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0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Figure1final" sheetId="1" r:id="rId1"/>
    <sheet name="Figure 2" sheetId="2" r:id="rId2"/>
    <sheet name="Figure3" sheetId="3" r:id="rId3"/>
    <sheet name="Figure 4" sheetId="4" r:id="rId4"/>
    <sheet name="Figure5" sheetId="5" r:id="rId5"/>
    <sheet name="Figure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  <sheet name="Figure 15" sheetId="15" r:id="rId15"/>
    <sheet name="Figure 16" sheetId="16" r:id="rId16"/>
    <sheet name="Figure 17" sheetId="17" r:id="rId17"/>
    <sheet name="Figure 18" sheetId="18" r:id="rId18"/>
    <sheet name="TableA1" sheetId="19" r:id="rId19"/>
    <sheet name="TableA2" sheetId="20" r:id="rId20"/>
    <sheet name="TableA3" sheetId="21" r:id="rId21"/>
    <sheet name="TableA4" sheetId="22" r:id="rId22"/>
    <sheet name="TableA5" sheetId="23" r:id="rId23"/>
    <sheet name="TableA6" sheetId="24" r:id="rId24"/>
    <sheet name="TableA7" sheetId="25" r:id="rId25"/>
    <sheet name="TableA8" sheetId="26" r:id="rId26"/>
    <sheet name="TableA9" sheetId="27" r:id="rId27"/>
    <sheet name="TableA10" sheetId="28" r:id="rId28"/>
    <sheet name="Table A11" sheetId="29" r:id="rId29"/>
    <sheet name="Table A12" sheetId="30" r:id="rId30"/>
    <sheet name="Table A13" sheetId="31" r:id="rId31"/>
    <sheet name="Table A14" sheetId="32" r:id="rId32"/>
    <sheet name="Table A15" sheetId="33" r:id="rId33"/>
    <sheet name="Table A16" sheetId="34" r:id="rId34"/>
    <sheet name="Figure 1 Raw" sheetId="35" r:id="rId35"/>
    <sheet name="Table 1" sheetId="36" r:id="rId36"/>
    <sheet name="Table2" sheetId="37" r:id="rId37"/>
    <sheet name="Table 3" sheetId="38" r:id="rId38"/>
    <sheet name="table4-11" sheetId="39" r:id="rId39"/>
    <sheet name="Figure 19-20" sheetId="40" r:id="rId40"/>
  </sheets>
  <definedNames/>
  <calcPr fullCalcOnLoad="1"/>
</workbook>
</file>

<file path=xl/sharedStrings.xml><?xml version="1.0" encoding="utf-8"?>
<sst xmlns="http://schemas.openxmlformats.org/spreadsheetml/2006/main" count="5621" uniqueCount="799">
  <si>
    <t>Response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</si>
  <si>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</si>
  <si>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</si>
  <si>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</si>
  <si>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</si>
  <si>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</si>
  <si>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</si>
  <si>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</si>
  <si>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</si>
  <si>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</si>
  <si>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Quebec</t>
  </si>
  <si>
    <t>Saskatchewan</t>
  </si>
  <si>
    <t>Yukon</t>
  </si>
  <si>
    <t>Alaska</t>
  </si>
  <si>
    <t>Arizona</t>
  </si>
  <si>
    <t>California</t>
  </si>
  <si>
    <t>Colorado</t>
  </si>
  <si>
    <t>Idaho</t>
  </si>
  <si>
    <t>Minnesota</t>
  </si>
  <si>
    <t>Montana</t>
  </si>
  <si>
    <t>Nevada</t>
  </si>
  <si>
    <t>New Mexico</t>
  </si>
  <si>
    <t>South Dakota</t>
  </si>
  <si>
    <t>Utah</t>
  </si>
  <si>
    <t>Washington</t>
  </si>
  <si>
    <t>Wisconsin</t>
  </si>
  <si>
    <t>Wyoming</t>
  </si>
  <si>
    <t>New South Wales</t>
  </si>
  <si>
    <t>Queensland</t>
  </si>
  <si>
    <t>South Australia</t>
  </si>
  <si>
    <t>Tasmania</t>
  </si>
  <si>
    <t>Victoria</t>
  </si>
  <si>
    <t>Western Australia</t>
  </si>
  <si>
    <t>Indonesia</t>
  </si>
  <si>
    <t>New Zealand</t>
  </si>
  <si>
    <t>Papua New Guinea</t>
  </si>
  <si>
    <t>Philippines</t>
  </si>
  <si>
    <t>Botswana</t>
  </si>
  <si>
    <t>Burkina Faso</t>
  </si>
  <si>
    <t>Democratic Republic of Congo (DRC)</t>
  </si>
  <si>
    <t>Ghana</t>
  </si>
  <si>
    <t>Mali</t>
  </si>
  <si>
    <t>Namibia</t>
  </si>
  <si>
    <t>South Africa</t>
  </si>
  <si>
    <t>Tanzania</t>
  </si>
  <si>
    <t>Zambia</t>
  </si>
  <si>
    <t>Zimbabwe</t>
  </si>
  <si>
    <t>Argentina</t>
  </si>
  <si>
    <t>Bolivia</t>
  </si>
  <si>
    <t>Brazil</t>
  </si>
  <si>
    <t>Chile</t>
  </si>
  <si>
    <t>Colombia</t>
  </si>
  <si>
    <t>Ecuador</t>
  </si>
  <si>
    <t>Guatemala</t>
  </si>
  <si>
    <t>Honduras</t>
  </si>
  <si>
    <t>Mexico</t>
  </si>
  <si>
    <t>Panama</t>
  </si>
  <si>
    <t>Peru</t>
  </si>
  <si>
    <t>Venezuela</t>
  </si>
  <si>
    <t>China</t>
  </si>
  <si>
    <t>Finland</t>
  </si>
  <si>
    <t>India</t>
  </si>
  <si>
    <t>Ireland</t>
  </si>
  <si>
    <t>Kazakhstan</t>
  </si>
  <si>
    <t>Kyrgystan</t>
  </si>
  <si>
    <t>Mongolia</t>
  </si>
  <si>
    <t>Norway</t>
  </si>
  <si>
    <t>Russia</t>
  </si>
  <si>
    <t>Spain</t>
  </si>
  <si>
    <t>Sweden</t>
  </si>
  <si>
    <t>Turkey</t>
  </si>
  <si>
    <t>NWT</t>
  </si>
  <si>
    <t>1: Encourages investment</t>
  </si>
  <si>
    <t>Policy Potential Index</t>
  </si>
  <si>
    <t>Duplication</t>
  </si>
  <si>
    <t>Taxation</t>
  </si>
  <si>
    <t>Parks</t>
  </si>
  <si>
    <t>Socio</t>
  </si>
  <si>
    <t>Political</t>
  </si>
  <si>
    <t>Australia</t>
  </si>
  <si>
    <t>Canada</t>
  </si>
  <si>
    <t>USA</t>
  </si>
  <si>
    <t>DRC(Congo)</t>
  </si>
  <si>
    <t>Diference</t>
  </si>
  <si>
    <t>Table A16: Number pf Respondents Indicating a Jurisdiction</t>
  </si>
  <si>
    <t xml:space="preserve">     has the  Most/Least Favorable Policies Towards Mining</t>
  </si>
  <si>
    <t>Most Favorable</t>
  </si>
  <si>
    <t>Least Favorable</t>
  </si>
  <si>
    <t>Jurisdiction*</t>
  </si>
  <si>
    <t xml:space="preserve">*This list is limited to jurisdictions that were </t>
  </si>
  <si>
    <t xml:space="preserve">              Table A1: Mineral  Potential, Assuming Current Regulation / Land Use </t>
  </si>
  <si>
    <t>3: Mild deterrent to investment</t>
  </si>
  <si>
    <t>2: Not a deterrent to investment</t>
  </si>
  <si>
    <t>4: Strong deterrent to investment</t>
  </si>
  <si>
    <t>5: Would not invest due to this factor</t>
  </si>
  <si>
    <t>and Assuming Industry "Best Practices"</t>
  </si>
  <si>
    <t xml:space="preserve">Table A3: Uncertainty Concerning the Administration, Interpretation, and </t>
  </si>
  <si>
    <t>Enforcement of Existing Regulations</t>
  </si>
  <si>
    <t>Table A4: Environmental Regulations</t>
  </si>
  <si>
    <t>DRC (Congo)</t>
  </si>
  <si>
    <t xml:space="preserve"> federal/state, inter-departmental overlap, etc.).</t>
  </si>
  <si>
    <t>Table A5: Regulatory Duplication and Inconsistencies (includes federal/provincial,</t>
  </si>
  <si>
    <t>Nfld/Labrador</t>
  </si>
  <si>
    <t>and other taxes, and complexity of tax compliance).</t>
  </si>
  <si>
    <t xml:space="preserve"> Table A6: Taxation Regime (includes personal, corporate, payroll, capital, </t>
  </si>
  <si>
    <t>Table A7: Uncertainty Concerning Native/Aboriginal Land Claims</t>
  </si>
  <si>
    <t>as Wilderness or Parks</t>
  </si>
  <si>
    <t xml:space="preserve">              Table A8: Uncertainty  over which Areas  will  be Protected </t>
  </si>
  <si>
    <t>(includes access to roads, power availability, etc.).</t>
  </si>
  <si>
    <t xml:space="preserve">                                   Table A9: Quality of Infrastructure </t>
  </si>
  <si>
    <t>(includes local purchasing, processing requirements or supplying</t>
  </si>
  <si>
    <t xml:space="preserve"> social infrastructure such as schools or hospitals, etc.).</t>
  </si>
  <si>
    <t xml:space="preserve">Table A10: Socioeconomic Agreements/Community Development Conditions </t>
  </si>
  <si>
    <t xml:space="preserve">DRC(Congo) </t>
  </si>
  <si>
    <t>Table A11: Political Stability</t>
  </si>
  <si>
    <t>Table A12: Labor Regulations/Employment Agreements</t>
  </si>
  <si>
    <t>Table A13: Quality of Geological Database</t>
  </si>
  <si>
    <t>(includes quality and scale of maps, ease of access to information, etc.).</t>
  </si>
  <si>
    <t>Table A14: Security Situation (includes physical security due to the threat of</t>
  </si>
  <si>
    <t xml:space="preserve">             attack by terrorists, criminals, guerrila groups, etc.).</t>
  </si>
  <si>
    <t>Table A15: Availability of Labor and Skills</t>
  </si>
  <si>
    <t>Table A2: Policy/Mineral  Potential, Assuming   No Land Use Restrictions in Place</t>
  </si>
  <si>
    <t>Enviro</t>
  </si>
  <si>
    <t>Aboriginal</t>
  </si>
  <si>
    <t>Rank</t>
  </si>
  <si>
    <t>Mineral Potential</t>
  </si>
  <si>
    <t xml:space="preserve">NWT </t>
  </si>
  <si>
    <t>2008/2009</t>
  </si>
  <si>
    <t>Score</t>
  </si>
  <si>
    <t>Oceania</t>
  </si>
  <si>
    <t>Africa</t>
  </si>
  <si>
    <t>LA</t>
  </si>
  <si>
    <t>Eurasia</t>
  </si>
  <si>
    <t>4/71</t>
  </si>
  <si>
    <t>24/71</t>
  </si>
  <si>
    <t>8/71</t>
  </si>
  <si>
    <t>6/71</t>
  </si>
  <si>
    <t>5/71</t>
  </si>
  <si>
    <t>12/71</t>
  </si>
  <si>
    <t>43/71</t>
  </si>
  <si>
    <t>40/71</t>
  </si>
  <si>
    <t>10/71</t>
  </si>
  <si>
    <t>1/71</t>
  </si>
  <si>
    <t>9/71</t>
  </si>
  <si>
    <t>15/71</t>
  </si>
  <si>
    <t>17/71</t>
  </si>
  <si>
    <t>27/71</t>
  </si>
  <si>
    <t>54/71</t>
  </si>
  <si>
    <t>38/71</t>
  </si>
  <si>
    <t>36/71</t>
  </si>
  <si>
    <t>37/71</t>
  </si>
  <si>
    <t>52/71</t>
  </si>
  <si>
    <t>3/71</t>
  </si>
  <si>
    <t>58/71</t>
  </si>
  <si>
    <t>32/71</t>
  </si>
  <si>
    <t>11/71</t>
  </si>
  <si>
    <t>51/71</t>
  </si>
  <si>
    <t>60/71</t>
  </si>
  <si>
    <t>2/71</t>
  </si>
  <si>
    <t>23/71</t>
  </si>
  <si>
    <t>20/71</t>
  </si>
  <si>
    <t>25/71</t>
  </si>
  <si>
    <t>16/71</t>
  </si>
  <si>
    <t>31/71</t>
  </si>
  <si>
    <t>29/71</t>
  </si>
  <si>
    <t>21/71</t>
  </si>
  <si>
    <t>62/71</t>
  </si>
  <si>
    <t>45/71</t>
  </si>
  <si>
    <t>61/71</t>
  </si>
  <si>
    <t>59/71</t>
  </si>
  <si>
    <t>18/71</t>
  </si>
  <si>
    <t>42/71</t>
  </si>
  <si>
    <t>63/71</t>
  </si>
  <si>
    <t>35/71</t>
  </si>
  <si>
    <t>33/71</t>
  </si>
  <si>
    <t>34/71</t>
  </si>
  <si>
    <t>49/71</t>
  </si>
  <si>
    <t>48/71</t>
  </si>
  <si>
    <t>44/71</t>
  </si>
  <si>
    <t>65/71</t>
  </si>
  <si>
    <t>56/71</t>
  </si>
  <si>
    <t>66/71</t>
  </si>
  <si>
    <t>39/71</t>
  </si>
  <si>
    <t>7/71</t>
  </si>
  <si>
    <t>46/71</t>
  </si>
  <si>
    <t>70/71</t>
  </si>
  <si>
    <t>69/71</t>
  </si>
  <si>
    <t>68/71</t>
  </si>
  <si>
    <t>28/71</t>
  </si>
  <si>
    <t>47/71</t>
  </si>
  <si>
    <t>30/71</t>
  </si>
  <si>
    <t>71/71</t>
  </si>
  <si>
    <t>41/71</t>
  </si>
  <si>
    <t>14/71</t>
  </si>
  <si>
    <t>67/71</t>
  </si>
  <si>
    <t>26/71</t>
  </si>
  <si>
    <t>57/71</t>
  </si>
  <si>
    <t>64/71</t>
  </si>
  <si>
    <t>55/71</t>
  </si>
  <si>
    <t>19/71</t>
  </si>
  <si>
    <t>53/71</t>
  </si>
  <si>
    <t>22/71</t>
  </si>
  <si>
    <t>13/71</t>
  </si>
  <si>
    <t>50/71</t>
  </si>
  <si>
    <t>Exploration Companies</t>
  </si>
  <si>
    <t xml:space="preserve"> </t>
  </si>
  <si>
    <t>Yes</t>
  </si>
  <si>
    <t>No</t>
  </si>
  <si>
    <t>Policy Factors</t>
  </si>
  <si>
    <t>Cu (Copper)</t>
  </si>
  <si>
    <t>Ag (Silver)</t>
  </si>
  <si>
    <t>Zn (Zinc)</t>
  </si>
  <si>
    <t>Au (Gold)</t>
  </si>
  <si>
    <t>Ni (Nickel)</t>
  </si>
  <si>
    <t>PGM (Platinum)</t>
  </si>
  <si>
    <t>Diamonds</t>
  </si>
  <si>
    <t>Coal</t>
  </si>
  <si>
    <t>Potash</t>
  </si>
  <si>
    <t xml:space="preserve">Assinged the Largest Proportion of </t>
  </si>
  <si>
    <t>Your Budget</t>
  </si>
  <si>
    <t>Mineral</t>
  </si>
  <si>
    <t xml:space="preserve">Percent </t>
  </si>
  <si>
    <t>Number</t>
  </si>
  <si>
    <t>Importance of Mineral Potential</t>
  </si>
  <si>
    <t>versus Policy Factors?</t>
  </si>
  <si>
    <t xml:space="preserve">(Individual answers </t>
  </si>
  <si>
    <t>must add up to 100%)</t>
  </si>
  <si>
    <t/>
  </si>
  <si>
    <t>An exploration company</t>
  </si>
  <si>
    <t>A consulting company</t>
  </si>
  <si>
    <t>A producer company with less than US$50M</t>
  </si>
  <si>
    <t xml:space="preserve">A producer company with more than US$50M </t>
  </si>
  <si>
    <t xml:space="preserve">Other </t>
  </si>
  <si>
    <t>What is your POSITION?</t>
  </si>
  <si>
    <t>Company president</t>
  </si>
  <si>
    <t>Vice president</t>
  </si>
  <si>
    <t>Manager</t>
  </si>
  <si>
    <t>Consultant</t>
  </si>
  <si>
    <t>A) Do you REPRESENT?</t>
  </si>
  <si>
    <t xml:space="preserve"> Exploration Budget</t>
  </si>
  <si>
    <t>All respondents</t>
  </si>
  <si>
    <t xml:space="preserve">Exploration Expenditure Increased, </t>
  </si>
  <si>
    <t>Decreased, or Remained the Same over</t>
  </si>
  <si>
    <t>All Responses</t>
  </si>
  <si>
    <t xml:space="preserve">Table 4: The following questions concern todays economic </t>
  </si>
  <si>
    <t>Other</t>
  </si>
  <si>
    <r>
      <t xml:space="preserve">Table 7:  Has your total (worldwide) </t>
    </r>
  </si>
  <si>
    <t>Table 8: Do you anticipate your</t>
  </si>
  <si>
    <t>Table 9: Who responded to the survey?</t>
  </si>
  <si>
    <t xml:space="preserve">Table 10: What Commodity is </t>
  </si>
  <si>
    <t xml:space="preserve">Table 11: How Do You Rate the </t>
  </si>
  <si>
    <t>Producer with less than US$50M in Revenue</t>
  </si>
  <si>
    <t>Producer with more than US$50M in Revenue</t>
  </si>
  <si>
    <t xml:space="preserve">Total </t>
  </si>
  <si>
    <t xml:space="preserve">Score </t>
  </si>
  <si>
    <t>2009/2008</t>
  </si>
  <si>
    <t>Table 3: Policy Mineral Potential Assuming no  Regulations in Place</t>
  </si>
  <si>
    <t>Latin America</t>
  </si>
  <si>
    <t xml:space="preserve">USA </t>
  </si>
  <si>
    <t>Nfld./Labrador</t>
  </si>
  <si>
    <t xml:space="preserve">Australia </t>
  </si>
  <si>
    <t>5: Would not pursue investment due to this factor</t>
  </si>
  <si>
    <t>5: Would not pursue  investment due to this factor</t>
  </si>
  <si>
    <t>5: Would not pursue investment  due to this factor</t>
  </si>
  <si>
    <t>5: Would not pursue  investment  due to this factor</t>
  </si>
  <si>
    <t>U(Uranium)</t>
  </si>
  <si>
    <t>Fe(Iron)</t>
  </si>
  <si>
    <t>Mo(Molybdenum)</t>
  </si>
  <si>
    <t>A producer company with more than US$50M revenue</t>
  </si>
  <si>
    <t xml:space="preserve">No </t>
  </si>
  <si>
    <t>Exploration Company</t>
  </si>
  <si>
    <t>Table 1: Policy Potential Index</t>
  </si>
  <si>
    <t>2007/2008</t>
  </si>
  <si>
    <t>2006/2007</t>
  </si>
  <si>
    <t>2005/2006</t>
  </si>
  <si>
    <t>*</t>
  </si>
  <si>
    <t>23 / 68</t>
  </si>
  <si>
    <t>9 / 65</t>
  </si>
  <si>
    <t>21 / 64</t>
  </si>
  <si>
    <t>40 / 68</t>
  </si>
  <si>
    <t>28 / 65</t>
  </si>
  <si>
    <t>37 / 64</t>
  </si>
  <si>
    <t>7 / 68</t>
  </si>
  <si>
    <t>12 / 65</t>
  </si>
  <si>
    <t>15 / 64</t>
  </si>
  <si>
    <t>24 / 68</t>
  </si>
  <si>
    <t>33 / 65</t>
  </si>
  <si>
    <t>45 / 64</t>
  </si>
  <si>
    <t>18 / 68</t>
  </si>
  <si>
    <t>15 / 65</t>
  </si>
  <si>
    <t>29 / 64</t>
  </si>
  <si>
    <t>44 / 68</t>
  </si>
  <si>
    <t>37 / 65</t>
  </si>
  <si>
    <t>54 / 64</t>
  </si>
  <si>
    <t>24 / 65</t>
  </si>
  <si>
    <t>38 / 64</t>
  </si>
  <si>
    <t>41 / 68</t>
  </si>
  <si>
    <t>26 / 65</t>
  </si>
  <si>
    <t>39 / 64</t>
  </si>
  <si>
    <t>15 / 68</t>
  </si>
  <si>
    <t>7 / 65</t>
  </si>
  <si>
    <t>9 / 64</t>
  </si>
  <si>
    <t>2 / 68</t>
  </si>
  <si>
    <t>2 / 65</t>
  </si>
  <si>
    <t>4 / 64</t>
  </si>
  <si>
    <t>10 / 68</t>
  </si>
  <si>
    <t>18 / 65</t>
  </si>
  <si>
    <t>12 / 64</t>
  </si>
  <si>
    <t>13 / 68</t>
  </si>
  <si>
    <t>14 / 65</t>
  </si>
  <si>
    <t>31 / 64</t>
  </si>
  <si>
    <t>35 / 68</t>
  </si>
  <si>
    <t>10 / 65</t>
  </si>
  <si>
    <t>34 / 64</t>
  </si>
  <si>
    <t>28 / 68</t>
  </si>
  <si>
    <t>21 / 65</t>
  </si>
  <si>
    <t>17 / 64</t>
  </si>
  <si>
    <t>63 / 68</t>
  </si>
  <si>
    <t>63 / 65</t>
  </si>
  <si>
    <t>63 / 64</t>
  </si>
  <si>
    <t>62 / 68</t>
  </si>
  <si>
    <t>48 / 65</t>
  </si>
  <si>
    <t>64 / 64</t>
  </si>
  <si>
    <t>37 / 68</t>
  </si>
  <si>
    <t>39 / 65</t>
  </si>
  <si>
    <t>48 / 64</t>
  </si>
  <si>
    <t>55 / 68</t>
  </si>
  <si>
    <t>60 / 65</t>
  </si>
  <si>
    <t>58 / 64</t>
  </si>
  <si>
    <t>66 / 68</t>
  </si>
  <si>
    <t>54 / 65</t>
  </si>
  <si>
    <t>52 / 64</t>
  </si>
  <si>
    <t>8 / 68</t>
  </si>
  <si>
    <t>1 / 65</t>
  </si>
  <si>
    <t>2 / 64</t>
  </si>
  <si>
    <t>31 / 68</t>
  </si>
  <si>
    <t>17 / 65</t>
  </si>
  <si>
    <t>35 / 64</t>
  </si>
  <si>
    <t>59 / 68</t>
  </si>
  <si>
    <t>56 / 65</t>
  </si>
  <si>
    <t>51 / 64</t>
  </si>
  <si>
    <t>30 / 68</t>
  </si>
  <si>
    <t>25 / 65</t>
  </si>
  <si>
    <t>25 / 64</t>
  </si>
  <si>
    <t>57 / 68</t>
  </si>
  <si>
    <t>64 / 65</t>
  </si>
  <si>
    <t>59 / 64</t>
  </si>
  <si>
    <t>64 / 68</t>
  </si>
  <si>
    <t>61 / 65</t>
  </si>
  <si>
    <t>60 / 64</t>
  </si>
  <si>
    <t>16 / 68</t>
  </si>
  <si>
    <t>23 / 65</t>
  </si>
  <si>
    <t>26 / 64</t>
  </si>
  <si>
    <t>34 / 68</t>
  </si>
  <si>
    <t>16 / 65</t>
  </si>
  <si>
    <t>23 / 64</t>
  </si>
  <si>
    <t>21 / 68</t>
  </si>
  <si>
    <t>6 / 65</t>
  </si>
  <si>
    <t>24 / 64</t>
  </si>
  <si>
    <t>19 / 68</t>
  </si>
  <si>
    <t>5 / 65</t>
  </si>
  <si>
    <t>19 / 64</t>
  </si>
  <si>
    <t>4 / 68</t>
  </si>
  <si>
    <t>4 / 65</t>
  </si>
  <si>
    <t>6 / 64</t>
  </si>
  <si>
    <t>26 / 68</t>
  </si>
  <si>
    <t>30 / 65</t>
  </si>
  <si>
    <t>18 / 64</t>
  </si>
  <si>
    <t>42 / 65</t>
  </si>
  <si>
    <t>33 / 64</t>
  </si>
  <si>
    <t>27 / 68</t>
  </si>
  <si>
    <t>3 / 65</t>
  </si>
  <si>
    <t>10 / 64</t>
  </si>
  <si>
    <t>48 / 68</t>
  </si>
  <si>
    <t>44 / 65</t>
  </si>
  <si>
    <t>42 / 64</t>
  </si>
  <si>
    <t>54 / 68</t>
  </si>
  <si>
    <t>51 / 65</t>
  </si>
  <si>
    <t>46 / 64</t>
  </si>
  <si>
    <t>39 / 68</t>
  </si>
  <si>
    <t>40 / 65</t>
  </si>
  <si>
    <t>50 / 64</t>
  </si>
  <si>
    <t>52 / 68</t>
  </si>
  <si>
    <t>47 / 65</t>
  </si>
  <si>
    <t>40 / 64</t>
  </si>
  <si>
    <t>27 / 65</t>
  </si>
  <si>
    <t>11 / 64</t>
  </si>
  <si>
    <t>35 / 65</t>
  </si>
  <si>
    <t>14 / 64</t>
  </si>
  <si>
    <t>43 / 68</t>
  </si>
  <si>
    <t>57 / 65</t>
  </si>
  <si>
    <t>56 / 64</t>
  </si>
  <si>
    <t>9 / 68</t>
  </si>
  <si>
    <t>19 / 65</t>
  </si>
  <si>
    <t>7 / 64</t>
  </si>
  <si>
    <t>31 / 65</t>
  </si>
  <si>
    <t>5 / 64</t>
  </si>
  <si>
    <t>14 / 68</t>
  </si>
  <si>
    <t>53 / 68</t>
  </si>
  <si>
    <t>55 / 65</t>
  </si>
  <si>
    <t>27 / 64</t>
  </si>
  <si>
    <t>25 / 68</t>
  </si>
  <si>
    <t>22 / 65</t>
  </si>
  <si>
    <t>36 / 64</t>
  </si>
  <si>
    <t>20 / 68</t>
  </si>
  <si>
    <t>32 / 65</t>
  </si>
  <si>
    <t>53 / 64</t>
  </si>
  <si>
    <t>67  / 68</t>
  </si>
  <si>
    <t>65 / 65</t>
  </si>
  <si>
    <t>62 / 64</t>
  </si>
  <si>
    <t>36 / 68</t>
  </si>
  <si>
    <t>36 / 65</t>
  </si>
  <si>
    <t>16 / 64</t>
  </si>
  <si>
    <t>58 / 68</t>
  </si>
  <si>
    <t>53 / 65</t>
  </si>
  <si>
    <t>47 / 64</t>
  </si>
  <si>
    <t>11 / 65</t>
  </si>
  <si>
    <t>13 / 64</t>
  </si>
  <si>
    <t>3 / 68</t>
  </si>
  <si>
    <t>8 / 65</t>
  </si>
  <si>
    <t>1 / 64</t>
  </si>
  <si>
    <t>49 / 68</t>
  </si>
  <si>
    <t>38 / 65</t>
  </si>
  <si>
    <t>43 / 65</t>
  </si>
  <si>
    <t>57 / 64</t>
  </si>
  <si>
    <t>61 / 68</t>
  </si>
  <si>
    <t>1 / 68</t>
  </si>
  <si>
    <t>20 / 65</t>
  </si>
  <si>
    <t>8 / 64</t>
  </si>
  <si>
    <t>17 / 68</t>
  </si>
  <si>
    <t>41 / 65</t>
  </si>
  <si>
    <t>43 / 64</t>
  </si>
  <si>
    <t>68 / 68</t>
  </si>
  <si>
    <t>59 / 65</t>
  </si>
  <si>
    <t>55 / 64</t>
  </si>
  <si>
    <t>49 / 65</t>
  </si>
  <si>
    <t>49 / 64</t>
  </si>
  <si>
    <t>6 / 68</t>
  </si>
  <si>
    <t>13 / 65</t>
  </si>
  <si>
    <t>22 / 64</t>
  </si>
  <si>
    <t>51 / 68</t>
  </si>
  <si>
    <t>52 / 65</t>
  </si>
  <si>
    <t>44 / 64</t>
  </si>
  <si>
    <t>45 / 65</t>
  </si>
  <si>
    <t>61 / 64</t>
  </si>
  <si>
    <t>50 / 65</t>
  </si>
  <si>
    <t>28 / 64</t>
  </si>
  <si>
    <t>56 / 68</t>
  </si>
  <si>
    <t>58 / 65</t>
  </si>
  <si>
    <t>3 / 64</t>
  </si>
  <si>
    <t>50 / 68</t>
  </si>
  <si>
    <t>62 / 65</t>
  </si>
  <si>
    <t>30 / 64</t>
  </si>
  <si>
    <t>33 / 68</t>
  </si>
  <si>
    <t>46 / 65</t>
  </si>
  <si>
    <t>41 / 64</t>
  </si>
  <si>
    <t>34 / 65</t>
  </si>
  <si>
    <t>32 / 64</t>
  </si>
  <si>
    <t>32 / 68</t>
  </si>
  <si>
    <t>29 / 65</t>
  </si>
  <si>
    <t>20 / 64</t>
  </si>
  <si>
    <t>12 / 68</t>
  </si>
  <si>
    <t>65 / 68</t>
  </si>
  <si>
    <t>60 / 68</t>
  </si>
  <si>
    <t>29 / 68</t>
  </si>
  <si>
    <t>46 / 68</t>
  </si>
  <si>
    <t>45 / 68</t>
  </si>
  <si>
    <t>42 / 68</t>
  </si>
  <si>
    <t>47 / 68</t>
  </si>
  <si>
    <t>11 / 68</t>
  </si>
  <si>
    <t>5 / 68</t>
  </si>
  <si>
    <t>22 / 68</t>
  </si>
  <si>
    <t>38 / 68</t>
  </si>
  <si>
    <t>Michigan</t>
  </si>
  <si>
    <t>Index</t>
  </si>
  <si>
    <t>Administration</t>
  </si>
  <si>
    <t>Infrastructure</t>
  </si>
  <si>
    <t>lab-reg</t>
  </si>
  <si>
    <t>geological</t>
  </si>
  <si>
    <t>security</t>
  </si>
  <si>
    <t>Labour supply</t>
  </si>
  <si>
    <t>rank</t>
  </si>
  <si>
    <t xml:space="preserve">index </t>
  </si>
  <si>
    <t>2009/2010</t>
  </si>
  <si>
    <t>2009 /2010</t>
  </si>
  <si>
    <t>4/72</t>
  </si>
  <si>
    <t>38/72</t>
  </si>
  <si>
    <t>9/72</t>
  </si>
  <si>
    <t>2/72</t>
  </si>
  <si>
    <t>8/72</t>
  </si>
  <si>
    <t>15/72</t>
  </si>
  <si>
    <t>43/72</t>
  </si>
  <si>
    <t>50/72</t>
  </si>
  <si>
    <t>22/72</t>
  </si>
  <si>
    <t>1/72</t>
  </si>
  <si>
    <t>6/72</t>
  </si>
  <si>
    <t>11/72</t>
  </si>
  <si>
    <t>18/72</t>
  </si>
  <si>
    <t>25/72</t>
  </si>
  <si>
    <t>63/72</t>
  </si>
  <si>
    <t>54/72</t>
  </si>
  <si>
    <t>32/72</t>
  </si>
  <si>
    <t>26/72</t>
  </si>
  <si>
    <t>53/72</t>
  </si>
  <si>
    <t>46/72</t>
  </si>
  <si>
    <t>5/72</t>
  </si>
  <si>
    <t>41/72</t>
  </si>
  <si>
    <t>49/72</t>
  </si>
  <si>
    <t>55/72</t>
  </si>
  <si>
    <t>47/72</t>
  </si>
  <si>
    <t>13/72</t>
  </si>
  <si>
    <t>20/72</t>
  </si>
  <si>
    <t>14/72</t>
  </si>
  <si>
    <t>24/72</t>
  </si>
  <si>
    <t>10/72</t>
  </si>
  <si>
    <t>23/72</t>
  </si>
  <si>
    <t>30/72</t>
  </si>
  <si>
    <t>19/72</t>
  </si>
  <si>
    <t>62/72</t>
  </si>
  <si>
    <t>33/72</t>
  </si>
  <si>
    <t>56/72</t>
  </si>
  <si>
    <t>70/72</t>
  </si>
  <si>
    <t>21/72</t>
  </si>
  <si>
    <t>36/72</t>
  </si>
  <si>
    <t>68/72</t>
  </si>
  <si>
    <t>34/72</t>
  </si>
  <si>
    <t>27/72</t>
  </si>
  <si>
    <t>37/72</t>
  </si>
  <si>
    <t>61/72</t>
  </si>
  <si>
    <t>44/72</t>
  </si>
  <si>
    <t>52/72</t>
  </si>
  <si>
    <t>69/72</t>
  </si>
  <si>
    <t>59/72</t>
  </si>
  <si>
    <t>66/72</t>
  </si>
  <si>
    <t>40/72</t>
  </si>
  <si>
    <t>7/72</t>
  </si>
  <si>
    <t>48/72</t>
  </si>
  <si>
    <t>71/72</t>
  </si>
  <si>
    <t>64/72</t>
  </si>
  <si>
    <t>65/72</t>
  </si>
  <si>
    <t>28/72</t>
  </si>
  <si>
    <t>39/72</t>
  </si>
  <si>
    <t>72/72</t>
  </si>
  <si>
    <t>42/72</t>
  </si>
  <si>
    <t>3/72</t>
  </si>
  <si>
    <t>60/72</t>
  </si>
  <si>
    <t>17/72</t>
  </si>
  <si>
    <t>51/72</t>
  </si>
  <si>
    <t>58/72</t>
  </si>
  <si>
    <t>67/72</t>
  </si>
  <si>
    <t>31/72</t>
  </si>
  <si>
    <t>45/72</t>
  </si>
  <si>
    <t>29/72</t>
  </si>
  <si>
    <t>12/72</t>
  </si>
  <si>
    <t>35/72</t>
  </si>
  <si>
    <t xml:space="preserve">included in the survey </t>
  </si>
  <si>
    <t>Li (lithium)</t>
  </si>
  <si>
    <t>Other (please specify)</t>
  </si>
  <si>
    <t>crisis/credit crunch:</t>
  </si>
  <si>
    <t>Do you believe the economic/financial crises has:</t>
  </si>
  <si>
    <t>Severely cut exploration and development activity</t>
  </si>
  <si>
    <t>Somewhat cut exploration and development activity</t>
  </si>
  <si>
    <t>Had little impact on exploration and development activity</t>
  </si>
  <si>
    <t>Had no impact on exploration and development activity</t>
  </si>
  <si>
    <t>rise substantially (by a third or more)</t>
  </si>
  <si>
    <t>rise somewhat (between 10 and 33 percent)</t>
  </si>
  <si>
    <t>remain substantially the same</t>
  </si>
  <si>
    <t>fall</t>
  </si>
  <si>
    <t>Table 5: Do you believe commodity prices over the next two years will:</t>
  </si>
  <si>
    <t xml:space="preserve">Table 6: Do you believe that supply constraints will cause new price peaks </t>
  </si>
  <si>
    <t>(or further price peaks) for the following minerals.</t>
  </si>
  <si>
    <t>Decreased</t>
  </si>
  <si>
    <t xml:space="preserve">Unchanged </t>
  </si>
  <si>
    <t>Increased</t>
  </si>
  <si>
    <t xml:space="preserve"> the Five Year Period of 2004-2009?</t>
  </si>
  <si>
    <t>2010/2009</t>
  </si>
  <si>
    <t>1/ 68</t>
  </si>
  <si>
    <t>3/ 68</t>
  </si>
  <si>
    <t>32 / 72</t>
  </si>
  <si>
    <t>31 / 72</t>
  </si>
  <si>
    <t>22 / 72</t>
  </si>
  <si>
    <t>26 / 72</t>
  </si>
  <si>
    <t>17 / 72</t>
  </si>
  <si>
    <t>53 / 72</t>
  </si>
  <si>
    <t>40 /72</t>
  </si>
  <si>
    <t xml:space="preserve">46 /72 </t>
  </si>
  <si>
    <t>30 /72</t>
  </si>
  <si>
    <t>3 /72</t>
  </si>
  <si>
    <t>6 / 72</t>
  </si>
  <si>
    <t>11 /72</t>
  </si>
  <si>
    <t>9 / 72</t>
  </si>
  <si>
    <t>29 / 72</t>
  </si>
  <si>
    <t>68 / 72</t>
  </si>
  <si>
    <t>55 / 72</t>
  </si>
  <si>
    <t>39 / 72</t>
  </si>
  <si>
    <t>48 / 72</t>
  </si>
  <si>
    <t>59 / 72</t>
  </si>
  <si>
    <t>49 / 72</t>
  </si>
  <si>
    <t>1 / 72</t>
  </si>
  <si>
    <t>51 / 72</t>
  </si>
  <si>
    <t>62 / 72</t>
  </si>
  <si>
    <t>16 / 72</t>
  </si>
  <si>
    <t>65 / 72</t>
  </si>
  <si>
    <t>69 / 72</t>
  </si>
  <si>
    <t>23 / 72</t>
  </si>
  <si>
    <t>33 / 72</t>
  </si>
  <si>
    <t>8 / 72</t>
  </si>
  <si>
    <t>21 / 72</t>
  </si>
  <si>
    <t>15 / 72</t>
  </si>
  <si>
    <t>37 / 72</t>
  </si>
  <si>
    <t>58 / 72</t>
  </si>
  <si>
    <t>19 / 72</t>
  </si>
  <si>
    <t>43 / 72</t>
  </si>
  <si>
    <t>64 / 72</t>
  </si>
  <si>
    <t>34 / 72</t>
  </si>
  <si>
    <t>38 / 72</t>
  </si>
  <si>
    <t>7 / 72</t>
  </si>
  <si>
    <t>4 / 72</t>
  </si>
  <si>
    <t>56 / 72</t>
  </si>
  <si>
    <t>18 / 72</t>
  </si>
  <si>
    <t>10 / 72</t>
  </si>
  <si>
    <t>24 / 72</t>
  </si>
  <si>
    <t>45 / 72</t>
  </si>
  <si>
    <t>35 / 72</t>
  </si>
  <si>
    <t>28 / 72</t>
  </si>
  <si>
    <t>67/ 72</t>
  </si>
  <si>
    <t xml:space="preserve">54 / 72 </t>
  </si>
  <si>
    <t>61 / 72</t>
  </si>
  <si>
    <t>12 / 72</t>
  </si>
  <si>
    <t>2 / 72</t>
  </si>
  <si>
    <t>25 / 72</t>
  </si>
  <si>
    <t xml:space="preserve">66 / 72 </t>
  </si>
  <si>
    <t>70 / 72</t>
  </si>
  <si>
    <t>5 / 72</t>
  </si>
  <si>
    <t>72 / 72</t>
  </si>
  <si>
    <t>52 / 72</t>
  </si>
  <si>
    <t>14 / 72</t>
  </si>
  <si>
    <t>63 / 72</t>
  </si>
  <si>
    <t>44 / 72</t>
  </si>
  <si>
    <t>47 / 72</t>
  </si>
  <si>
    <t>60 / 72</t>
  </si>
  <si>
    <t>42 / 72</t>
  </si>
  <si>
    <t>36 / 72</t>
  </si>
  <si>
    <t xml:space="preserve">50 / 72 </t>
  </si>
  <si>
    <t>41 / 72</t>
  </si>
  <si>
    <t>27 / 72</t>
  </si>
  <si>
    <t>20 / 72</t>
  </si>
  <si>
    <t>34 / 71</t>
  </si>
  <si>
    <t>39 / 71</t>
  </si>
  <si>
    <t>29 / 71</t>
  </si>
  <si>
    <t>28 / 71</t>
  </si>
  <si>
    <t>9 / 71</t>
  </si>
  <si>
    <t>46 / 71</t>
  </si>
  <si>
    <t>54 / 71</t>
  </si>
  <si>
    <t>27 / 71</t>
  </si>
  <si>
    <t>21 / 71</t>
  </si>
  <si>
    <t>1 / 71</t>
  </si>
  <si>
    <t>5 / 71</t>
  </si>
  <si>
    <t>16 / 71</t>
  </si>
  <si>
    <t>4 / 71</t>
  </si>
  <si>
    <t>42 / 71</t>
  </si>
  <si>
    <t>64 / 71</t>
  </si>
  <si>
    <t>62 / 71</t>
  </si>
  <si>
    <t>37 / 71</t>
  </si>
  <si>
    <t>53 / 71</t>
  </si>
  <si>
    <t>59 / 71</t>
  </si>
  <si>
    <t>2 / 71</t>
  </si>
  <si>
    <t>51 / 71</t>
  </si>
  <si>
    <t>45 / 71</t>
  </si>
  <si>
    <t>15 / 71</t>
  </si>
  <si>
    <t>70 / 71</t>
  </si>
  <si>
    <t>60 / 71</t>
  </si>
  <si>
    <t>13 / 71</t>
  </si>
  <si>
    <t>36 / 71</t>
  </si>
  <si>
    <t>23 / 71</t>
  </si>
  <si>
    <t>19 / 71</t>
  </si>
  <si>
    <t>12 / 71</t>
  </si>
  <si>
    <t>31 / 71</t>
  </si>
  <si>
    <t>49 / 71</t>
  </si>
  <si>
    <t>10 / 71</t>
  </si>
  <si>
    <t>66 / 71</t>
  </si>
  <si>
    <t>56 / 71</t>
  </si>
  <si>
    <t>35 / 71</t>
  </si>
  <si>
    <t>17 / 71</t>
  </si>
  <si>
    <t>22 / 71</t>
  </si>
  <si>
    <t>47 / 71</t>
  </si>
  <si>
    <t xml:space="preserve">26 / 71 </t>
  </si>
  <si>
    <t>20 / 71</t>
  </si>
  <si>
    <t>40 / 71</t>
  </si>
  <si>
    <t>44 / 71</t>
  </si>
  <si>
    <t>24 / 71</t>
  </si>
  <si>
    <t>30 / 71</t>
  </si>
  <si>
    <t>71 / 71</t>
  </si>
  <si>
    <t>50 / 71</t>
  </si>
  <si>
    <t>63 / 71</t>
  </si>
  <si>
    <t>14 / 71</t>
  </si>
  <si>
    <t>3 / 71</t>
  </si>
  <si>
    <t>25 / 71</t>
  </si>
  <si>
    <t>69 / 71</t>
  </si>
  <si>
    <t>57 / 71</t>
  </si>
  <si>
    <t>65 / 71</t>
  </si>
  <si>
    <t>7 / 71</t>
  </si>
  <si>
    <t>32 / 71</t>
  </si>
  <si>
    <t>8 / 71</t>
  </si>
  <si>
    <t>67 / 71</t>
  </si>
  <si>
    <t>55 / 71</t>
  </si>
  <si>
    <t>6 / 71</t>
  </si>
  <si>
    <t>61 / 71</t>
  </si>
  <si>
    <t>38 / 71</t>
  </si>
  <si>
    <t>68 / 71</t>
  </si>
  <si>
    <t>58 / 71</t>
  </si>
  <si>
    <t>48 / 71</t>
  </si>
  <si>
    <t>41 / 71</t>
  </si>
  <si>
    <t>52 / 71</t>
  </si>
  <si>
    <t>18 / 71</t>
  </si>
  <si>
    <t>11 / 71</t>
  </si>
  <si>
    <t>50 / 72</t>
  </si>
  <si>
    <t>18 72</t>
  </si>
  <si>
    <t>11 / 72</t>
  </si>
  <si>
    <t>3 / 72</t>
  </si>
  <si>
    <t>54 / 72</t>
  </si>
  <si>
    <t>66 / 72</t>
  </si>
  <si>
    <t>57 / 72</t>
  </si>
  <si>
    <t>67 / 72</t>
  </si>
  <si>
    <t xml:space="preserve">23 / 72 </t>
  </si>
  <si>
    <t>40 / 72</t>
  </si>
  <si>
    <t>46 / 72</t>
  </si>
  <si>
    <t>13 / 72</t>
  </si>
  <si>
    <t>30 / 72</t>
  </si>
  <si>
    <t>71 / 72</t>
  </si>
  <si>
    <t>41 /72</t>
  </si>
  <si>
    <t>aj</t>
  </si>
  <si>
    <t>doble check</t>
  </si>
  <si>
    <t>68  / 68</t>
  </si>
  <si>
    <t>2007/2006</t>
  </si>
  <si>
    <t>Other Senior Management</t>
  </si>
  <si>
    <t>percentage</t>
  </si>
  <si>
    <t>Figure 19: Exploration Budger by Company Type $US</t>
  </si>
  <si>
    <t>Restrictions</t>
  </si>
  <si>
    <t xml:space="preserve"> will increase in 2010?</t>
  </si>
  <si>
    <t>Latinamerica</t>
  </si>
  <si>
    <t>Table 2: Mineral Potential Assuming Current Regulations/Land Use Restrictions*</t>
  </si>
  <si>
    <t xml:space="preserve">                and Assuming Industry Best Practices*</t>
  </si>
  <si>
    <t>* The figures in this table and the accompanying figure count 100% of all "encourages" answers but only 50% of the "not a deterrent" answers. For a discussion, please see page x.</t>
  </si>
  <si>
    <t>Northern Territory.</t>
  </si>
  <si>
    <t>Country</t>
  </si>
  <si>
    <t>PPI</t>
  </si>
  <si>
    <t>DRC</t>
  </si>
  <si>
    <t>PNP</t>
  </si>
  <si>
    <t>Br Columbia</t>
  </si>
  <si>
    <t>N S Wales</t>
  </si>
  <si>
    <t>W Australia</t>
  </si>
  <si>
    <t>Northern Terr.</t>
  </si>
  <si>
    <t>S Australia</t>
  </si>
  <si>
    <t>Nfld &amp; Lab</t>
  </si>
  <si>
    <t>Sask</t>
  </si>
  <si>
    <t>N Brunswick</t>
  </si>
  <si>
    <t>Raw Data</t>
  </si>
  <si>
    <t>Weighted data</t>
  </si>
  <si>
    <t>current practices</t>
  </si>
  <si>
    <t>Encourages Investment</t>
  </si>
  <si>
    <t>Not a Deterrent to Investment</t>
  </si>
  <si>
    <t>C+D</t>
  </si>
  <si>
    <t>Best</t>
  </si>
  <si>
    <t>Current</t>
  </si>
  <si>
    <t>sum</t>
  </si>
  <si>
    <t>weighted</t>
  </si>
  <si>
    <t>COUNTRY</t>
  </si>
  <si>
    <t>ROOM</t>
  </si>
  <si>
    <t>max</t>
  </si>
  <si>
    <t>Figure 5: Uncertainty Concerning the Administration, Interpretation and Enforcement of Existing Regulations</t>
  </si>
  <si>
    <t>Mild deterrent to investment</t>
  </si>
  <si>
    <t>Strong deterrent to investment</t>
  </si>
  <si>
    <t xml:space="preserve"> Would not invest due to this factor</t>
  </si>
  <si>
    <t>Figure 6: Environmental Regulations</t>
  </si>
  <si>
    <t>Figure 7: Regulatory Duplication and Inconsistencies</t>
  </si>
  <si>
    <t>Figure 8: Taxation Regime</t>
  </si>
  <si>
    <t>Figure 9: Uncertainty Concerning Native/Aboriginal Land Claims</t>
  </si>
  <si>
    <t>Figure 10: Uncertainty Concerning Which Areas will be protected as Wilderness Areas or Parks</t>
  </si>
  <si>
    <t>Figure 11: Infrastructure (includes access to roads, power availability, etc)</t>
  </si>
  <si>
    <t xml:space="preserve">Figure 12: Socioeconomic Agreements/ </t>
  </si>
  <si>
    <t>Community Development Conditions</t>
  </si>
  <si>
    <t xml:space="preserve"> Would not pursue investment due to this factor</t>
  </si>
  <si>
    <t>Figure 13: Political Stability</t>
  </si>
  <si>
    <t xml:space="preserve"> Would not pursue  investment  due to this factor</t>
  </si>
  <si>
    <t>Figure 14: Labor Regulations/Employment Agreements</t>
  </si>
  <si>
    <t xml:space="preserve">Figure 15: Geological Database </t>
  </si>
  <si>
    <t>(includes quality and scale of maps, ease of access to information, etc.)</t>
  </si>
  <si>
    <t xml:space="preserve">Figure 16: Security (includes physical security due to </t>
  </si>
  <si>
    <t>the threat of attack by terrorists, criminals, guerrilla grous, etc.)</t>
  </si>
  <si>
    <t>Figure 17: Supply of Labor/Skills</t>
  </si>
  <si>
    <t>Figure 18: Composite Policy and Mineral Potential</t>
  </si>
  <si>
    <t>to be done</t>
  </si>
  <si>
    <t xml:space="preserve">multiplied by 60% </t>
  </si>
  <si>
    <t>multiplied by 40%</t>
  </si>
  <si>
    <t>CPMP</t>
  </si>
  <si>
    <t>MPI</t>
  </si>
  <si>
    <t>adjusted</t>
  </si>
  <si>
    <t>Sum D+H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</si>
</sst>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$&quot;#,##0.00"/>
    <numFmt numFmtId="175" formatCode="[$$-409]#,##0.00"/>
    <numFmt numFmtId="176" formatCode="[$$-409]#,##0"/>
    <numFmt numFmtId="177" formatCode="0.0%"/>
    <numFmt numFmtId="178" formatCode="[$-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.5"/>
      <color indexed="6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.5"/>
      <name val="Arial"/>
      <family val="2"/>
    </font>
    <font>
      <sz val="1.75"/>
      <name val="Arial"/>
      <family val="0"/>
    </font>
    <font>
      <b/>
      <sz val="2.25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6.5"/>
      <name val="Arial"/>
      <family val="0"/>
    </font>
    <font>
      <b/>
      <sz val="15"/>
      <name val="Arial"/>
      <family val="0"/>
    </font>
    <font>
      <sz val="18.75"/>
      <name val="Arial"/>
      <family val="0"/>
    </font>
    <font>
      <b/>
      <sz val="18.75"/>
      <name val="Arial"/>
      <family val="0"/>
    </font>
    <font>
      <sz val="23.75"/>
      <name val="Arial"/>
      <family val="0"/>
    </font>
    <font>
      <sz val="15.75"/>
      <name val="Arial"/>
      <family val="0"/>
    </font>
    <font>
      <sz val="16"/>
      <name val="Arial"/>
      <family val="2"/>
    </font>
    <font>
      <b/>
      <sz val="21"/>
      <name val="Arial"/>
      <family val="0"/>
    </font>
    <font>
      <sz val="24.5"/>
      <name val="Arial"/>
      <family val="0"/>
    </font>
    <font>
      <sz val="17.5"/>
      <name val="Arial"/>
      <family val="0"/>
    </font>
    <font>
      <b/>
      <sz val="13.5"/>
      <name val="Arial"/>
      <family val="0"/>
    </font>
    <font>
      <sz val="17"/>
      <name val="Arial"/>
      <family val="0"/>
    </font>
    <font>
      <b/>
      <sz val="16.75"/>
      <name val="Arial"/>
      <family val="0"/>
    </font>
    <font>
      <sz val="21.25"/>
      <name val="Arial"/>
      <family val="0"/>
    </font>
    <font>
      <b/>
      <sz val="19"/>
      <name val="Arial"/>
      <family val="0"/>
    </font>
    <font>
      <sz val="27.2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11.5"/>
      <name val="Arial"/>
      <family val="0"/>
    </font>
    <font>
      <b/>
      <sz val="15.5"/>
      <name val="Arial"/>
      <family val="0"/>
    </font>
    <font>
      <sz val="20"/>
      <name val="Arial"/>
      <family val="0"/>
    </font>
    <font>
      <b/>
      <sz val="14.5"/>
      <name val="Arial"/>
      <family val="0"/>
    </font>
    <font>
      <b/>
      <sz val="16"/>
      <name val="Arial"/>
      <family val="0"/>
    </font>
    <font>
      <sz val="19.75"/>
      <name val="Arial"/>
      <family val="0"/>
    </font>
    <font>
      <b/>
      <sz val="17.5"/>
      <name val="Arial"/>
      <family val="0"/>
    </font>
    <font>
      <sz val="20.75"/>
      <name val="Arial"/>
      <family val="0"/>
    </font>
    <font>
      <sz val="14.75"/>
      <name val="Arial"/>
      <family val="0"/>
    </font>
    <font>
      <b/>
      <sz val="17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 style="thick"/>
      <bottom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10" fontId="1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9" fontId="0" fillId="0" borderId="0" xfId="0" applyNumberForma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textRotation="90" wrapText="1" shrinkToFit="1"/>
    </xf>
    <xf numFmtId="0" fontId="1" fillId="0" borderId="0" xfId="0" applyFont="1" applyAlignment="1">
      <alignment indent="2"/>
    </xf>
    <xf numFmtId="0" fontId="1" fillId="0" borderId="0" xfId="0" applyFont="1" applyBorder="1" applyAlignment="1">
      <alignment indent="2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indent="2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indent="2"/>
    </xf>
    <xf numFmtId="0" fontId="0" fillId="0" borderId="12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9" fontId="0" fillId="0" borderId="6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9" fontId="0" fillId="0" borderId="12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textRotation="255"/>
    </xf>
    <xf numFmtId="0" fontId="1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2" borderId="16" xfId="0" applyFill="1" applyBorder="1" applyAlignment="1">
      <alignment/>
    </xf>
    <xf numFmtId="0" fontId="1" fillId="0" borderId="0" xfId="0" applyFont="1" applyBorder="1" applyAlignment="1">
      <alignment indent="2"/>
    </xf>
    <xf numFmtId="0" fontId="1" fillId="0" borderId="1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/>
    </xf>
    <xf numFmtId="173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9" fontId="0" fillId="0" borderId="21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/>
    </xf>
    <xf numFmtId="9" fontId="0" fillId="0" borderId="5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3" borderId="0" xfId="0" applyFill="1" applyAlignment="1">
      <alignment/>
    </xf>
    <xf numFmtId="0" fontId="15" fillId="4" borderId="24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9" xfId="0" applyNumberFormat="1" applyBorder="1" applyAlignment="1">
      <alignment horizontal="center"/>
    </xf>
    <xf numFmtId="49" fontId="15" fillId="0" borderId="19" xfId="0" applyNumberFormat="1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26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indent="2"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indent="2"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9" fontId="0" fillId="0" borderId="7" xfId="0" applyNumberForma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9" fontId="0" fillId="0" borderId="6" xfId="0" applyNumberFormat="1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173" fontId="0" fillId="0" borderId="0" xfId="0" applyNumberFormat="1" applyFill="1" applyAlignment="1">
      <alignment/>
    </xf>
    <xf numFmtId="2" fontId="0" fillId="0" borderId="3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175" fontId="0" fillId="0" borderId="0" xfId="0" applyNumberFormat="1" applyAlignment="1">
      <alignment/>
    </xf>
    <xf numFmtId="18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34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indent="2"/>
    </xf>
    <xf numFmtId="0" fontId="2" fillId="0" borderId="0" xfId="0" applyFont="1" applyFill="1" applyAlignment="1">
      <alignment/>
    </xf>
    <xf numFmtId="1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0" fontId="1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 indent="2"/>
    </xf>
    <xf numFmtId="10" fontId="1" fillId="0" borderId="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4" xfId="0" applyFill="1" applyBorder="1" applyAlignment="1">
      <alignment horizontal="left" indent="3"/>
    </xf>
    <xf numFmtId="0" fontId="1" fillId="0" borderId="36" xfId="0" applyFont="1" applyFill="1" applyBorder="1" applyAlignment="1">
      <alignment/>
    </xf>
    <xf numFmtId="10" fontId="2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indent="2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indent="2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indent="2"/>
    </xf>
    <xf numFmtId="0" fontId="2" fillId="0" borderId="0" xfId="0" applyFont="1" applyFill="1" applyBorder="1" applyAlignment="1">
      <alignment/>
    </xf>
    <xf numFmtId="1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left" indent="5"/>
    </xf>
    <xf numFmtId="10" fontId="0" fillId="0" borderId="0" xfId="0" applyNumberFormat="1" applyFill="1" applyAlignment="1">
      <alignment/>
    </xf>
    <xf numFmtId="0" fontId="0" fillId="0" borderId="6" xfId="0" applyFill="1" applyBorder="1" applyAlignment="1">
      <alignment horizontal="left" indent="2"/>
    </xf>
    <xf numFmtId="10" fontId="1" fillId="0" borderId="37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10" fontId="0" fillId="0" borderId="4" xfId="0" applyNumberForma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 textRotation="90"/>
    </xf>
    <xf numFmtId="2" fontId="0" fillId="0" borderId="31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8" xfId="0" applyFill="1" applyBorder="1" applyAlignment="1">
      <alignment/>
    </xf>
    <xf numFmtId="2" fontId="0" fillId="0" borderId="41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2" xfId="0" applyBorder="1" applyAlignment="1">
      <alignment/>
    </xf>
    <xf numFmtId="9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Policy Potential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5425"/>
          <c:w val="0.976"/>
          <c:h val="0.91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Figure1final!$B$3</c:f>
              <c:strCache>
                <c:ptCount val="1"/>
                <c:pt idx="0">
                  <c:v>PPI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Figure1final!$A$4:$A$75</c:f>
              <c:strCache/>
            </c:strRef>
          </c:cat>
          <c:val>
            <c:numRef>
              <c:f>Figure1final!$B$4:$B$75</c:f>
              <c:numCache/>
            </c:numRef>
          </c:val>
        </c:ser>
        <c:overlap val="100"/>
        <c:axId val="29370609"/>
        <c:axId val="63008890"/>
      </c:barChart>
      <c:catAx>
        <c:axId val="293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70609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Figure 10: Uncertainty Concerning Which Areas will be protected as Wilderness Areas or Parks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7"/>
          <c:w val="0.98675"/>
          <c:h val="0.9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10'!$A$5:$A$76</c:f>
              <c:strCache>
                <c:ptCount val="72"/>
                <c:pt idx="0">
                  <c:v>California</c:v>
                </c:pt>
                <c:pt idx="1">
                  <c:v>Br Columbia</c:v>
                </c:pt>
                <c:pt idx="2">
                  <c:v>Colorado</c:v>
                </c:pt>
                <c:pt idx="3">
                  <c:v>Washington</c:v>
                </c:pt>
                <c:pt idx="4">
                  <c:v>Ecuador</c:v>
                </c:pt>
                <c:pt idx="5">
                  <c:v>New Zealand</c:v>
                </c:pt>
                <c:pt idx="6">
                  <c:v>NWT</c:v>
                </c:pt>
                <c:pt idx="7">
                  <c:v>Montana</c:v>
                </c:pt>
                <c:pt idx="8">
                  <c:v>Ontario</c:v>
                </c:pt>
                <c:pt idx="9">
                  <c:v>Venezuela</c:v>
                </c:pt>
                <c:pt idx="10">
                  <c:v>Utah</c:v>
                </c:pt>
                <c:pt idx="11">
                  <c:v>Guatemala</c:v>
                </c:pt>
                <c:pt idx="12">
                  <c:v>New Mexico</c:v>
                </c:pt>
                <c:pt idx="13">
                  <c:v>South Dakota</c:v>
                </c:pt>
                <c:pt idx="14">
                  <c:v>Nunavut</c:v>
                </c:pt>
                <c:pt idx="15">
                  <c:v>Wisconsin</c:v>
                </c:pt>
                <c:pt idx="16">
                  <c:v>Yukon</c:v>
                </c:pt>
                <c:pt idx="17">
                  <c:v>Argentina</c:v>
                </c:pt>
                <c:pt idx="18">
                  <c:v>Victoria</c:v>
                </c:pt>
                <c:pt idx="19">
                  <c:v>N S Wales</c:v>
                </c:pt>
                <c:pt idx="20">
                  <c:v>Tasmania</c:v>
                </c:pt>
                <c:pt idx="21">
                  <c:v>Panama</c:v>
                </c:pt>
                <c:pt idx="22">
                  <c:v>Spain</c:v>
                </c:pt>
                <c:pt idx="23">
                  <c:v>Alaska</c:v>
                </c:pt>
                <c:pt idx="24">
                  <c:v>Arizona</c:v>
                </c:pt>
                <c:pt idx="25">
                  <c:v>Indonesia</c:v>
                </c:pt>
                <c:pt idx="26">
                  <c:v>Idaho</c:v>
                </c:pt>
                <c:pt idx="27">
                  <c:v>Philippines</c:v>
                </c:pt>
                <c:pt idx="28">
                  <c:v>Finland</c:v>
                </c:pt>
                <c:pt idx="29">
                  <c:v>Ireland</c:v>
                </c:pt>
                <c:pt idx="30">
                  <c:v>Minnesota</c:v>
                </c:pt>
                <c:pt idx="31">
                  <c:v>India</c:v>
                </c:pt>
                <c:pt idx="32">
                  <c:v>Queensland</c:v>
                </c:pt>
                <c:pt idx="33">
                  <c:v>Honduras</c:v>
                </c:pt>
                <c:pt idx="34">
                  <c:v>Sweden</c:v>
                </c:pt>
                <c:pt idx="35">
                  <c:v>Nfld &amp; Lab</c:v>
                </c:pt>
                <c:pt idx="36">
                  <c:v>Norway</c:v>
                </c:pt>
                <c:pt idx="37">
                  <c:v>Brazil</c:v>
                </c:pt>
                <c:pt idx="38">
                  <c:v>Manitoba</c:v>
                </c:pt>
                <c:pt idx="39">
                  <c:v>Nova Scotia</c:v>
                </c:pt>
                <c:pt idx="40">
                  <c:v>Tanzania</c:v>
                </c:pt>
                <c:pt idx="41">
                  <c:v>Michigan</c:v>
                </c:pt>
                <c:pt idx="42">
                  <c:v>Colombia</c:v>
                </c:pt>
                <c:pt idx="43">
                  <c:v>Northern Terr.</c:v>
                </c:pt>
                <c:pt idx="44">
                  <c:v>W Australia</c:v>
                </c:pt>
                <c:pt idx="45">
                  <c:v>S Australia</c:v>
                </c:pt>
                <c:pt idx="46">
                  <c:v>Zimbabwe</c:v>
                </c:pt>
                <c:pt idx="47">
                  <c:v>South Africa</c:v>
                </c:pt>
                <c:pt idx="48">
                  <c:v>Bolivia</c:v>
                </c:pt>
                <c:pt idx="49">
                  <c:v>Peru</c:v>
                </c:pt>
                <c:pt idx="50">
                  <c:v>Nevada</c:v>
                </c:pt>
                <c:pt idx="51">
                  <c:v>Alberta</c:v>
                </c:pt>
                <c:pt idx="52">
                  <c:v>DRC</c:v>
                </c:pt>
                <c:pt idx="53">
                  <c:v>Mongolia</c:v>
                </c:pt>
                <c:pt idx="54">
                  <c:v>Chile</c:v>
                </c:pt>
                <c:pt idx="55">
                  <c:v>Quebec</c:v>
                </c:pt>
                <c:pt idx="56">
                  <c:v>Wyoming</c:v>
                </c:pt>
                <c:pt idx="57">
                  <c:v>Ghana</c:v>
                </c:pt>
                <c:pt idx="58">
                  <c:v>Zambia</c:v>
                </c:pt>
                <c:pt idx="59">
                  <c:v>Sask</c:v>
                </c:pt>
                <c:pt idx="60">
                  <c:v>Mexico</c:v>
                </c:pt>
                <c:pt idx="61">
                  <c:v>Turkey</c:v>
                </c:pt>
                <c:pt idx="62">
                  <c:v>Namibia</c:v>
                </c:pt>
                <c:pt idx="63">
                  <c:v>China</c:v>
                </c:pt>
                <c:pt idx="64">
                  <c:v>Russia</c:v>
                </c:pt>
                <c:pt idx="65">
                  <c:v>N Brunswick</c:v>
                </c:pt>
                <c:pt idx="66">
                  <c:v>PNP</c:v>
                </c:pt>
                <c:pt idx="67">
                  <c:v>Kyrgystan</c:v>
                </c:pt>
                <c:pt idx="68">
                  <c:v>Mali</c:v>
                </c:pt>
                <c:pt idx="69">
                  <c:v>Botswana</c:v>
                </c:pt>
                <c:pt idx="70">
                  <c:v>Kazakhstan</c:v>
                </c:pt>
                <c:pt idx="71">
                  <c:v>Burkina Faso</c:v>
                </c:pt>
              </c:strCache>
            </c:strRef>
          </c:cat>
          <c:val>
            <c:numRef>
              <c:f>'Figure 10'!$B$5:$B$76</c:f>
              <c:numCache>
                <c:ptCount val="72"/>
                <c:pt idx="0">
                  <c:v>0.37878787878787884</c:v>
                </c:pt>
                <c:pt idx="1">
                  <c:v>0.4563106796116505</c:v>
                </c:pt>
                <c:pt idx="2">
                  <c:v>0.4814814814814815</c:v>
                </c:pt>
                <c:pt idx="3">
                  <c:v>0.41379310344827586</c:v>
                </c:pt>
                <c:pt idx="4">
                  <c:v>0.3181818181818181</c:v>
                </c:pt>
                <c:pt idx="5">
                  <c:v>0.4489795918367347</c:v>
                </c:pt>
                <c:pt idx="6">
                  <c:v>0.3764705882352941</c:v>
                </c:pt>
                <c:pt idx="7">
                  <c:v>0.4047619047619048</c:v>
                </c:pt>
                <c:pt idx="8">
                  <c:v>0.3815789473684211</c:v>
                </c:pt>
                <c:pt idx="9">
                  <c:v>0.3548387096774194</c:v>
                </c:pt>
                <c:pt idx="10">
                  <c:v>0.5384615384615384</c:v>
                </c:pt>
                <c:pt idx="11">
                  <c:v>0.3</c:v>
                </c:pt>
                <c:pt idx="12">
                  <c:v>0.42857142857142855</c:v>
                </c:pt>
                <c:pt idx="13">
                  <c:v>0.36363636363636365</c:v>
                </c:pt>
                <c:pt idx="14">
                  <c:v>0.46153846153846156</c:v>
                </c:pt>
                <c:pt idx="15">
                  <c:v>0.14285714285714285</c:v>
                </c:pt>
                <c:pt idx="16">
                  <c:v>0.3917525773195876</c:v>
                </c:pt>
                <c:pt idx="17">
                  <c:v>0.2982456140350877</c:v>
                </c:pt>
                <c:pt idx="18">
                  <c:v>0.22807017543859648</c:v>
                </c:pt>
                <c:pt idx="19">
                  <c:v>0.41975308641975306</c:v>
                </c:pt>
                <c:pt idx="20">
                  <c:v>0.27083333333333337</c:v>
                </c:pt>
                <c:pt idx="21">
                  <c:v>0.27272727272727276</c:v>
                </c:pt>
                <c:pt idx="22">
                  <c:v>0.31818181818181823</c:v>
                </c:pt>
                <c:pt idx="23">
                  <c:v>0.3561643835616438</c:v>
                </c:pt>
                <c:pt idx="24">
                  <c:v>0.31645569620253167</c:v>
                </c:pt>
                <c:pt idx="25">
                  <c:v>0.2857142857142857</c:v>
                </c:pt>
                <c:pt idx="26">
                  <c:v>0.3488372093023256</c:v>
                </c:pt>
                <c:pt idx="27">
                  <c:v>0.3255813953488372</c:v>
                </c:pt>
                <c:pt idx="28">
                  <c:v>0.375</c:v>
                </c:pt>
                <c:pt idx="29">
                  <c:v>0.2272727272727273</c:v>
                </c:pt>
                <c:pt idx="30">
                  <c:v>0.2</c:v>
                </c:pt>
                <c:pt idx="31">
                  <c:v>0.24</c:v>
                </c:pt>
                <c:pt idx="32">
                  <c:v>0.35106382978723405</c:v>
                </c:pt>
                <c:pt idx="33">
                  <c:v>0.19047619047619047</c:v>
                </c:pt>
                <c:pt idx="34">
                  <c:v>0.3529411764705882</c:v>
                </c:pt>
                <c:pt idx="35">
                  <c:v>0.34285714285714286</c:v>
                </c:pt>
                <c:pt idx="36">
                  <c:v>0.3333333333333333</c:v>
                </c:pt>
                <c:pt idx="37">
                  <c:v>0.2857142857142857</c:v>
                </c:pt>
                <c:pt idx="38">
                  <c:v>0.29577464788732394</c:v>
                </c:pt>
                <c:pt idx="39">
                  <c:v>0.2647058823529412</c:v>
                </c:pt>
                <c:pt idx="40">
                  <c:v>0.339622641509434</c:v>
                </c:pt>
                <c:pt idx="41">
                  <c:v>0.25</c:v>
                </c:pt>
                <c:pt idx="42">
                  <c:v>0.35416666666666663</c:v>
                </c:pt>
                <c:pt idx="43">
                  <c:v>0.3015873015873016</c:v>
                </c:pt>
                <c:pt idx="44">
                  <c:v>0.2903225806451613</c:v>
                </c:pt>
                <c:pt idx="45">
                  <c:v>0.275</c:v>
                </c:pt>
                <c:pt idx="46">
                  <c:v>0.1818181818181818</c:v>
                </c:pt>
                <c:pt idx="47">
                  <c:v>0.3055555555555555</c:v>
                </c:pt>
                <c:pt idx="48">
                  <c:v>0.13888888888888887</c:v>
                </c:pt>
                <c:pt idx="49">
                  <c:v>0.22105263157894736</c:v>
                </c:pt>
                <c:pt idx="50">
                  <c:v>0.23008849557522124</c:v>
                </c:pt>
                <c:pt idx="51">
                  <c:v>0.2631578947368421</c:v>
                </c:pt>
                <c:pt idx="52">
                  <c:v>0.15909090909090912</c:v>
                </c:pt>
                <c:pt idx="53">
                  <c:v>0.21212121212121213</c:v>
                </c:pt>
                <c:pt idx="54">
                  <c:v>0.2247191011235955</c:v>
                </c:pt>
                <c:pt idx="55">
                  <c:v>0.2296296296296296</c:v>
                </c:pt>
                <c:pt idx="56">
                  <c:v>0.25</c:v>
                </c:pt>
                <c:pt idx="57">
                  <c:v>0.22916666666666669</c:v>
                </c:pt>
                <c:pt idx="58">
                  <c:v>0.25</c:v>
                </c:pt>
                <c:pt idx="59">
                  <c:v>0.2162162162162162</c:v>
                </c:pt>
                <c:pt idx="60">
                  <c:v>0.19266055045871558</c:v>
                </c:pt>
                <c:pt idx="61">
                  <c:v>0.2380952380952381</c:v>
                </c:pt>
                <c:pt idx="62">
                  <c:v>0.225</c:v>
                </c:pt>
                <c:pt idx="63">
                  <c:v>0.17307692307692307</c:v>
                </c:pt>
                <c:pt idx="64">
                  <c:v>0.16666666666666666</c:v>
                </c:pt>
                <c:pt idx="65">
                  <c:v>0.1875</c:v>
                </c:pt>
                <c:pt idx="66">
                  <c:v>0.13157894736842105</c:v>
                </c:pt>
                <c:pt idx="67">
                  <c:v>0.14285714285714285</c:v>
                </c:pt>
                <c:pt idx="68">
                  <c:v>0.1</c:v>
                </c:pt>
                <c:pt idx="69">
                  <c:v>0.1</c:v>
                </c:pt>
                <c:pt idx="70">
                  <c:v>0.12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10'!$C$4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10'!$A$5:$A$76</c:f>
              <c:strCache>
                <c:ptCount val="72"/>
                <c:pt idx="0">
                  <c:v>California</c:v>
                </c:pt>
                <c:pt idx="1">
                  <c:v>Br Columbia</c:v>
                </c:pt>
                <c:pt idx="2">
                  <c:v>Colorado</c:v>
                </c:pt>
                <c:pt idx="3">
                  <c:v>Washington</c:v>
                </c:pt>
                <c:pt idx="4">
                  <c:v>Ecuador</c:v>
                </c:pt>
                <c:pt idx="5">
                  <c:v>New Zealand</c:v>
                </c:pt>
                <c:pt idx="6">
                  <c:v>NWT</c:v>
                </c:pt>
                <c:pt idx="7">
                  <c:v>Montana</c:v>
                </c:pt>
                <c:pt idx="8">
                  <c:v>Ontario</c:v>
                </c:pt>
                <c:pt idx="9">
                  <c:v>Venezuela</c:v>
                </c:pt>
                <c:pt idx="10">
                  <c:v>Utah</c:v>
                </c:pt>
                <c:pt idx="11">
                  <c:v>Guatemala</c:v>
                </c:pt>
                <c:pt idx="12">
                  <c:v>New Mexico</c:v>
                </c:pt>
                <c:pt idx="13">
                  <c:v>South Dakota</c:v>
                </c:pt>
                <c:pt idx="14">
                  <c:v>Nunavut</c:v>
                </c:pt>
                <c:pt idx="15">
                  <c:v>Wisconsin</c:v>
                </c:pt>
                <c:pt idx="16">
                  <c:v>Yukon</c:v>
                </c:pt>
                <c:pt idx="17">
                  <c:v>Argentina</c:v>
                </c:pt>
                <c:pt idx="18">
                  <c:v>Victoria</c:v>
                </c:pt>
                <c:pt idx="19">
                  <c:v>N S Wales</c:v>
                </c:pt>
                <c:pt idx="20">
                  <c:v>Tasmania</c:v>
                </c:pt>
                <c:pt idx="21">
                  <c:v>Panama</c:v>
                </c:pt>
                <c:pt idx="22">
                  <c:v>Spain</c:v>
                </c:pt>
                <c:pt idx="23">
                  <c:v>Alaska</c:v>
                </c:pt>
                <c:pt idx="24">
                  <c:v>Arizona</c:v>
                </c:pt>
                <c:pt idx="25">
                  <c:v>Indonesia</c:v>
                </c:pt>
                <c:pt idx="26">
                  <c:v>Idaho</c:v>
                </c:pt>
                <c:pt idx="27">
                  <c:v>Philippines</c:v>
                </c:pt>
                <c:pt idx="28">
                  <c:v>Finland</c:v>
                </c:pt>
                <c:pt idx="29">
                  <c:v>Ireland</c:v>
                </c:pt>
                <c:pt idx="30">
                  <c:v>Minnesota</c:v>
                </c:pt>
                <c:pt idx="31">
                  <c:v>India</c:v>
                </c:pt>
                <c:pt idx="32">
                  <c:v>Queensland</c:v>
                </c:pt>
                <c:pt idx="33">
                  <c:v>Honduras</c:v>
                </c:pt>
                <c:pt idx="34">
                  <c:v>Sweden</c:v>
                </c:pt>
                <c:pt idx="35">
                  <c:v>Nfld &amp; Lab</c:v>
                </c:pt>
                <c:pt idx="36">
                  <c:v>Norway</c:v>
                </c:pt>
                <c:pt idx="37">
                  <c:v>Brazil</c:v>
                </c:pt>
                <c:pt idx="38">
                  <c:v>Manitoba</c:v>
                </c:pt>
                <c:pt idx="39">
                  <c:v>Nova Scotia</c:v>
                </c:pt>
                <c:pt idx="40">
                  <c:v>Tanzania</c:v>
                </c:pt>
                <c:pt idx="41">
                  <c:v>Michigan</c:v>
                </c:pt>
                <c:pt idx="42">
                  <c:v>Colombia</c:v>
                </c:pt>
                <c:pt idx="43">
                  <c:v>Northern Terr.</c:v>
                </c:pt>
                <c:pt idx="44">
                  <c:v>W Australia</c:v>
                </c:pt>
                <c:pt idx="45">
                  <c:v>S Australia</c:v>
                </c:pt>
                <c:pt idx="46">
                  <c:v>Zimbabwe</c:v>
                </c:pt>
                <c:pt idx="47">
                  <c:v>South Africa</c:v>
                </c:pt>
                <c:pt idx="48">
                  <c:v>Bolivia</c:v>
                </c:pt>
                <c:pt idx="49">
                  <c:v>Peru</c:v>
                </c:pt>
                <c:pt idx="50">
                  <c:v>Nevada</c:v>
                </c:pt>
                <c:pt idx="51">
                  <c:v>Alberta</c:v>
                </c:pt>
                <c:pt idx="52">
                  <c:v>DRC</c:v>
                </c:pt>
                <c:pt idx="53">
                  <c:v>Mongolia</c:v>
                </c:pt>
                <c:pt idx="54">
                  <c:v>Chile</c:v>
                </c:pt>
                <c:pt idx="55">
                  <c:v>Quebec</c:v>
                </c:pt>
                <c:pt idx="56">
                  <c:v>Wyoming</c:v>
                </c:pt>
                <c:pt idx="57">
                  <c:v>Ghana</c:v>
                </c:pt>
                <c:pt idx="58">
                  <c:v>Zambia</c:v>
                </c:pt>
                <c:pt idx="59">
                  <c:v>Sask</c:v>
                </c:pt>
                <c:pt idx="60">
                  <c:v>Mexico</c:v>
                </c:pt>
                <c:pt idx="61">
                  <c:v>Turkey</c:v>
                </c:pt>
                <c:pt idx="62">
                  <c:v>Namibia</c:v>
                </c:pt>
                <c:pt idx="63">
                  <c:v>China</c:v>
                </c:pt>
                <c:pt idx="64">
                  <c:v>Russia</c:v>
                </c:pt>
                <c:pt idx="65">
                  <c:v>N Brunswick</c:v>
                </c:pt>
                <c:pt idx="66">
                  <c:v>PNP</c:v>
                </c:pt>
                <c:pt idx="67">
                  <c:v>Kyrgystan</c:v>
                </c:pt>
                <c:pt idx="68">
                  <c:v>Mali</c:v>
                </c:pt>
                <c:pt idx="69">
                  <c:v>Botswana</c:v>
                </c:pt>
                <c:pt idx="70">
                  <c:v>Kazakhstan</c:v>
                </c:pt>
                <c:pt idx="71">
                  <c:v>Burkina Faso</c:v>
                </c:pt>
              </c:strCache>
            </c:strRef>
          </c:cat>
          <c:val>
            <c:numRef>
              <c:f>'Figure 10'!$C$5:$C$76</c:f>
              <c:numCache>
                <c:ptCount val="72"/>
                <c:pt idx="0">
                  <c:v>0.25757575757575757</c:v>
                </c:pt>
                <c:pt idx="1">
                  <c:v>0.2815533980582524</c:v>
                </c:pt>
                <c:pt idx="2">
                  <c:v>0.25925925925925924</c:v>
                </c:pt>
                <c:pt idx="3">
                  <c:v>0.3448275862068966</c:v>
                </c:pt>
                <c:pt idx="4">
                  <c:v>0.22727272727272727</c:v>
                </c:pt>
                <c:pt idx="5">
                  <c:v>0.20408163265306123</c:v>
                </c:pt>
                <c:pt idx="6">
                  <c:v>0.16470588235294117</c:v>
                </c:pt>
                <c:pt idx="7">
                  <c:v>0.2142857142857143</c:v>
                </c:pt>
                <c:pt idx="8">
                  <c:v>0.19736842105263158</c:v>
                </c:pt>
                <c:pt idx="9">
                  <c:v>0.16129032258064516</c:v>
                </c:pt>
                <c:pt idx="10">
                  <c:v>0.07692307692307691</c:v>
                </c:pt>
                <c:pt idx="11">
                  <c:v>0.25</c:v>
                </c:pt>
                <c:pt idx="12">
                  <c:v>0.16666666666666666</c:v>
                </c:pt>
                <c:pt idx="13">
                  <c:v>0.22727272727272727</c:v>
                </c:pt>
                <c:pt idx="14">
                  <c:v>0.10769230769230768</c:v>
                </c:pt>
                <c:pt idx="15">
                  <c:v>0.14285714285714285</c:v>
                </c:pt>
                <c:pt idx="16">
                  <c:v>0.14432989690721648</c:v>
                </c:pt>
                <c:pt idx="17">
                  <c:v>0.19298245614035087</c:v>
                </c:pt>
                <c:pt idx="18">
                  <c:v>0.22807017543859648</c:v>
                </c:pt>
                <c:pt idx="19">
                  <c:v>0.07407407407407407</c:v>
                </c:pt>
                <c:pt idx="20">
                  <c:v>0.1875</c:v>
                </c:pt>
                <c:pt idx="21">
                  <c:v>0.2272727272727273</c:v>
                </c:pt>
                <c:pt idx="22">
                  <c:v>0.13636363636363635</c:v>
                </c:pt>
                <c:pt idx="23">
                  <c:v>0.1232876712328767</c:v>
                </c:pt>
                <c:pt idx="24">
                  <c:v>0.1518987341772152</c:v>
                </c:pt>
                <c:pt idx="25">
                  <c:v>0.1285714285714286</c:v>
                </c:pt>
                <c:pt idx="26">
                  <c:v>0.11627906976744186</c:v>
                </c:pt>
                <c:pt idx="27">
                  <c:v>0.06976744186046512</c:v>
                </c:pt>
                <c:pt idx="28">
                  <c:v>0.08333333333333333</c:v>
                </c:pt>
                <c:pt idx="29">
                  <c:v>0.18181818181818182</c:v>
                </c:pt>
                <c:pt idx="30">
                  <c:v>0.2</c:v>
                </c:pt>
                <c:pt idx="31">
                  <c:v>0.2</c:v>
                </c:pt>
                <c:pt idx="32">
                  <c:v>0.0851063829787234</c:v>
                </c:pt>
                <c:pt idx="33">
                  <c:v>0.09523809523809523</c:v>
                </c:pt>
                <c:pt idx="34">
                  <c:v>0.058823529411764705</c:v>
                </c:pt>
                <c:pt idx="35">
                  <c:v>0.05714285714285715</c:v>
                </c:pt>
                <c:pt idx="36">
                  <c:v>0.06666666666666667</c:v>
                </c:pt>
                <c:pt idx="37">
                  <c:v>0.1111111111111111</c:v>
                </c:pt>
                <c:pt idx="38">
                  <c:v>0.0704225352112676</c:v>
                </c:pt>
                <c:pt idx="39">
                  <c:v>0.08823529411764706</c:v>
                </c:pt>
                <c:pt idx="40">
                  <c:v>0.03773584905660377</c:v>
                </c:pt>
                <c:pt idx="41">
                  <c:v>0.0625</c:v>
                </c:pt>
                <c:pt idx="42">
                  <c:v>0.020833333333333332</c:v>
                </c:pt>
                <c:pt idx="43">
                  <c:v>0.04761904761904762</c:v>
                </c:pt>
                <c:pt idx="44">
                  <c:v>0.05645161290322581</c:v>
                </c:pt>
                <c:pt idx="45">
                  <c:v>0.05</c:v>
                </c:pt>
                <c:pt idx="46">
                  <c:v>0.06060606060606061</c:v>
                </c:pt>
                <c:pt idx="47">
                  <c:v>0.013888888888888888</c:v>
                </c:pt>
                <c:pt idx="48">
                  <c:v>0.08333333333333333</c:v>
                </c:pt>
                <c:pt idx="49">
                  <c:v>0.07368421052631578</c:v>
                </c:pt>
                <c:pt idx="50">
                  <c:v>0.035398230088495575</c:v>
                </c:pt>
                <c:pt idx="51">
                  <c:v>0.017543859649122806</c:v>
                </c:pt>
                <c:pt idx="52">
                  <c:v>0.06818181818181819</c:v>
                </c:pt>
                <c:pt idx="53">
                  <c:v>0.06060606060606061</c:v>
                </c:pt>
                <c:pt idx="54">
                  <c:v>0.033707865168539325</c:v>
                </c:pt>
                <c:pt idx="55">
                  <c:v>0.02962962962962963</c:v>
                </c:pt>
                <c:pt idx="56">
                  <c:v>0</c:v>
                </c:pt>
                <c:pt idx="57">
                  <c:v>0.020833333333333332</c:v>
                </c:pt>
                <c:pt idx="58">
                  <c:v>0</c:v>
                </c:pt>
                <c:pt idx="59">
                  <c:v>0.013513513513513513</c:v>
                </c:pt>
                <c:pt idx="60">
                  <c:v>0.027522935779816512</c:v>
                </c:pt>
                <c:pt idx="61">
                  <c:v>0</c:v>
                </c:pt>
                <c:pt idx="62">
                  <c:v>0</c:v>
                </c:pt>
                <c:pt idx="63">
                  <c:v>0.03846153846153846</c:v>
                </c:pt>
                <c:pt idx="64">
                  <c:v>0</c:v>
                </c:pt>
                <c:pt idx="65">
                  <c:v>0</c:v>
                </c:pt>
                <c:pt idx="66">
                  <c:v>0.026315789473684213</c:v>
                </c:pt>
                <c:pt idx="67">
                  <c:v>0</c:v>
                </c:pt>
                <c:pt idx="68">
                  <c:v>0</c:v>
                </c:pt>
                <c:pt idx="69">
                  <c:v>0.025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10'!$D$4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10'!$A$5:$A$76</c:f>
              <c:strCache>
                <c:ptCount val="72"/>
                <c:pt idx="0">
                  <c:v>California</c:v>
                </c:pt>
                <c:pt idx="1">
                  <c:v>Br Columbia</c:v>
                </c:pt>
                <c:pt idx="2">
                  <c:v>Colorado</c:v>
                </c:pt>
                <c:pt idx="3">
                  <c:v>Washington</c:v>
                </c:pt>
                <c:pt idx="4">
                  <c:v>Ecuador</c:v>
                </c:pt>
                <c:pt idx="5">
                  <c:v>New Zealand</c:v>
                </c:pt>
                <c:pt idx="6">
                  <c:v>NWT</c:v>
                </c:pt>
                <c:pt idx="7">
                  <c:v>Montana</c:v>
                </c:pt>
                <c:pt idx="8">
                  <c:v>Ontario</c:v>
                </c:pt>
                <c:pt idx="9">
                  <c:v>Venezuela</c:v>
                </c:pt>
                <c:pt idx="10">
                  <c:v>Utah</c:v>
                </c:pt>
                <c:pt idx="11">
                  <c:v>Guatemala</c:v>
                </c:pt>
                <c:pt idx="12">
                  <c:v>New Mexico</c:v>
                </c:pt>
                <c:pt idx="13">
                  <c:v>South Dakota</c:v>
                </c:pt>
                <c:pt idx="14">
                  <c:v>Nunavut</c:v>
                </c:pt>
                <c:pt idx="15">
                  <c:v>Wisconsin</c:v>
                </c:pt>
                <c:pt idx="16">
                  <c:v>Yukon</c:v>
                </c:pt>
                <c:pt idx="17">
                  <c:v>Argentina</c:v>
                </c:pt>
                <c:pt idx="18">
                  <c:v>Victoria</c:v>
                </c:pt>
                <c:pt idx="19">
                  <c:v>N S Wales</c:v>
                </c:pt>
                <c:pt idx="20">
                  <c:v>Tasmania</c:v>
                </c:pt>
                <c:pt idx="21">
                  <c:v>Panama</c:v>
                </c:pt>
                <c:pt idx="22">
                  <c:v>Spain</c:v>
                </c:pt>
                <c:pt idx="23">
                  <c:v>Alaska</c:v>
                </c:pt>
                <c:pt idx="24">
                  <c:v>Arizona</c:v>
                </c:pt>
                <c:pt idx="25">
                  <c:v>Indonesia</c:v>
                </c:pt>
                <c:pt idx="26">
                  <c:v>Idaho</c:v>
                </c:pt>
                <c:pt idx="27">
                  <c:v>Philippines</c:v>
                </c:pt>
                <c:pt idx="28">
                  <c:v>Finland</c:v>
                </c:pt>
                <c:pt idx="29">
                  <c:v>Ireland</c:v>
                </c:pt>
                <c:pt idx="30">
                  <c:v>Minnesota</c:v>
                </c:pt>
                <c:pt idx="31">
                  <c:v>India</c:v>
                </c:pt>
                <c:pt idx="32">
                  <c:v>Queensland</c:v>
                </c:pt>
                <c:pt idx="33">
                  <c:v>Honduras</c:v>
                </c:pt>
                <c:pt idx="34">
                  <c:v>Sweden</c:v>
                </c:pt>
                <c:pt idx="35">
                  <c:v>Nfld &amp; Lab</c:v>
                </c:pt>
                <c:pt idx="36">
                  <c:v>Norway</c:v>
                </c:pt>
                <c:pt idx="37">
                  <c:v>Brazil</c:v>
                </c:pt>
                <c:pt idx="38">
                  <c:v>Manitoba</c:v>
                </c:pt>
                <c:pt idx="39">
                  <c:v>Nova Scotia</c:v>
                </c:pt>
                <c:pt idx="40">
                  <c:v>Tanzania</c:v>
                </c:pt>
                <c:pt idx="41">
                  <c:v>Michigan</c:v>
                </c:pt>
                <c:pt idx="42">
                  <c:v>Colombia</c:v>
                </c:pt>
                <c:pt idx="43">
                  <c:v>Northern Terr.</c:v>
                </c:pt>
                <c:pt idx="44">
                  <c:v>W Australia</c:v>
                </c:pt>
                <c:pt idx="45">
                  <c:v>S Australia</c:v>
                </c:pt>
                <c:pt idx="46">
                  <c:v>Zimbabwe</c:v>
                </c:pt>
                <c:pt idx="47">
                  <c:v>South Africa</c:v>
                </c:pt>
                <c:pt idx="48">
                  <c:v>Bolivia</c:v>
                </c:pt>
                <c:pt idx="49">
                  <c:v>Peru</c:v>
                </c:pt>
                <c:pt idx="50">
                  <c:v>Nevada</c:v>
                </c:pt>
                <c:pt idx="51">
                  <c:v>Alberta</c:v>
                </c:pt>
                <c:pt idx="52">
                  <c:v>DRC</c:v>
                </c:pt>
                <c:pt idx="53">
                  <c:v>Mongolia</c:v>
                </c:pt>
                <c:pt idx="54">
                  <c:v>Chile</c:v>
                </c:pt>
                <c:pt idx="55">
                  <c:v>Quebec</c:v>
                </c:pt>
                <c:pt idx="56">
                  <c:v>Wyoming</c:v>
                </c:pt>
                <c:pt idx="57">
                  <c:v>Ghana</c:v>
                </c:pt>
                <c:pt idx="58">
                  <c:v>Zambia</c:v>
                </c:pt>
                <c:pt idx="59">
                  <c:v>Sask</c:v>
                </c:pt>
                <c:pt idx="60">
                  <c:v>Mexico</c:v>
                </c:pt>
                <c:pt idx="61">
                  <c:v>Turkey</c:v>
                </c:pt>
                <c:pt idx="62">
                  <c:v>Namibia</c:v>
                </c:pt>
                <c:pt idx="63">
                  <c:v>China</c:v>
                </c:pt>
                <c:pt idx="64">
                  <c:v>Russia</c:v>
                </c:pt>
                <c:pt idx="65">
                  <c:v>N Brunswick</c:v>
                </c:pt>
                <c:pt idx="66">
                  <c:v>PNP</c:v>
                </c:pt>
                <c:pt idx="67">
                  <c:v>Kyrgystan</c:v>
                </c:pt>
                <c:pt idx="68">
                  <c:v>Mali</c:v>
                </c:pt>
                <c:pt idx="69">
                  <c:v>Botswana</c:v>
                </c:pt>
                <c:pt idx="70">
                  <c:v>Kazakhstan</c:v>
                </c:pt>
                <c:pt idx="71">
                  <c:v>Burkina Faso</c:v>
                </c:pt>
              </c:strCache>
            </c:strRef>
          </c:cat>
          <c:val>
            <c:numRef>
              <c:f>'Figure 10'!$D$5:$D$76</c:f>
              <c:numCache>
                <c:ptCount val="72"/>
                <c:pt idx="0">
                  <c:v>0.18181818181818182</c:v>
                </c:pt>
                <c:pt idx="1">
                  <c:v>0.06796116504854369</c:v>
                </c:pt>
                <c:pt idx="2">
                  <c:v>0.05555555555555556</c:v>
                </c:pt>
                <c:pt idx="3">
                  <c:v>0.034482758620689655</c:v>
                </c:pt>
                <c:pt idx="4">
                  <c:v>0.20454545454545453</c:v>
                </c:pt>
                <c:pt idx="5">
                  <c:v>0.06122448979591837</c:v>
                </c:pt>
                <c:pt idx="6">
                  <c:v>0.16470588235294117</c:v>
                </c:pt>
                <c:pt idx="7">
                  <c:v>0.07142857142857142</c:v>
                </c:pt>
                <c:pt idx="8">
                  <c:v>0.07894736842105263</c:v>
                </c:pt>
                <c:pt idx="9">
                  <c:v>0.12903225806451613</c:v>
                </c:pt>
                <c:pt idx="10">
                  <c:v>0</c:v>
                </c:pt>
                <c:pt idx="11">
                  <c:v>0.05</c:v>
                </c:pt>
                <c:pt idx="12">
                  <c:v>0</c:v>
                </c:pt>
                <c:pt idx="13">
                  <c:v>0</c:v>
                </c:pt>
                <c:pt idx="14">
                  <c:v>0.015384615384615384</c:v>
                </c:pt>
                <c:pt idx="15">
                  <c:v>0.2857142857142857</c:v>
                </c:pt>
                <c:pt idx="16">
                  <c:v>0</c:v>
                </c:pt>
                <c:pt idx="17">
                  <c:v>0.03508771929824561</c:v>
                </c:pt>
                <c:pt idx="18">
                  <c:v>0.052631578947368425</c:v>
                </c:pt>
                <c:pt idx="19">
                  <c:v>0.012345679012345678</c:v>
                </c:pt>
                <c:pt idx="20">
                  <c:v>0.041666666666666664</c:v>
                </c:pt>
                <c:pt idx="21">
                  <c:v>0</c:v>
                </c:pt>
                <c:pt idx="22">
                  <c:v>0.045454545454545456</c:v>
                </c:pt>
                <c:pt idx="23">
                  <c:v>0.0136986301369863</c:v>
                </c:pt>
                <c:pt idx="24">
                  <c:v>0.012658227848101267</c:v>
                </c:pt>
                <c:pt idx="25">
                  <c:v>0.05714285714285715</c:v>
                </c:pt>
                <c:pt idx="26">
                  <c:v>0</c:v>
                </c:pt>
                <c:pt idx="27">
                  <c:v>0.06976744186046512</c:v>
                </c:pt>
                <c:pt idx="28">
                  <c:v>0</c:v>
                </c:pt>
                <c:pt idx="29">
                  <c:v>0.045454545454545456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0.14285714285714285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0.028169014084507043</c:v>
                </c:pt>
                <c:pt idx="39">
                  <c:v>0.029411764705882353</c:v>
                </c:pt>
                <c:pt idx="40">
                  <c:v>0</c:v>
                </c:pt>
                <c:pt idx="41">
                  <c:v>0.0625</c:v>
                </c:pt>
                <c:pt idx="42">
                  <c:v>0</c:v>
                </c:pt>
                <c:pt idx="43">
                  <c:v>0.015873015873015876</c:v>
                </c:pt>
                <c:pt idx="44">
                  <c:v>0.01612903225806452</c:v>
                </c:pt>
                <c:pt idx="45">
                  <c:v>0.025</c:v>
                </c:pt>
                <c:pt idx="46">
                  <c:v>0.0909090909090909</c:v>
                </c:pt>
                <c:pt idx="47">
                  <c:v>0</c:v>
                </c:pt>
                <c:pt idx="48">
                  <c:v>0.08333333333333333</c:v>
                </c:pt>
                <c:pt idx="49">
                  <c:v>0.010526315789473684</c:v>
                </c:pt>
                <c:pt idx="50">
                  <c:v>0.017699115044247787</c:v>
                </c:pt>
                <c:pt idx="51">
                  <c:v>0</c:v>
                </c:pt>
                <c:pt idx="52">
                  <c:v>0.045454545454545456</c:v>
                </c:pt>
                <c:pt idx="53">
                  <c:v>0</c:v>
                </c:pt>
                <c:pt idx="54">
                  <c:v>0.011235955056179775</c:v>
                </c:pt>
                <c:pt idx="55">
                  <c:v>0.007407407407407408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0.013513513513513513</c:v>
                </c:pt>
                <c:pt idx="60">
                  <c:v>0.01834862385321101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0.02380952380952381</c:v>
                </c:pt>
                <c:pt idx="65">
                  <c:v>0</c:v>
                </c:pt>
                <c:pt idx="66">
                  <c:v>0.026315789473684213</c:v>
                </c:pt>
                <c:pt idx="67">
                  <c:v>0</c:v>
                </c:pt>
                <c:pt idx="68">
                  <c:v>0.03333333333333333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41880475"/>
        <c:axId val="41379956"/>
      </c:barChart>
      <c:catAx>
        <c:axId val="41880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8047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1675"/>
          <c:y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11: Infrastructure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75"/>
          <c:w val="0.98575"/>
          <c:h val="0.92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11'!$B$3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11'!$A$4:$A$75</c:f>
              <c:strCache>
                <c:ptCount val="72"/>
                <c:pt idx="0">
                  <c:v>DRC</c:v>
                </c:pt>
                <c:pt idx="1">
                  <c:v>Kyrgystan</c:v>
                </c:pt>
                <c:pt idx="2">
                  <c:v>Mongolia</c:v>
                </c:pt>
                <c:pt idx="3">
                  <c:v>Russia</c:v>
                </c:pt>
                <c:pt idx="4">
                  <c:v>PNP</c:v>
                </c:pt>
                <c:pt idx="5">
                  <c:v>Bolivia</c:v>
                </c:pt>
                <c:pt idx="6">
                  <c:v>Nunavut</c:v>
                </c:pt>
                <c:pt idx="7">
                  <c:v>Kazakhstan</c:v>
                </c:pt>
                <c:pt idx="8">
                  <c:v>NWT</c:v>
                </c:pt>
                <c:pt idx="9">
                  <c:v>Zimbabwe</c:v>
                </c:pt>
                <c:pt idx="10">
                  <c:v>Tanzania</c:v>
                </c:pt>
                <c:pt idx="11">
                  <c:v>Ecuador</c:v>
                </c:pt>
                <c:pt idx="12">
                  <c:v>Indonesia</c:v>
                </c:pt>
                <c:pt idx="13">
                  <c:v>Zambia</c:v>
                </c:pt>
                <c:pt idx="14">
                  <c:v>Venezuela</c:v>
                </c:pt>
                <c:pt idx="15">
                  <c:v>Philippines</c:v>
                </c:pt>
                <c:pt idx="16">
                  <c:v>Alaska</c:v>
                </c:pt>
                <c:pt idx="17">
                  <c:v>India</c:v>
                </c:pt>
                <c:pt idx="18">
                  <c:v>Mali</c:v>
                </c:pt>
                <c:pt idx="19">
                  <c:v>Yukon</c:v>
                </c:pt>
                <c:pt idx="20">
                  <c:v>Panama</c:v>
                </c:pt>
                <c:pt idx="21">
                  <c:v>Burkina Faso</c:v>
                </c:pt>
                <c:pt idx="22">
                  <c:v>Colombia</c:v>
                </c:pt>
                <c:pt idx="23">
                  <c:v>Argentina</c:v>
                </c:pt>
                <c:pt idx="24">
                  <c:v>Guatemala</c:v>
                </c:pt>
                <c:pt idx="25">
                  <c:v>Ghana</c:v>
                </c:pt>
                <c:pt idx="26">
                  <c:v>Brazil</c:v>
                </c:pt>
                <c:pt idx="27">
                  <c:v>Peru</c:v>
                </c:pt>
                <c:pt idx="28">
                  <c:v>Namibia</c:v>
                </c:pt>
                <c:pt idx="29">
                  <c:v>Honduras</c:v>
                </c:pt>
                <c:pt idx="30">
                  <c:v>Nfld &amp; Lab</c:v>
                </c:pt>
                <c:pt idx="31">
                  <c:v>China</c:v>
                </c:pt>
                <c:pt idx="32">
                  <c:v>Br Columbia</c:v>
                </c:pt>
                <c:pt idx="33">
                  <c:v>Botswana</c:v>
                </c:pt>
                <c:pt idx="34">
                  <c:v>South Africa</c:v>
                </c:pt>
                <c:pt idx="35">
                  <c:v>Northern Terr.</c:v>
                </c:pt>
                <c:pt idx="36">
                  <c:v>W Australia</c:v>
                </c:pt>
                <c:pt idx="37">
                  <c:v>Mexico</c:v>
                </c:pt>
                <c:pt idx="38">
                  <c:v>Turkey</c:v>
                </c:pt>
                <c:pt idx="39">
                  <c:v>Manitoba</c:v>
                </c:pt>
                <c:pt idx="40">
                  <c:v>S Australia</c:v>
                </c:pt>
                <c:pt idx="41">
                  <c:v>Chile</c:v>
                </c:pt>
                <c:pt idx="42">
                  <c:v>New Zealand</c:v>
                </c:pt>
                <c:pt idx="43">
                  <c:v>Sask</c:v>
                </c:pt>
                <c:pt idx="44">
                  <c:v>Ontario</c:v>
                </c:pt>
                <c:pt idx="45">
                  <c:v>Washington</c:v>
                </c:pt>
                <c:pt idx="46">
                  <c:v>California</c:v>
                </c:pt>
                <c:pt idx="47">
                  <c:v>Spain</c:v>
                </c:pt>
                <c:pt idx="48">
                  <c:v>Quebec</c:v>
                </c:pt>
                <c:pt idx="49">
                  <c:v>Queensland</c:v>
                </c:pt>
                <c:pt idx="50">
                  <c:v>Tasmania</c:v>
                </c:pt>
                <c:pt idx="51">
                  <c:v>Colorado</c:v>
                </c:pt>
                <c:pt idx="52">
                  <c:v>Idaho</c:v>
                </c:pt>
                <c:pt idx="53">
                  <c:v>Montana</c:v>
                </c:pt>
                <c:pt idx="54">
                  <c:v>Ireland</c:v>
                </c:pt>
                <c:pt idx="55">
                  <c:v>Finland</c:v>
                </c:pt>
                <c:pt idx="56">
                  <c:v>Alberta</c:v>
                </c:pt>
                <c:pt idx="57">
                  <c:v>N S Wales</c:v>
                </c:pt>
                <c:pt idx="58">
                  <c:v>New Mexico</c:v>
                </c:pt>
                <c:pt idx="59">
                  <c:v>South Dakota</c:v>
                </c:pt>
                <c:pt idx="60">
                  <c:v>Sweden</c:v>
                </c:pt>
                <c:pt idx="61">
                  <c:v>Victoria</c:v>
                </c:pt>
                <c:pt idx="62">
                  <c:v>Nova Scotia</c:v>
                </c:pt>
                <c:pt idx="63">
                  <c:v>Norway</c:v>
                </c:pt>
                <c:pt idx="64">
                  <c:v>Wyoming</c:v>
                </c:pt>
                <c:pt idx="65">
                  <c:v>Arizona</c:v>
                </c:pt>
                <c:pt idx="66">
                  <c:v>Wisconsin</c:v>
                </c:pt>
                <c:pt idx="67">
                  <c:v>Michigan</c:v>
                </c:pt>
                <c:pt idx="68">
                  <c:v>Nevada</c:v>
                </c:pt>
                <c:pt idx="69">
                  <c:v>Utah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11'!$B$4:$B$75</c:f>
              <c:numCache>
                <c:ptCount val="72"/>
                <c:pt idx="0">
                  <c:v>0.21739130434782608</c:v>
                </c:pt>
                <c:pt idx="1">
                  <c:v>0.7894736842105263</c:v>
                </c:pt>
                <c:pt idx="2">
                  <c:v>0.425</c:v>
                </c:pt>
                <c:pt idx="3">
                  <c:v>0.44</c:v>
                </c:pt>
                <c:pt idx="4">
                  <c:v>0.35555555555555557</c:v>
                </c:pt>
                <c:pt idx="5">
                  <c:v>0.4222222222222222</c:v>
                </c:pt>
                <c:pt idx="6">
                  <c:v>0.34328358208955223</c:v>
                </c:pt>
                <c:pt idx="7">
                  <c:v>0.7</c:v>
                </c:pt>
                <c:pt idx="8">
                  <c:v>0.3295454545454546</c:v>
                </c:pt>
                <c:pt idx="9">
                  <c:v>0.17948717948717952</c:v>
                </c:pt>
                <c:pt idx="10">
                  <c:v>0.5344827586206896</c:v>
                </c:pt>
                <c:pt idx="11">
                  <c:v>0.4339622641509434</c:v>
                </c:pt>
                <c:pt idx="12">
                  <c:v>0.46052631578947373</c:v>
                </c:pt>
                <c:pt idx="13">
                  <c:v>0.6578947368421053</c:v>
                </c:pt>
                <c:pt idx="14">
                  <c:v>0.42105263157894735</c:v>
                </c:pt>
                <c:pt idx="15">
                  <c:v>0.4222222222222222</c:v>
                </c:pt>
                <c:pt idx="16">
                  <c:v>0.4675324675324675</c:v>
                </c:pt>
                <c:pt idx="17">
                  <c:v>0.37037037037037035</c:v>
                </c:pt>
                <c:pt idx="18">
                  <c:v>0.5</c:v>
                </c:pt>
                <c:pt idx="19">
                  <c:v>0.4545454545454546</c:v>
                </c:pt>
                <c:pt idx="20">
                  <c:v>0.5416666666666666</c:v>
                </c:pt>
                <c:pt idx="21">
                  <c:v>0.5</c:v>
                </c:pt>
                <c:pt idx="22">
                  <c:v>0.49019607843137253</c:v>
                </c:pt>
                <c:pt idx="23">
                  <c:v>0.4714285714285714</c:v>
                </c:pt>
                <c:pt idx="24">
                  <c:v>0.2916666666666667</c:v>
                </c:pt>
                <c:pt idx="25">
                  <c:v>0.43137254901960786</c:v>
                </c:pt>
                <c:pt idx="26">
                  <c:v>0.4583333333333333</c:v>
                </c:pt>
                <c:pt idx="27">
                  <c:v>0.41284403669724773</c:v>
                </c:pt>
                <c:pt idx="28">
                  <c:v>0.46341463414634143</c:v>
                </c:pt>
                <c:pt idx="29">
                  <c:v>0.3333333333333333</c:v>
                </c:pt>
                <c:pt idx="30">
                  <c:v>0.3783783783783784</c:v>
                </c:pt>
                <c:pt idx="31">
                  <c:v>0.3684210526315789</c:v>
                </c:pt>
                <c:pt idx="32">
                  <c:v>0.38497652582159625</c:v>
                </c:pt>
                <c:pt idx="33">
                  <c:v>0.4</c:v>
                </c:pt>
                <c:pt idx="34">
                  <c:v>0.2727272727272727</c:v>
                </c:pt>
                <c:pt idx="35">
                  <c:v>0.3283582089552239</c:v>
                </c:pt>
                <c:pt idx="36">
                  <c:v>0.2713178294573643</c:v>
                </c:pt>
                <c:pt idx="37">
                  <c:v>0.2966101694915254</c:v>
                </c:pt>
                <c:pt idx="38">
                  <c:v>0.2962962962962963</c:v>
                </c:pt>
                <c:pt idx="39">
                  <c:v>0.2631578947368421</c:v>
                </c:pt>
                <c:pt idx="40">
                  <c:v>0.2289156626506024</c:v>
                </c:pt>
                <c:pt idx="41">
                  <c:v>0.21782178217821782</c:v>
                </c:pt>
                <c:pt idx="42">
                  <c:v>0.22641509433962265</c:v>
                </c:pt>
                <c:pt idx="43">
                  <c:v>0.23684210526315788</c:v>
                </c:pt>
                <c:pt idx="44">
                  <c:v>0.1949685534591195</c:v>
                </c:pt>
                <c:pt idx="45">
                  <c:v>0.06896551724137931</c:v>
                </c:pt>
                <c:pt idx="46">
                  <c:v>0.1791044776119403</c:v>
                </c:pt>
                <c:pt idx="47">
                  <c:v>0.17391304347826086</c:v>
                </c:pt>
                <c:pt idx="48">
                  <c:v>0.19444444444444445</c:v>
                </c:pt>
                <c:pt idx="49">
                  <c:v>0.1836734693877551</c:v>
                </c:pt>
                <c:pt idx="50">
                  <c:v>0.14</c:v>
                </c:pt>
                <c:pt idx="51">
                  <c:v>0.15789473684210525</c:v>
                </c:pt>
                <c:pt idx="52">
                  <c:v>0.13043478260869565</c:v>
                </c:pt>
                <c:pt idx="53">
                  <c:v>0.15217391304347827</c:v>
                </c:pt>
                <c:pt idx="54">
                  <c:v>0.12</c:v>
                </c:pt>
                <c:pt idx="55">
                  <c:v>0.1568627450980392</c:v>
                </c:pt>
                <c:pt idx="56">
                  <c:v>0.13333333333333333</c:v>
                </c:pt>
                <c:pt idx="57">
                  <c:v>0.09411764705882353</c:v>
                </c:pt>
                <c:pt idx="58">
                  <c:v>0.13636363636363635</c:v>
                </c:pt>
                <c:pt idx="59">
                  <c:v>0.13636363636363635</c:v>
                </c:pt>
                <c:pt idx="60">
                  <c:v>0.13513513513513511</c:v>
                </c:pt>
                <c:pt idx="61">
                  <c:v>0.1</c:v>
                </c:pt>
                <c:pt idx="62">
                  <c:v>0.1111111111111111</c:v>
                </c:pt>
                <c:pt idx="63">
                  <c:v>0.1111111111111111</c:v>
                </c:pt>
                <c:pt idx="64">
                  <c:v>0.10204081632653061</c:v>
                </c:pt>
                <c:pt idx="65">
                  <c:v>0.09876543209876543</c:v>
                </c:pt>
                <c:pt idx="66">
                  <c:v>0</c:v>
                </c:pt>
                <c:pt idx="67">
                  <c:v>0.05263157894736842</c:v>
                </c:pt>
                <c:pt idx="68">
                  <c:v>0.05042016806722689</c:v>
                </c:pt>
                <c:pt idx="69">
                  <c:v>0.05</c:v>
                </c:pt>
                <c:pt idx="70">
                  <c:v>0.045454545454545456</c:v>
                </c:pt>
                <c:pt idx="71">
                  <c:v>0.030303030303030304</c:v>
                </c:pt>
              </c:numCache>
            </c:numRef>
          </c:val>
        </c:ser>
        <c:ser>
          <c:idx val="1"/>
          <c:order val="1"/>
          <c:tx>
            <c:strRef>
              <c:f>'Figure 11'!$C$3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11'!$A$4:$A$75</c:f>
              <c:strCache>
                <c:ptCount val="72"/>
                <c:pt idx="0">
                  <c:v>DRC</c:v>
                </c:pt>
                <c:pt idx="1">
                  <c:v>Kyrgystan</c:v>
                </c:pt>
                <c:pt idx="2">
                  <c:v>Mongolia</c:v>
                </c:pt>
                <c:pt idx="3">
                  <c:v>Russia</c:v>
                </c:pt>
                <c:pt idx="4">
                  <c:v>PNP</c:v>
                </c:pt>
                <c:pt idx="5">
                  <c:v>Bolivia</c:v>
                </c:pt>
                <c:pt idx="6">
                  <c:v>Nunavut</c:v>
                </c:pt>
                <c:pt idx="7">
                  <c:v>Kazakhstan</c:v>
                </c:pt>
                <c:pt idx="8">
                  <c:v>NWT</c:v>
                </c:pt>
                <c:pt idx="9">
                  <c:v>Zimbabwe</c:v>
                </c:pt>
                <c:pt idx="10">
                  <c:v>Tanzania</c:v>
                </c:pt>
                <c:pt idx="11">
                  <c:v>Ecuador</c:v>
                </c:pt>
                <c:pt idx="12">
                  <c:v>Indonesia</c:v>
                </c:pt>
                <c:pt idx="13">
                  <c:v>Zambia</c:v>
                </c:pt>
                <c:pt idx="14">
                  <c:v>Venezuela</c:v>
                </c:pt>
                <c:pt idx="15">
                  <c:v>Philippines</c:v>
                </c:pt>
                <c:pt idx="16">
                  <c:v>Alaska</c:v>
                </c:pt>
                <c:pt idx="17">
                  <c:v>India</c:v>
                </c:pt>
                <c:pt idx="18">
                  <c:v>Mali</c:v>
                </c:pt>
                <c:pt idx="19">
                  <c:v>Yukon</c:v>
                </c:pt>
                <c:pt idx="20">
                  <c:v>Panama</c:v>
                </c:pt>
                <c:pt idx="21">
                  <c:v>Burkina Faso</c:v>
                </c:pt>
                <c:pt idx="22">
                  <c:v>Colombia</c:v>
                </c:pt>
                <c:pt idx="23">
                  <c:v>Argentina</c:v>
                </c:pt>
                <c:pt idx="24">
                  <c:v>Guatemala</c:v>
                </c:pt>
                <c:pt idx="25">
                  <c:v>Ghana</c:v>
                </c:pt>
                <c:pt idx="26">
                  <c:v>Brazil</c:v>
                </c:pt>
                <c:pt idx="27">
                  <c:v>Peru</c:v>
                </c:pt>
                <c:pt idx="28">
                  <c:v>Namibia</c:v>
                </c:pt>
                <c:pt idx="29">
                  <c:v>Honduras</c:v>
                </c:pt>
                <c:pt idx="30">
                  <c:v>Nfld &amp; Lab</c:v>
                </c:pt>
                <c:pt idx="31">
                  <c:v>China</c:v>
                </c:pt>
                <c:pt idx="32">
                  <c:v>Br Columbia</c:v>
                </c:pt>
                <c:pt idx="33">
                  <c:v>Botswana</c:v>
                </c:pt>
                <c:pt idx="34">
                  <c:v>South Africa</c:v>
                </c:pt>
                <c:pt idx="35">
                  <c:v>Northern Terr.</c:v>
                </c:pt>
                <c:pt idx="36">
                  <c:v>W Australia</c:v>
                </c:pt>
                <c:pt idx="37">
                  <c:v>Mexico</c:v>
                </c:pt>
                <c:pt idx="38">
                  <c:v>Turkey</c:v>
                </c:pt>
                <c:pt idx="39">
                  <c:v>Manitoba</c:v>
                </c:pt>
                <c:pt idx="40">
                  <c:v>S Australia</c:v>
                </c:pt>
                <c:pt idx="41">
                  <c:v>Chile</c:v>
                </c:pt>
                <c:pt idx="42">
                  <c:v>New Zealand</c:v>
                </c:pt>
                <c:pt idx="43">
                  <c:v>Sask</c:v>
                </c:pt>
                <c:pt idx="44">
                  <c:v>Ontario</c:v>
                </c:pt>
                <c:pt idx="45">
                  <c:v>Washington</c:v>
                </c:pt>
                <c:pt idx="46">
                  <c:v>California</c:v>
                </c:pt>
                <c:pt idx="47">
                  <c:v>Spain</c:v>
                </c:pt>
                <c:pt idx="48">
                  <c:v>Quebec</c:v>
                </c:pt>
                <c:pt idx="49">
                  <c:v>Queensland</c:v>
                </c:pt>
                <c:pt idx="50">
                  <c:v>Tasmania</c:v>
                </c:pt>
                <c:pt idx="51">
                  <c:v>Colorado</c:v>
                </c:pt>
                <c:pt idx="52">
                  <c:v>Idaho</c:v>
                </c:pt>
                <c:pt idx="53">
                  <c:v>Montana</c:v>
                </c:pt>
                <c:pt idx="54">
                  <c:v>Ireland</c:v>
                </c:pt>
                <c:pt idx="55">
                  <c:v>Finland</c:v>
                </c:pt>
                <c:pt idx="56">
                  <c:v>Alberta</c:v>
                </c:pt>
                <c:pt idx="57">
                  <c:v>N S Wales</c:v>
                </c:pt>
                <c:pt idx="58">
                  <c:v>New Mexico</c:v>
                </c:pt>
                <c:pt idx="59">
                  <c:v>South Dakota</c:v>
                </c:pt>
                <c:pt idx="60">
                  <c:v>Sweden</c:v>
                </c:pt>
                <c:pt idx="61">
                  <c:v>Victoria</c:v>
                </c:pt>
                <c:pt idx="62">
                  <c:v>Nova Scotia</c:v>
                </c:pt>
                <c:pt idx="63">
                  <c:v>Norway</c:v>
                </c:pt>
                <c:pt idx="64">
                  <c:v>Wyoming</c:v>
                </c:pt>
                <c:pt idx="65">
                  <c:v>Arizona</c:v>
                </c:pt>
                <c:pt idx="66">
                  <c:v>Wisconsin</c:v>
                </c:pt>
                <c:pt idx="67">
                  <c:v>Michigan</c:v>
                </c:pt>
                <c:pt idx="68">
                  <c:v>Nevada</c:v>
                </c:pt>
                <c:pt idx="69">
                  <c:v>Utah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11'!$C$4:$C$75</c:f>
              <c:numCache>
                <c:ptCount val="72"/>
                <c:pt idx="0">
                  <c:v>0.6086956521739131</c:v>
                </c:pt>
                <c:pt idx="1">
                  <c:v>0.15789473684210525</c:v>
                </c:pt>
                <c:pt idx="2">
                  <c:v>0.425</c:v>
                </c:pt>
                <c:pt idx="3">
                  <c:v>0.42</c:v>
                </c:pt>
                <c:pt idx="4">
                  <c:v>0.4666666666666667</c:v>
                </c:pt>
                <c:pt idx="5">
                  <c:v>0.4</c:v>
                </c:pt>
                <c:pt idx="6">
                  <c:v>0.44776119402985076</c:v>
                </c:pt>
                <c:pt idx="7">
                  <c:v>0.1</c:v>
                </c:pt>
                <c:pt idx="8">
                  <c:v>0.4090909090909091</c:v>
                </c:pt>
                <c:pt idx="9">
                  <c:v>0.35897435897435903</c:v>
                </c:pt>
                <c:pt idx="10">
                  <c:v>0.2413793103448276</c:v>
                </c:pt>
                <c:pt idx="11">
                  <c:v>0.339622641509434</c:v>
                </c:pt>
                <c:pt idx="12">
                  <c:v>0.31578947368421056</c:v>
                </c:pt>
                <c:pt idx="13">
                  <c:v>0.13157894736842105</c:v>
                </c:pt>
                <c:pt idx="14">
                  <c:v>0.2894736842105263</c:v>
                </c:pt>
                <c:pt idx="15">
                  <c:v>0.2</c:v>
                </c:pt>
                <c:pt idx="16">
                  <c:v>0.24675324675324675</c:v>
                </c:pt>
                <c:pt idx="17">
                  <c:v>0.25925925925925924</c:v>
                </c:pt>
                <c:pt idx="18">
                  <c:v>0.16666666666666666</c:v>
                </c:pt>
                <c:pt idx="19">
                  <c:v>0.18181818181818182</c:v>
                </c:pt>
                <c:pt idx="20">
                  <c:v>0.08333333333333333</c:v>
                </c:pt>
                <c:pt idx="21">
                  <c:v>0.08823529411764706</c:v>
                </c:pt>
                <c:pt idx="22">
                  <c:v>0.09803921568627452</c:v>
                </c:pt>
                <c:pt idx="23">
                  <c:v>0.1</c:v>
                </c:pt>
                <c:pt idx="24">
                  <c:v>0.25</c:v>
                </c:pt>
                <c:pt idx="25">
                  <c:v>0.11764705882352942</c:v>
                </c:pt>
                <c:pt idx="26">
                  <c:v>0.08333333333333333</c:v>
                </c:pt>
                <c:pt idx="27">
                  <c:v>0.10091743119266056</c:v>
                </c:pt>
                <c:pt idx="28">
                  <c:v>0.048780487804878044</c:v>
                </c:pt>
                <c:pt idx="29">
                  <c:v>0.125</c:v>
                </c:pt>
                <c:pt idx="30">
                  <c:v>0.10810810810810811</c:v>
                </c:pt>
                <c:pt idx="31">
                  <c:v>0.07017543859649122</c:v>
                </c:pt>
                <c:pt idx="32">
                  <c:v>0.051643192488262914</c:v>
                </c:pt>
                <c:pt idx="33">
                  <c:v>0.025</c:v>
                </c:pt>
                <c:pt idx="34">
                  <c:v>0.12987012987012989</c:v>
                </c:pt>
                <c:pt idx="35">
                  <c:v>0.029850746268656716</c:v>
                </c:pt>
                <c:pt idx="36">
                  <c:v>0.06976744186046512</c:v>
                </c:pt>
                <c:pt idx="37">
                  <c:v>0.03389830508474576</c:v>
                </c:pt>
                <c:pt idx="38">
                  <c:v>0</c:v>
                </c:pt>
                <c:pt idx="39">
                  <c:v>0.026315789473684213</c:v>
                </c:pt>
                <c:pt idx="40">
                  <c:v>0.060240963855421686</c:v>
                </c:pt>
                <c:pt idx="41">
                  <c:v>0.029702970297029705</c:v>
                </c:pt>
                <c:pt idx="42">
                  <c:v>0.018867924528301886</c:v>
                </c:pt>
                <c:pt idx="43">
                  <c:v>0.013157894736842105</c:v>
                </c:pt>
                <c:pt idx="44">
                  <c:v>0.05031446540880503</c:v>
                </c:pt>
                <c:pt idx="45">
                  <c:v>0.13793103448275862</c:v>
                </c:pt>
                <c:pt idx="46">
                  <c:v>0.04477611940298507</c:v>
                </c:pt>
                <c:pt idx="47">
                  <c:v>0</c:v>
                </c:pt>
                <c:pt idx="48">
                  <c:v>0.013888888888888888</c:v>
                </c:pt>
                <c:pt idx="49">
                  <c:v>0.01020408163265306</c:v>
                </c:pt>
                <c:pt idx="50">
                  <c:v>0.04</c:v>
                </c:pt>
                <c:pt idx="51">
                  <c:v>0</c:v>
                </c:pt>
                <c:pt idx="52">
                  <c:v>0.043478260869565216</c:v>
                </c:pt>
                <c:pt idx="53">
                  <c:v>0</c:v>
                </c:pt>
                <c:pt idx="54">
                  <c:v>0.04</c:v>
                </c:pt>
                <c:pt idx="55">
                  <c:v>0</c:v>
                </c:pt>
                <c:pt idx="56">
                  <c:v>0.016666666666666666</c:v>
                </c:pt>
                <c:pt idx="57">
                  <c:v>0.047058823529411764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11'!$D$3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11'!$A$4:$A$75</c:f>
              <c:strCache>
                <c:ptCount val="72"/>
                <c:pt idx="0">
                  <c:v>DRC</c:v>
                </c:pt>
                <c:pt idx="1">
                  <c:v>Kyrgystan</c:v>
                </c:pt>
                <c:pt idx="2">
                  <c:v>Mongolia</c:v>
                </c:pt>
                <c:pt idx="3">
                  <c:v>Russia</c:v>
                </c:pt>
                <c:pt idx="4">
                  <c:v>PNP</c:v>
                </c:pt>
                <c:pt idx="5">
                  <c:v>Bolivia</c:v>
                </c:pt>
                <c:pt idx="6">
                  <c:v>Nunavut</c:v>
                </c:pt>
                <c:pt idx="7">
                  <c:v>Kazakhstan</c:v>
                </c:pt>
                <c:pt idx="8">
                  <c:v>NWT</c:v>
                </c:pt>
                <c:pt idx="9">
                  <c:v>Zimbabwe</c:v>
                </c:pt>
                <c:pt idx="10">
                  <c:v>Tanzania</c:v>
                </c:pt>
                <c:pt idx="11">
                  <c:v>Ecuador</c:v>
                </c:pt>
                <c:pt idx="12">
                  <c:v>Indonesia</c:v>
                </c:pt>
                <c:pt idx="13">
                  <c:v>Zambia</c:v>
                </c:pt>
                <c:pt idx="14">
                  <c:v>Venezuela</c:v>
                </c:pt>
                <c:pt idx="15">
                  <c:v>Philippines</c:v>
                </c:pt>
                <c:pt idx="16">
                  <c:v>Alaska</c:v>
                </c:pt>
                <c:pt idx="17">
                  <c:v>India</c:v>
                </c:pt>
                <c:pt idx="18">
                  <c:v>Mali</c:v>
                </c:pt>
                <c:pt idx="19">
                  <c:v>Yukon</c:v>
                </c:pt>
                <c:pt idx="20">
                  <c:v>Panama</c:v>
                </c:pt>
                <c:pt idx="21">
                  <c:v>Burkina Faso</c:v>
                </c:pt>
                <c:pt idx="22">
                  <c:v>Colombia</c:v>
                </c:pt>
                <c:pt idx="23">
                  <c:v>Argentina</c:v>
                </c:pt>
                <c:pt idx="24">
                  <c:v>Guatemala</c:v>
                </c:pt>
                <c:pt idx="25">
                  <c:v>Ghana</c:v>
                </c:pt>
                <c:pt idx="26">
                  <c:v>Brazil</c:v>
                </c:pt>
                <c:pt idx="27">
                  <c:v>Peru</c:v>
                </c:pt>
                <c:pt idx="28">
                  <c:v>Namibia</c:v>
                </c:pt>
                <c:pt idx="29">
                  <c:v>Honduras</c:v>
                </c:pt>
                <c:pt idx="30">
                  <c:v>Nfld &amp; Lab</c:v>
                </c:pt>
                <c:pt idx="31">
                  <c:v>China</c:v>
                </c:pt>
                <c:pt idx="32">
                  <c:v>Br Columbia</c:v>
                </c:pt>
                <c:pt idx="33">
                  <c:v>Botswana</c:v>
                </c:pt>
                <c:pt idx="34">
                  <c:v>South Africa</c:v>
                </c:pt>
                <c:pt idx="35">
                  <c:v>Northern Terr.</c:v>
                </c:pt>
                <c:pt idx="36">
                  <c:v>W Australia</c:v>
                </c:pt>
                <c:pt idx="37">
                  <c:v>Mexico</c:v>
                </c:pt>
                <c:pt idx="38">
                  <c:v>Turkey</c:v>
                </c:pt>
                <c:pt idx="39">
                  <c:v>Manitoba</c:v>
                </c:pt>
                <c:pt idx="40">
                  <c:v>S Australia</c:v>
                </c:pt>
                <c:pt idx="41">
                  <c:v>Chile</c:v>
                </c:pt>
                <c:pt idx="42">
                  <c:v>New Zealand</c:v>
                </c:pt>
                <c:pt idx="43">
                  <c:v>Sask</c:v>
                </c:pt>
                <c:pt idx="44">
                  <c:v>Ontario</c:v>
                </c:pt>
                <c:pt idx="45">
                  <c:v>Washington</c:v>
                </c:pt>
                <c:pt idx="46">
                  <c:v>California</c:v>
                </c:pt>
                <c:pt idx="47">
                  <c:v>Spain</c:v>
                </c:pt>
                <c:pt idx="48">
                  <c:v>Quebec</c:v>
                </c:pt>
                <c:pt idx="49">
                  <c:v>Queensland</c:v>
                </c:pt>
                <c:pt idx="50">
                  <c:v>Tasmania</c:v>
                </c:pt>
                <c:pt idx="51">
                  <c:v>Colorado</c:v>
                </c:pt>
                <c:pt idx="52">
                  <c:v>Idaho</c:v>
                </c:pt>
                <c:pt idx="53">
                  <c:v>Montana</c:v>
                </c:pt>
                <c:pt idx="54">
                  <c:v>Ireland</c:v>
                </c:pt>
                <c:pt idx="55">
                  <c:v>Finland</c:v>
                </c:pt>
                <c:pt idx="56">
                  <c:v>Alberta</c:v>
                </c:pt>
                <c:pt idx="57">
                  <c:v>N S Wales</c:v>
                </c:pt>
                <c:pt idx="58">
                  <c:v>New Mexico</c:v>
                </c:pt>
                <c:pt idx="59">
                  <c:v>South Dakota</c:v>
                </c:pt>
                <c:pt idx="60">
                  <c:v>Sweden</c:v>
                </c:pt>
                <c:pt idx="61">
                  <c:v>Victoria</c:v>
                </c:pt>
                <c:pt idx="62">
                  <c:v>Nova Scotia</c:v>
                </c:pt>
                <c:pt idx="63">
                  <c:v>Norway</c:v>
                </c:pt>
                <c:pt idx="64">
                  <c:v>Wyoming</c:v>
                </c:pt>
                <c:pt idx="65">
                  <c:v>Arizona</c:v>
                </c:pt>
                <c:pt idx="66">
                  <c:v>Wisconsin</c:v>
                </c:pt>
                <c:pt idx="67">
                  <c:v>Michigan</c:v>
                </c:pt>
                <c:pt idx="68">
                  <c:v>Nevada</c:v>
                </c:pt>
                <c:pt idx="69">
                  <c:v>Utah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11'!$D$4:$D$75</c:f>
              <c:numCache>
                <c:ptCount val="72"/>
                <c:pt idx="0">
                  <c:v>0.15217391304347827</c:v>
                </c:pt>
                <c:pt idx="1">
                  <c:v>0</c:v>
                </c:pt>
                <c:pt idx="2">
                  <c:v>0.05</c:v>
                </c:pt>
                <c:pt idx="3">
                  <c:v>0.04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0.08955223880597014</c:v>
                </c:pt>
                <c:pt idx="7">
                  <c:v>0.06666666666666667</c:v>
                </c:pt>
                <c:pt idx="8">
                  <c:v>0.11363636363636363</c:v>
                </c:pt>
                <c:pt idx="9">
                  <c:v>0.3076923076923077</c:v>
                </c:pt>
                <c:pt idx="10">
                  <c:v>0.017241379310344827</c:v>
                </c:pt>
                <c:pt idx="11">
                  <c:v>0.018867924528301886</c:v>
                </c:pt>
                <c:pt idx="12">
                  <c:v>0.013157894736842105</c:v>
                </c:pt>
                <c:pt idx="13">
                  <c:v>0</c:v>
                </c:pt>
                <c:pt idx="14">
                  <c:v>0.07894736842105263</c:v>
                </c:pt>
                <c:pt idx="15">
                  <c:v>0.1111111111111111</c:v>
                </c:pt>
                <c:pt idx="16">
                  <c:v>0.012987012987012988</c:v>
                </c:pt>
                <c:pt idx="17">
                  <c:v>0.07407407407407407</c:v>
                </c:pt>
                <c:pt idx="18">
                  <c:v>0.03333333333333333</c:v>
                </c:pt>
                <c:pt idx="19">
                  <c:v>0</c:v>
                </c:pt>
                <c:pt idx="20">
                  <c:v>0</c:v>
                </c:pt>
                <c:pt idx="21">
                  <c:v>0.029411764705882353</c:v>
                </c:pt>
                <c:pt idx="22">
                  <c:v>0</c:v>
                </c:pt>
                <c:pt idx="23">
                  <c:v>0.014285714285714285</c:v>
                </c:pt>
                <c:pt idx="24">
                  <c:v>0.04166666666666667</c:v>
                </c:pt>
                <c:pt idx="25">
                  <c:v>0</c:v>
                </c:pt>
                <c:pt idx="26">
                  <c:v>0</c:v>
                </c:pt>
                <c:pt idx="27">
                  <c:v>0.009174311926605503</c:v>
                </c:pt>
                <c:pt idx="28">
                  <c:v>0</c:v>
                </c:pt>
                <c:pt idx="29">
                  <c:v>0.041666666666666664</c:v>
                </c:pt>
                <c:pt idx="30">
                  <c:v>0</c:v>
                </c:pt>
                <c:pt idx="31">
                  <c:v>0.017543859649122806</c:v>
                </c:pt>
                <c:pt idx="32">
                  <c:v>0.018779342723004695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0.00847457627118644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0.019801980198019802</c:v>
                </c:pt>
                <c:pt idx="42">
                  <c:v>0.018867924528301886</c:v>
                </c:pt>
                <c:pt idx="43">
                  <c:v>0</c:v>
                </c:pt>
                <c:pt idx="44">
                  <c:v>0</c:v>
                </c:pt>
                <c:pt idx="45">
                  <c:v>0.034482758620689655</c:v>
                </c:pt>
                <c:pt idx="46">
                  <c:v>0.014925373134328358</c:v>
                </c:pt>
                <c:pt idx="47">
                  <c:v>0.043478260869565216</c:v>
                </c:pt>
                <c:pt idx="48">
                  <c:v>0</c:v>
                </c:pt>
                <c:pt idx="49">
                  <c:v>0.01020408163265306</c:v>
                </c:pt>
                <c:pt idx="50">
                  <c:v>0</c:v>
                </c:pt>
                <c:pt idx="51">
                  <c:v>0.017543859649122806</c:v>
                </c:pt>
                <c:pt idx="52">
                  <c:v>0</c:v>
                </c:pt>
                <c:pt idx="53">
                  <c:v>0.021739130434782608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0.016666666666666666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0.0625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36875285"/>
        <c:axId val="63442110"/>
      </c:barChart>
      <c:catAx>
        <c:axId val="36875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26"/>
          <c:y val="0.1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Figure 12: Socioeconomic Agreements/ 
Community Development Conditions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"/>
          <c:w val="0.98725"/>
          <c:h val="0.91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12'!$A$5:$A$76</c:f>
              <c:strCache>
                <c:ptCount val="72"/>
                <c:pt idx="0">
                  <c:v>Ecuador</c:v>
                </c:pt>
                <c:pt idx="1">
                  <c:v>Zimbabwe</c:v>
                </c:pt>
                <c:pt idx="2">
                  <c:v>Honduras</c:v>
                </c:pt>
                <c:pt idx="3">
                  <c:v>Bolivia</c:v>
                </c:pt>
                <c:pt idx="4">
                  <c:v>Guatemala</c:v>
                </c:pt>
                <c:pt idx="5">
                  <c:v>Venezuela</c:v>
                </c:pt>
                <c:pt idx="6">
                  <c:v>DRC</c:v>
                </c:pt>
                <c:pt idx="7">
                  <c:v>Philippines</c:v>
                </c:pt>
                <c:pt idx="8">
                  <c:v>PNP</c:v>
                </c:pt>
                <c:pt idx="9">
                  <c:v>India</c:v>
                </c:pt>
                <c:pt idx="10">
                  <c:v>Zambia</c:v>
                </c:pt>
                <c:pt idx="11">
                  <c:v>Indonesia</c:v>
                </c:pt>
                <c:pt idx="12">
                  <c:v>South Africa</c:v>
                </c:pt>
                <c:pt idx="13">
                  <c:v>Nunavut</c:v>
                </c:pt>
                <c:pt idx="14">
                  <c:v>Tanzania</c:v>
                </c:pt>
                <c:pt idx="15">
                  <c:v>NWT</c:v>
                </c:pt>
                <c:pt idx="16">
                  <c:v>Ghana</c:v>
                </c:pt>
                <c:pt idx="17">
                  <c:v>Russia</c:v>
                </c:pt>
                <c:pt idx="18">
                  <c:v>Panama</c:v>
                </c:pt>
                <c:pt idx="19">
                  <c:v>Mongolia</c:v>
                </c:pt>
                <c:pt idx="20">
                  <c:v>Mali</c:v>
                </c:pt>
                <c:pt idx="21">
                  <c:v>Argentina</c:v>
                </c:pt>
                <c:pt idx="22">
                  <c:v>Peru</c:v>
                </c:pt>
                <c:pt idx="23">
                  <c:v>Kyrgystan</c:v>
                </c:pt>
                <c:pt idx="24">
                  <c:v>Namibia</c:v>
                </c:pt>
                <c:pt idx="25">
                  <c:v>Mexico</c:v>
                </c:pt>
                <c:pt idx="26">
                  <c:v>Colombia</c:v>
                </c:pt>
                <c:pt idx="27">
                  <c:v>Burkina Faso</c:v>
                </c:pt>
                <c:pt idx="28">
                  <c:v>Kazakhstan</c:v>
                </c:pt>
                <c:pt idx="29">
                  <c:v>Brazil</c:v>
                </c:pt>
                <c:pt idx="30">
                  <c:v>Br Columbia</c:v>
                </c:pt>
                <c:pt idx="31">
                  <c:v>China</c:v>
                </c:pt>
                <c:pt idx="32">
                  <c:v>Turkey</c:v>
                </c:pt>
                <c:pt idx="33">
                  <c:v>Nfld &amp; Lab</c:v>
                </c:pt>
                <c:pt idx="34">
                  <c:v>California</c:v>
                </c:pt>
                <c:pt idx="35">
                  <c:v>Botswana</c:v>
                </c:pt>
                <c:pt idx="36">
                  <c:v>Spain</c:v>
                </c:pt>
                <c:pt idx="37">
                  <c:v>Colorado</c:v>
                </c:pt>
                <c:pt idx="38">
                  <c:v>Yukon</c:v>
                </c:pt>
                <c:pt idx="39">
                  <c:v>Wisconsin</c:v>
                </c:pt>
                <c:pt idx="40">
                  <c:v>Northern Terr.</c:v>
                </c:pt>
                <c:pt idx="41">
                  <c:v>Washington</c:v>
                </c:pt>
                <c:pt idx="42">
                  <c:v>Ontario</c:v>
                </c:pt>
                <c:pt idx="43">
                  <c:v>New Mexico</c:v>
                </c:pt>
                <c:pt idx="44">
                  <c:v>S Australia</c:v>
                </c:pt>
                <c:pt idx="45">
                  <c:v>W Australia</c:v>
                </c:pt>
                <c:pt idx="46">
                  <c:v>New Zealand</c:v>
                </c:pt>
                <c:pt idx="47">
                  <c:v>Sask</c:v>
                </c:pt>
                <c:pt idx="48">
                  <c:v>South Dakota</c:v>
                </c:pt>
                <c:pt idx="49">
                  <c:v>Ireland</c:v>
                </c:pt>
                <c:pt idx="50">
                  <c:v>Chile</c:v>
                </c:pt>
                <c:pt idx="51">
                  <c:v>Manitoba</c:v>
                </c:pt>
                <c:pt idx="52">
                  <c:v>Victoria</c:v>
                </c:pt>
                <c:pt idx="53">
                  <c:v>Queensland</c:v>
                </c:pt>
                <c:pt idx="54">
                  <c:v>Quebec</c:v>
                </c:pt>
                <c:pt idx="55">
                  <c:v>Montana</c:v>
                </c:pt>
                <c:pt idx="56">
                  <c:v>Alberta</c:v>
                </c:pt>
                <c:pt idx="57">
                  <c:v>Alaska</c:v>
                </c:pt>
                <c:pt idx="58">
                  <c:v>Tasmania</c:v>
                </c:pt>
                <c:pt idx="59">
                  <c:v>N S Wales</c:v>
                </c:pt>
                <c:pt idx="60">
                  <c:v>Arizona</c:v>
                </c:pt>
                <c:pt idx="61">
                  <c:v>Norway</c:v>
                </c:pt>
                <c:pt idx="62">
                  <c:v>Finland</c:v>
                </c:pt>
                <c:pt idx="63">
                  <c:v>Michigan</c:v>
                </c:pt>
                <c:pt idx="64">
                  <c:v>Idaho</c:v>
                </c:pt>
                <c:pt idx="65">
                  <c:v>Wyoming</c:v>
                </c:pt>
                <c:pt idx="66">
                  <c:v>Nova Scotia</c:v>
                </c:pt>
                <c:pt idx="67">
                  <c:v>Sweden</c:v>
                </c:pt>
                <c:pt idx="68">
                  <c:v>Utah</c:v>
                </c:pt>
                <c:pt idx="69">
                  <c:v>Nevada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12'!$B$5:$B$76</c:f>
              <c:numCache>
                <c:ptCount val="72"/>
                <c:pt idx="0">
                  <c:v>0.4222222222222222</c:v>
                </c:pt>
                <c:pt idx="1">
                  <c:v>0.29411764705882354</c:v>
                </c:pt>
                <c:pt idx="2">
                  <c:v>0.5</c:v>
                </c:pt>
                <c:pt idx="3">
                  <c:v>0.3333333333333333</c:v>
                </c:pt>
                <c:pt idx="4">
                  <c:v>0.368421052631579</c:v>
                </c:pt>
                <c:pt idx="5">
                  <c:v>0.2</c:v>
                </c:pt>
                <c:pt idx="6">
                  <c:v>0.24390243902439024</c:v>
                </c:pt>
                <c:pt idx="7">
                  <c:v>0.34883720930232553</c:v>
                </c:pt>
                <c:pt idx="8">
                  <c:v>0.3658536585365853</c:v>
                </c:pt>
                <c:pt idx="9">
                  <c:v>0.3333333333333333</c:v>
                </c:pt>
                <c:pt idx="10">
                  <c:v>0.4444444444444444</c:v>
                </c:pt>
                <c:pt idx="11">
                  <c:v>0.46376811594202905</c:v>
                </c:pt>
                <c:pt idx="12">
                  <c:v>0.38028169014084506</c:v>
                </c:pt>
                <c:pt idx="13">
                  <c:v>0.3968253968253968</c:v>
                </c:pt>
                <c:pt idx="14">
                  <c:v>0.5454545454545455</c:v>
                </c:pt>
                <c:pt idx="15">
                  <c:v>0.29629629629629634</c:v>
                </c:pt>
                <c:pt idx="16">
                  <c:v>0.52</c:v>
                </c:pt>
                <c:pt idx="17">
                  <c:v>0.3953488372093023</c:v>
                </c:pt>
                <c:pt idx="18">
                  <c:v>0.38095238095238093</c:v>
                </c:pt>
                <c:pt idx="19">
                  <c:v>0.3823529411764706</c:v>
                </c:pt>
                <c:pt idx="20">
                  <c:v>0.4482758620689655</c:v>
                </c:pt>
                <c:pt idx="21">
                  <c:v>0.34375</c:v>
                </c:pt>
                <c:pt idx="22">
                  <c:v>0.3838383838383838</c:v>
                </c:pt>
                <c:pt idx="23">
                  <c:v>0.375</c:v>
                </c:pt>
                <c:pt idx="24">
                  <c:v>0.43902439024390244</c:v>
                </c:pt>
                <c:pt idx="25">
                  <c:v>0.35454545454545455</c:v>
                </c:pt>
                <c:pt idx="26">
                  <c:v>0.32558139534883723</c:v>
                </c:pt>
                <c:pt idx="27">
                  <c:v>0.36363636363636365</c:v>
                </c:pt>
                <c:pt idx="28">
                  <c:v>0.36</c:v>
                </c:pt>
                <c:pt idx="29">
                  <c:v>0.25</c:v>
                </c:pt>
                <c:pt idx="30">
                  <c:v>0.21875</c:v>
                </c:pt>
                <c:pt idx="31">
                  <c:v>0.24444444444444444</c:v>
                </c:pt>
                <c:pt idx="32">
                  <c:v>0.25</c:v>
                </c:pt>
                <c:pt idx="33">
                  <c:v>0.22972972972972971</c:v>
                </c:pt>
                <c:pt idx="34">
                  <c:v>0.15517241379310345</c:v>
                </c:pt>
                <c:pt idx="35">
                  <c:v>0.3076923076923077</c:v>
                </c:pt>
                <c:pt idx="36">
                  <c:v>0.2</c:v>
                </c:pt>
                <c:pt idx="37">
                  <c:v>0.22222222222222224</c:v>
                </c:pt>
                <c:pt idx="38">
                  <c:v>0.2696629213483146</c:v>
                </c:pt>
                <c:pt idx="39">
                  <c:v>0.06666666666666667</c:v>
                </c:pt>
                <c:pt idx="40">
                  <c:v>0.24193548387096772</c:v>
                </c:pt>
                <c:pt idx="41">
                  <c:v>0.08</c:v>
                </c:pt>
                <c:pt idx="42">
                  <c:v>0.1408450704225352</c:v>
                </c:pt>
                <c:pt idx="43">
                  <c:v>0.2368421052631579</c:v>
                </c:pt>
                <c:pt idx="44">
                  <c:v>0.2027027027027027</c:v>
                </c:pt>
                <c:pt idx="45">
                  <c:v>0.17094017094017092</c:v>
                </c:pt>
                <c:pt idx="46">
                  <c:v>0.15217391304347827</c:v>
                </c:pt>
                <c:pt idx="47">
                  <c:v>0.17647058823529413</c:v>
                </c:pt>
                <c:pt idx="48">
                  <c:v>0.14285714285714285</c:v>
                </c:pt>
                <c:pt idx="49">
                  <c:v>0.14285714285714285</c:v>
                </c:pt>
                <c:pt idx="50">
                  <c:v>0.13793103448275862</c:v>
                </c:pt>
                <c:pt idx="51">
                  <c:v>0.09722222222222222</c:v>
                </c:pt>
                <c:pt idx="52">
                  <c:v>0.125</c:v>
                </c:pt>
                <c:pt idx="53">
                  <c:v>0.1348314606741573</c:v>
                </c:pt>
                <c:pt idx="54">
                  <c:v>0.14728682170542634</c:v>
                </c:pt>
                <c:pt idx="55">
                  <c:v>0.1</c:v>
                </c:pt>
                <c:pt idx="56">
                  <c:v>0.1272727272727273</c:v>
                </c:pt>
                <c:pt idx="57">
                  <c:v>0.11594202898550725</c:v>
                </c:pt>
                <c:pt idx="58">
                  <c:v>0.10869565217391304</c:v>
                </c:pt>
                <c:pt idx="59">
                  <c:v>0.07692307692307691</c:v>
                </c:pt>
                <c:pt idx="60">
                  <c:v>0.10810810810810811</c:v>
                </c:pt>
                <c:pt idx="61">
                  <c:v>0.11764705882352941</c:v>
                </c:pt>
                <c:pt idx="62">
                  <c:v>0.08695652173913043</c:v>
                </c:pt>
                <c:pt idx="63">
                  <c:v>0</c:v>
                </c:pt>
                <c:pt idx="64">
                  <c:v>0.09523809523809523</c:v>
                </c:pt>
                <c:pt idx="65">
                  <c:v>0.08888888888888889</c:v>
                </c:pt>
                <c:pt idx="66">
                  <c:v>0.08571428571428572</c:v>
                </c:pt>
                <c:pt idx="67">
                  <c:v>0.08571428571428572</c:v>
                </c:pt>
                <c:pt idx="68">
                  <c:v>0.05555555555555556</c:v>
                </c:pt>
                <c:pt idx="69">
                  <c:v>0.044642857142857144</c:v>
                </c:pt>
                <c:pt idx="70">
                  <c:v>0.05</c:v>
                </c:pt>
                <c:pt idx="71">
                  <c:v>0.03125</c:v>
                </c:pt>
              </c:numCache>
            </c:numRef>
          </c:val>
        </c:ser>
        <c:ser>
          <c:idx val="1"/>
          <c:order val="1"/>
          <c:tx>
            <c:strRef>
              <c:f>'Figure 12'!$C$4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12'!$A$5:$A$76</c:f>
              <c:strCache>
                <c:ptCount val="72"/>
                <c:pt idx="0">
                  <c:v>Ecuador</c:v>
                </c:pt>
                <c:pt idx="1">
                  <c:v>Zimbabwe</c:v>
                </c:pt>
                <c:pt idx="2">
                  <c:v>Honduras</c:v>
                </c:pt>
                <c:pt idx="3">
                  <c:v>Bolivia</c:v>
                </c:pt>
                <c:pt idx="4">
                  <c:v>Guatemala</c:v>
                </c:pt>
                <c:pt idx="5">
                  <c:v>Venezuela</c:v>
                </c:pt>
                <c:pt idx="6">
                  <c:v>DRC</c:v>
                </c:pt>
                <c:pt idx="7">
                  <c:v>Philippines</c:v>
                </c:pt>
                <c:pt idx="8">
                  <c:v>PNP</c:v>
                </c:pt>
                <c:pt idx="9">
                  <c:v>India</c:v>
                </c:pt>
                <c:pt idx="10">
                  <c:v>Zambia</c:v>
                </c:pt>
                <c:pt idx="11">
                  <c:v>Indonesia</c:v>
                </c:pt>
                <c:pt idx="12">
                  <c:v>South Africa</c:v>
                </c:pt>
                <c:pt idx="13">
                  <c:v>Nunavut</c:v>
                </c:pt>
                <c:pt idx="14">
                  <c:v>Tanzania</c:v>
                </c:pt>
                <c:pt idx="15">
                  <c:v>NWT</c:v>
                </c:pt>
                <c:pt idx="16">
                  <c:v>Ghana</c:v>
                </c:pt>
                <c:pt idx="17">
                  <c:v>Russia</c:v>
                </c:pt>
                <c:pt idx="18">
                  <c:v>Panama</c:v>
                </c:pt>
                <c:pt idx="19">
                  <c:v>Mongolia</c:v>
                </c:pt>
                <c:pt idx="20">
                  <c:v>Mali</c:v>
                </c:pt>
                <c:pt idx="21">
                  <c:v>Argentina</c:v>
                </c:pt>
                <c:pt idx="22">
                  <c:v>Peru</c:v>
                </c:pt>
                <c:pt idx="23">
                  <c:v>Kyrgystan</c:v>
                </c:pt>
                <c:pt idx="24">
                  <c:v>Namibia</c:v>
                </c:pt>
                <c:pt idx="25">
                  <c:v>Mexico</c:v>
                </c:pt>
                <c:pt idx="26">
                  <c:v>Colombia</c:v>
                </c:pt>
                <c:pt idx="27">
                  <c:v>Burkina Faso</c:v>
                </c:pt>
                <c:pt idx="28">
                  <c:v>Kazakhstan</c:v>
                </c:pt>
                <c:pt idx="29">
                  <c:v>Brazil</c:v>
                </c:pt>
                <c:pt idx="30">
                  <c:v>Br Columbia</c:v>
                </c:pt>
                <c:pt idx="31">
                  <c:v>China</c:v>
                </c:pt>
                <c:pt idx="32">
                  <c:v>Turkey</c:v>
                </c:pt>
                <c:pt idx="33">
                  <c:v>Nfld &amp; Lab</c:v>
                </c:pt>
                <c:pt idx="34">
                  <c:v>California</c:v>
                </c:pt>
                <c:pt idx="35">
                  <c:v>Botswana</c:v>
                </c:pt>
                <c:pt idx="36">
                  <c:v>Spain</c:v>
                </c:pt>
                <c:pt idx="37">
                  <c:v>Colorado</c:v>
                </c:pt>
                <c:pt idx="38">
                  <c:v>Yukon</c:v>
                </c:pt>
                <c:pt idx="39">
                  <c:v>Wisconsin</c:v>
                </c:pt>
                <c:pt idx="40">
                  <c:v>Northern Terr.</c:v>
                </c:pt>
                <c:pt idx="41">
                  <c:v>Washington</c:v>
                </c:pt>
                <c:pt idx="42">
                  <c:v>Ontario</c:v>
                </c:pt>
                <c:pt idx="43">
                  <c:v>New Mexico</c:v>
                </c:pt>
                <c:pt idx="44">
                  <c:v>S Australia</c:v>
                </c:pt>
                <c:pt idx="45">
                  <c:v>W Australia</c:v>
                </c:pt>
                <c:pt idx="46">
                  <c:v>New Zealand</c:v>
                </c:pt>
                <c:pt idx="47">
                  <c:v>Sask</c:v>
                </c:pt>
                <c:pt idx="48">
                  <c:v>South Dakota</c:v>
                </c:pt>
                <c:pt idx="49">
                  <c:v>Ireland</c:v>
                </c:pt>
                <c:pt idx="50">
                  <c:v>Chile</c:v>
                </c:pt>
                <c:pt idx="51">
                  <c:v>Manitoba</c:v>
                </c:pt>
                <c:pt idx="52">
                  <c:v>Victoria</c:v>
                </c:pt>
                <c:pt idx="53">
                  <c:v>Queensland</c:v>
                </c:pt>
                <c:pt idx="54">
                  <c:v>Quebec</c:v>
                </c:pt>
                <c:pt idx="55">
                  <c:v>Montana</c:v>
                </c:pt>
                <c:pt idx="56">
                  <c:v>Alberta</c:v>
                </c:pt>
                <c:pt idx="57">
                  <c:v>Alaska</c:v>
                </c:pt>
                <c:pt idx="58">
                  <c:v>Tasmania</c:v>
                </c:pt>
                <c:pt idx="59">
                  <c:v>N S Wales</c:v>
                </c:pt>
                <c:pt idx="60">
                  <c:v>Arizona</c:v>
                </c:pt>
                <c:pt idx="61">
                  <c:v>Norway</c:v>
                </c:pt>
                <c:pt idx="62">
                  <c:v>Finland</c:v>
                </c:pt>
                <c:pt idx="63">
                  <c:v>Michigan</c:v>
                </c:pt>
                <c:pt idx="64">
                  <c:v>Idaho</c:v>
                </c:pt>
                <c:pt idx="65">
                  <c:v>Wyoming</c:v>
                </c:pt>
                <c:pt idx="66">
                  <c:v>Nova Scotia</c:v>
                </c:pt>
                <c:pt idx="67">
                  <c:v>Sweden</c:v>
                </c:pt>
                <c:pt idx="68">
                  <c:v>Utah</c:v>
                </c:pt>
                <c:pt idx="69">
                  <c:v>Nevada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12'!$C$5:$C$76</c:f>
              <c:numCache>
                <c:ptCount val="72"/>
                <c:pt idx="0">
                  <c:v>0.35555555555555557</c:v>
                </c:pt>
                <c:pt idx="1">
                  <c:v>0.35294117647058826</c:v>
                </c:pt>
                <c:pt idx="2">
                  <c:v>0.2</c:v>
                </c:pt>
                <c:pt idx="3">
                  <c:v>0.3333333333333333</c:v>
                </c:pt>
                <c:pt idx="4">
                  <c:v>0.368421052631579</c:v>
                </c:pt>
                <c:pt idx="5">
                  <c:v>0.3</c:v>
                </c:pt>
                <c:pt idx="6">
                  <c:v>0.41463414634146345</c:v>
                </c:pt>
                <c:pt idx="7">
                  <c:v>0.2325581395348837</c:v>
                </c:pt>
                <c:pt idx="8">
                  <c:v>0.26829268292682923</c:v>
                </c:pt>
                <c:pt idx="9">
                  <c:v>0.2857142857142857</c:v>
                </c:pt>
                <c:pt idx="10">
                  <c:v>0.2222222222222222</c:v>
                </c:pt>
                <c:pt idx="11">
                  <c:v>0.17391304347826086</c:v>
                </c:pt>
                <c:pt idx="12">
                  <c:v>0.23943661971830985</c:v>
                </c:pt>
                <c:pt idx="13">
                  <c:v>0.20634920634920634</c:v>
                </c:pt>
                <c:pt idx="14">
                  <c:v>0.07272727272727272</c:v>
                </c:pt>
                <c:pt idx="15">
                  <c:v>0.17283950617283952</c:v>
                </c:pt>
                <c:pt idx="16">
                  <c:v>0.08</c:v>
                </c:pt>
                <c:pt idx="17">
                  <c:v>0.13953488372093023</c:v>
                </c:pt>
                <c:pt idx="18">
                  <c:v>0.19047619047619047</c:v>
                </c:pt>
                <c:pt idx="19">
                  <c:v>0.17647058823529413</c:v>
                </c:pt>
                <c:pt idx="20">
                  <c:v>0.06896551724137931</c:v>
                </c:pt>
                <c:pt idx="21">
                  <c:v>0.1875</c:v>
                </c:pt>
                <c:pt idx="22">
                  <c:v>0.1313131313131313</c:v>
                </c:pt>
                <c:pt idx="23">
                  <c:v>0.125</c:v>
                </c:pt>
                <c:pt idx="24">
                  <c:v>0.024390243902439022</c:v>
                </c:pt>
                <c:pt idx="25">
                  <c:v>0.05454545454545454</c:v>
                </c:pt>
                <c:pt idx="26">
                  <c:v>0.06976744186046512</c:v>
                </c:pt>
                <c:pt idx="27">
                  <c:v>0.030303030303030304</c:v>
                </c:pt>
                <c:pt idx="28">
                  <c:v>0</c:v>
                </c:pt>
                <c:pt idx="29">
                  <c:v>0.0625</c:v>
                </c:pt>
                <c:pt idx="30">
                  <c:v>0.08333333333333333</c:v>
                </c:pt>
                <c:pt idx="31">
                  <c:v>0.06666666666666667</c:v>
                </c:pt>
                <c:pt idx="32">
                  <c:v>0.08333333333333333</c:v>
                </c:pt>
                <c:pt idx="33">
                  <c:v>0.06756756756756756</c:v>
                </c:pt>
                <c:pt idx="34">
                  <c:v>0.1206896551724138</c:v>
                </c:pt>
                <c:pt idx="35">
                  <c:v>0</c:v>
                </c:pt>
                <c:pt idx="36">
                  <c:v>0.1</c:v>
                </c:pt>
                <c:pt idx="37">
                  <c:v>0.05555555555555556</c:v>
                </c:pt>
                <c:pt idx="38">
                  <c:v>0.02247191011235955</c:v>
                </c:pt>
                <c:pt idx="39">
                  <c:v>0</c:v>
                </c:pt>
                <c:pt idx="40">
                  <c:v>0.016129032258064516</c:v>
                </c:pt>
                <c:pt idx="41">
                  <c:v>0.16</c:v>
                </c:pt>
                <c:pt idx="42">
                  <c:v>0.08450704225352113</c:v>
                </c:pt>
                <c:pt idx="43">
                  <c:v>0</c:v>
                </c:pt>
                <c:pt idx="44">
                  <c:v>0</c:v>
                </c:pt>
                <c:pt idx="45">
                  <c:v>0.017094017094017092</c:v>
                </c:pt>
                <c:pt idx="46">
                  <c:v>0</c:v>
                </c:pt>
                <c:pt idx="47">
                  <c:v>0.014705882352941178</c:v>
                </c:pt>
                <c:pt idx="48">
                  <c:v>0.047619047619047616</c:v>
                </c:pt>
                <c:pt idx="49">
                  <c:v>0.047619047619047616</c:v>
                </c:pt>
                <c:pt idx="50">
                  <c:v>0.034482758620689655</c:v>
                </c:pt>
                <c:pt idx="51">
                  <c:v>0.08333333333333333</c:v>
                </c:pt>
                <c:pt idx="52">
                  <c:v>0.053571428571428575</c:v>
                </c:pt>
                <c:pt idx="53">
                  <c:v>0.033707865168539325</c:v>
                </c:pt>
                <c:pt idx="54">
                  <c:v>0.007751937984496124</c:v>
                </c:pt>
                <c:pt idx="55">
                  <c:v>0.025</c:v>
                </c:pt>
                <c:pt idx="56">
                  <c:v>0.01818181818181818</c:v>
                </c:pt>
                <c:pt idx="57">
                  <c:v>0.028985507246376812</c:v>
                </c:pt>
                <c:pt idx="58">
                  <c:v>0.021739130434782608</c:v>
                </c:pt>
                <c:pt idx="59">
                  <c:v>0.05128205128205128</c:v>
                </c:pt>
                <c:pt idx="60">
                  <c:v>0.013513513513513514</c:v>
                </c:pt>
                <c:pt idx="61">
                  <c:v>0</c:v>
                </c:pt>
                <c:pt idx="62">
                  <c:v>0.021739130434782608</c:v>
                </c:pt>
                <c:pt idx="63">
                  <c:v>0.05263157894736842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0.00892857142857143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12'!$D$4</c:f>
              <c:strCache>
                <c:ptCount val="1"/>
                <c:pt idx="0">
                  <c:v> Would not pursue investment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12'!$A$5:$A$76</c:f>
              <c:strCache>
                <c:ptCount val="72"/>
                <c:pt idx="0">
                  <c:v>Ecuador</c:v>
                </c:pt>
                <c:pt idx="1">
                  <c:v>Zimbabwe</c:v>
                </c:pt>
                <c:pt idx="2">
                  <c:v>Honduras</c:v>
                </c:pt>
                <c:pt idx="3">
                  <c:v>Bolivia</c:v>
                </c:pt>
                <c:pt idx="4">
                  <c:v>Guatemala</c:v>
                </c:pt>
                <c:pt idx="5">
                  <c:v>Venezuela</c:v>
                </c:pt>
                <c:pt idx="6">
                  <c:v>DRC</c:v>
                </c:pt>
                <c:pt idx="7">
                  <c:v>Philippines</c:v>
                </c:pt>
                <c:pt idx="8">
                  <c:v>PNP</c:v>
                </c:pt>
                <c:pt idx="9">
                  <c:v>India</c:v>
                </c:pt>
                <c:pt idx="10">
                  <c:v>Zambia</c:v>
                </c:pt>
                <c:pt idx="11">
                  <c:v>Indonesia</c:v>
                </c:pt>
                <c:pt idx="12">
                  <c:v>South Africa</c:v>
                </c:pt>
                <c:pt idx="13">
                  <c:v>Nunavut</c:v>
                </c:pt>
                <c:pt idx="14">
                  <c:v>Tanzania</c:v>
                </c:pt>
                <c:pt idx="15">
                  <c:v>NWT</c:v>
                </c:pt>
                <c:pt idx="16">
                  <c:v>Ghana</c:v>
                </c:pt>
                <c:pt idx="17">
                  <c:v>Russia</c:v>
                </c:pt>
                <c:pt idx="18">
                  <c:v>Panama</c:v>
                </c:pt>
                <c:pt idx="19">
                  <c:v>Mongolia</c:v>
                </c:pt>
                <c:pt idx="20">
                  <c:v>Mali</c:v>
                </c:pt>
                <c:pt idx="21">
                  <c:v>Argentina</c:v>
                </c:pt>
                <c:pt idx="22">
                  <c:v>Peru</c:v>
                </c:pt>
                <c:pt idx="23">
                  <c:v>Kyrgystan</c:v>
                </c:pt>
                <c:pt idx="24">
                  <c:v>Namibia</c:v>
                </c:pt>
                <c:pt idx="25">
                  <c:v>Mexico</c:v>
                </c:pt>
                <c:pt idx="26">
                  <c:v>Colombia</c:v>
                </c:pt>
                <c:pt idx="27">
                  <c:v>Burkina Faso</c:v>
                </c:pt>
                <c:pt idx="28">
                  <c:v>Kazakhstan</c:v>
                </c:pt>
                <c:pt idx="29">
                  <c:v>Brazil</c:v>
                </c:pt>
                <c:pt idx="30">
                  <c:v>Br Columbia</c:v>
                </c:pt>
                <c:pt idx="31">
                  <c:v>China</c:v>
                </c:pt>
                <c:pt idx="32">
                  <c:v>Turkey</c:v>
                </c:pt>
                <c:pt idx="33">
                  <c:v>Nfld &amp; Lab</c:v>
                </c:pt>
                <c:pt idx="34">
                  <c:v>California</c:v>
                </c:pt>
                <c:pt idx="35">
                  <c:v>Botswana</c:v>
                </c:pt>
                <c:pt idx="36">
                  <c:v>Spain</c:v>
                </c:pt>
                <c:pt idx="37">
                  <c:v>Colorado</c:v>
                </c:pt>
                <c:pt idx="38">
                  <c:v>Yukon</c:v>
                </c:pt>
                <c:pt idx="39">
                  <c:v>Wisconsin</c:v>
                </c:pt>
                <c:pt idx="40">
                  <c:v>Northern Terr.</c:v>
                </c:pt>
                <c:pt idx="41">
                  <c:v>Washington</c:v>
                </c:pt>
                <c:pt idx="42">
                  <c:v>Ontario</c:v>
                </c:pt>
                <c:pt idx="43">
                  <c:v>New Mexico</c:v>
                </c:pt>
                <c:pt idx="44">
                  <c:v>S Australia</c:v>
                </c:pt>
                <c:pt idx="45">
                  <c:v>W Australia</c:v>
                </c:pt>
                <c:pt idx="46">
                  <c:v>New Zealand</c:v>
                </c:pt>
                <c:pt idx="47">
                  <c:v>Sask</c:v>
                </c:pt>
                <c:pt idx="48">
                  <c:v>South Dakota</c:v>
                </c:pt>
                <c:pt idx="49">
                  <c:v>Ireland</c:v>
                </c:pt>
                <c:pt idx="50">
                  <c:v>Chile</c:v>
                </c:pt>
                <c:pt idx="51">
                  <c:v>Manitoba</c:v>
                </c:pt>
                <c:pt idx="52">
                  <c:v>Victoria</c:v>
                </c:pt>
                <c:pt idx="53">
                  <c:v>Queensland</c:v>
                </c:pt>
                <c:pt idx="54">
                  <c:v>Quebec</c:v>
                </c:pt>
                <c:pt idx="55">
                  <c:v>Montana</c:v>
                </c:pt>
                <c:pt idx="56">
                  <c:v>Alberta</c:v>
                </c:pt>
                <c:pt idx="57">
                  <c:v>Alaska</c:v>
                </c:pt>
                <c:pt idx="58">
                  <c:v>Tasmania</c:v>
                </c:pt>
                <c:pt idx="59">
                  <c:v>N S Wales</c:v>
                </c:pt>
                <c:pt idx="60">
                  <c:v>Arizona</c:v>
                </c:pt>
                <c:pt idx="61">
                  <c:v>Norway</c:v>
                </c:pt>
                <c:pt idx="62">
                  <c:v>Finland</c:v>
                </c:pt>
                <c:pt idx="63">
                  <c:v>Michigan</c:v>
                </c:pt>
                <c:pt idx="64">
                  <c:v>Idaho</c:v>
                </c:pt>
                <c:pt idx="65">
                  <c:v>Wyoming</c:v>
                </c:pt>
                <c:pt idx="66">
                  <c:v>Nova Scotia</c:v>
                </c:pt>
                <c:pt idx="67">
                  <c:v>Sweden</c:v>
                </c:pt>
                <c:pt idx="68">
                  <c:v>Utah</c:v>
                </c:pt>
                <c:pt idx="69">
                  <c:v>Nevada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12'!$D$5:$D$76</c:f>
              <c:numCache>
                <c:ptCount val="72"/>
                <c:pt idx="0">
                  <c:v>0.11111111111111112</c:v>
                </c:pt>
                <c:pt idx="1">
                  <c:v>0.23529411764705885</c:v>
                </c:pt>
                <c:pt idx="2">
                  <c:v>0.15</c:v>
                </c:pt>
                <c:pt idx="3">
                  <c:v>0.15384615384615383</c:v>
                </c:pt>
                <c:pt idx="4">
                  <c:v>0.05263157894736842</c:v>
                </c:pt>
                <c:pt idx="5">
                  <c:v>0.23333333333333336</c:v>
                </c:pt>
                <c:pt idx="6">
                  <c:v>0.07317073170731707</c:v>
                </c:pt>
                <c:pt idx="7">
                  <c:v>0.11627906976744184</c:v>
                </c:pt>
                <c:pt idx="8">
                  <c:v>0.048780487804878044</c:v>
                </c:pt>
                <c:pt idx="9">
                  <c:v>0.04761904761904762</c:v>
                </c:pt>
                <c:pt idx="10">
                  <c:v>0</c:v>
                </c:pt>
                <c:pt idx="11">
                  <c:v>0.014492753623188408</c:v>
                </c:pt>
                <c:pt idx="12">
                  <c:v>0.028169014084507046</c:v>
                </c:pt>
                <c:pt idx="13">
                  <c:v>0.015873015873015872</c:v>
                </c:pt>
                <c:pt idx="14">
                  <c:v>0</c:v>
                </c:pt>
                <c:pt idx="15">
                  <c:v>0.1358024691358025</c:v>
                </c:pt>
                <c:pt idx="16">
                  <c:v>0</c:v>
                </c:pt>
                <c:pt idx="17">
                  <c:v>0.046511627906976744</c:v>
                </c:pt>
                <c:pt idx="18">
                  <c:v>0</c:v>
                </c:pt>
                <c:pt idx="19">
                  <c:v>0</c:v>
                </c:pt>
                <c:pt idx="20">
                  <c:v>0.034482758620689655</c:v>
                </c:pt>
                <c:pt idx="21">
                  <c:v>0.015625</c:v>
                </c:pt>
                <c:pt idx="22">
                  <c:v>0.030303030303030304</c:v>
                </c:pt>
                <c:pt idx="23">
                  <c:v>0</c:v>
                </c:pt>
                <c:pt idx="24">
                  <c:v>0</c:v>
                </c:pt>
                <c:pt idx="25">
                  <c:v>0.01818181818181818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0.03125</c:v>
                </c:pt>
                <c:pt idx="30">
                  <c:v>0.03125</c:v>
                </c:pt>
                <c:pt idx="31">
                  <c:v>0.022222222222222223</c:v>
                </c:pt>
                <c:pt idx="32">
                  <c:v>0</c:v>
                </c:pt>
                <c:pt idx="33">
                  <c:v>0.013513513513513513</c:v>
                </c:pt>
                <c:pt idx="34">
                  <c:v>0.034482758620689655</c:v>
                </c:pt>
                <c:pt idx="35">
                  <c:v>0</c:v>
                </c:pt>
                <c:pt idx="36">
                  <c:v>0</c:v>
                </c:pt>
                <c:pt idx="37">
                  <c:v>0.018518518518518517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0.014084507042253523</c:v>
                </c:pt>
                <c:pt idx="43">
                  <c:v>0</c:v>
                </c:pt>
                <c:pt idx="44">
                  <c:v>0</c:v>
                </c:pt>
                <c:pt idx="45">
                  <c:v>0.008547008547008546</c:v>
                </c:pt>
                <c:pt idx="46">
                  <c:v>0.043478260869565216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0.011494252873563218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0.007751937984496124</c:v>
                </c:pt>
                <c:pt idx="55">
                  <c:v>0.025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0.05263157894736842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12'!$A$5:$A$76</c:f>
              <c:strCache>
                <c:ptCount val="72"/>
                <c:pt idx="0">
                  <c:v>Ecuador</c:v>
                </c:pt>
                <c:pt idx="1">
                  <c:v>Zimbabwe</c:v>
                </c:pt>
                <c:pt idx="2">
                  <c:v>Honduras</c:v>
                </c:pt>
                <c:pt idx="3">
                  <c:v>Bolivia</c:v>
                </c:pt>
                <c:pt idx="4">
                  <c:v>Guatemala</c:v>
                </c:pt>
                <c:pt idx="5">
                  <c:v>Venezuela</c:v>
                </c:pt>
                <c:pt idx="6">
                  <c:v>DRC</c:v>
                </c:pt>
                <c:pt idx="7">
                  <c:v>Philippines</c:v>
                </c:pt>
                <c:pt idx="8">
                  <c:v>PNP</c:v>
                </c:pt>
                <c:pt idx="9">
                  <c:v>India</c:v>
                </c:pt>
                <c:pt idx="10">
                  <c:v>Zambia</c:v>
                </c:pt>
                <c:pt idx="11">
                  <c:v>Indonesia</c:v>
                </c:pt>
                <c:pt idx="12">
                  <c:v>South Africa</c:v>
                </c:pt>
                <c:pt idx="13">
                  <c:v>Nunavut</c:v>
                </c:pt>
                <c:pt idx="14">
                  <c:v>Tanzania</c:v>
                </c:pt>
                <c:pt idx="15">
                  <c:v>NWT</c:v>
                </c:pt>
                <c:pt idx="16">
                  <c:v>Ghana</c:v>
                </c:pt>
                <c:pt idx="17">
                  <c:v>Russia</c:v>
                </c:pt>
                <c:pt idx="18">
                  <c:v>Panama</c:v>
                </c:pt>
                <c:pt idx="19">
                  <c:v>Mongolia</c:v>
                </c:pt>
                <c:pt idx="20">
                  <c:v>Mali</c:v>
                </c:pt>
                <c:pt idx="21">
                  <c:v>Argentina</c:v>
                </c:pt>
                <c:pt idx="22">
                  <c:v>Peru</c:v>
                </c:pt>
                <c:pt idx="23">
                  <c:v>Kyrgystan</c:v>
                </c:pt>
                <c:pt idx="24">
                  <c:v>Namibia</c:v>
                </c:pt>
                <c:pt idx="25">
                  <c:v>Mexico</c:v>
                </c:pt>
                <c:pt idx="26">
                  <c:v>Colombia</c:v>
                </c:pt>
                <c:pt idx="27">
                  <c:v>Burkina Faso</c:v>
                </c:pt>
                <c:pt idx="28">
                  <c:v>Kazakhstan</c:v>
                </c:pt>
                <c:pt idx="29">
                  <c:v>Brazil</c:v>
                </c:pt>
                <c:pt idx="30">
                  <c:v>Br Columbia</c:v>
                </c:pt>
                <c:pt idx="31">
                  <c:v>China</c:v>
                </c:pt>
                <c:pt idx="32">
                  <c:v>Turkey</c:v>
                </c:pt>
                <c:pt idx="33">
                  <c:v>Nfld &amp; Lab</c:v>
                </c:pt>
                <c:pt idx="34">
                  <c:v>California</c:v>
                </c:pt>
                <c:pt idx="35">
                  <c:v>Botswana</c:v>
                </c:pt>
                <c:pt idx="36">
                  <c:v>Spain</c:v>
                </c:pt>
                <c:pt idx="37">
                  <c:v>Colorado</c:v>
                </c:pt>
                <c:pt idx="38">
                  <c:v>Yukon</c:v>
                </c:pt>
                <c:pt idx="39">
                  <c:v>Wisconsin</c:v>
                </c:pt>
                <c:pt idx="40">
                  <c:v>Northern Terr.</c:v>
                </c:pt>
                <c:pt idx="41">
                  <c:v>Washington</c:v>
                </c:pt>
                <c:pt idx="42">
                  <c:v>Ontario</c:v>
                </c:pt>
                <c:pt idx="43">
                  <c:v>New Mexico</c:v>
                </c:pt>
                <c:pt idx="44">
                  <c:v>S Australia</c:v>
                </c:pt>
                <c:pt idx="45">
                  <c:v>W Australia</c:v>
                </c:pt>
                <c:pt idx="46">
                  <c:v>New Zealand</c:v>
                </c:pt>
                <c:pt idx="47">
                  <c:v>Sask</c:v>
                </c:pt>
                <c:pt idx="48">
                  <c:v>South Dakota</c:v>
                </c:pt>
                <c:pt idx="49">
                  <c:v>Ireland</c:v>
                </c:pt>
                <c:pt idx="50">
                  <c:v>Chile</c:v>
                </c:pt>
                <c:pt idx="51">
                  <c:v>Manitoba</c:v>
                </c:pt>
                <c:pt idx="52">
                  <c:v>Victoria</c:v>
                </c:pt>
                <c:pt idx="53">
                  <c:v>Queensland</c:v>
                </c:pt>
                <c:pt idx="54">
                  <c:v>Quebec</c:v>
                </c:pt>
                <c:pt idx="55">
                  <c:v>Montana</c:v>
                </c:pt>
                <c:pt idx="56">
                  <c:v>Alberta</c:v>
                </c:pt>
                <c:pt idx="57">
                  <c:v>Alaska</c:v>
                </c:pt>
                <c:pt idx="58">
                  <c:v>Tasmania</c:v>
                </c:pt>
                <c:pt idx="59">
                  <c:v>N S Wales</c:v>
                </c:pt>
                <c:pt idx="60">
                  <c:v>Arizona</c:v>
                </c:pt>
                <c:pt idx="61">
                  <c:v>Norway</c:v>
                </c:pt>
                <c:pt idx="62">
                  <c:v>Finland</c:v>
                </c:pt>
                <c:pt idx="63">
                  <c:v>Michigan</c:v>
                </c:pt>
                <c:pt idx="64">
                  <c:v>Idaho</c:v>
                </c:pt>
                <c:pt idx="65">
                  <c:v>Wyoming</c:v>
                </c:pt>
                <c:pt idx="66">
                  <c:v>Nova Scotia</c:v>
                </c:pt>
                <c:pt idx="67">
                  <c:v>Sweden</c:v>
                </c:pt>
                <c:pt idx="68">
                  <c:v>Utah</c:v>
                </c:pt>
                <c:pt idx="69">
                  <c:v>Nevada</c:v>
                </c:pt>
                <c:pt idx="70">
                  <c:v>Minnesota</c:v>
                </c:pt>
                <c:pt idx="71">
                  <c:v>N Brunswick</c:v>
                </c:pt>
              </c:strCache>
            </c:strRef>
          </c:cat>
          <c:val>
            <c:numRef>
              <c:f>'Figure 12'!$A$1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4108079"/>
        <c:axId val="38537256"/>
      </c:barChart>
      <c:catAx>
        <c:axId val="3410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080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195"/>
          <c:y val="0.2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Figure 13: Political Stability
</a:t>
            </a:r>
          </a:p>
        </c:rich>
      </c:tx>
      <c:layout>
        <c:manualLayout>
          <c:xMode val="factor"/>
          <c:yMode val="factor"/>
          <c:x val="0.005"/>
          <c:y val="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4"/>
          <c:w val="0.98625"/>
          <c:h val="0.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13'!$A$5:$A$76</c:f>
              <c:strCache>
                <c:ptCount val="72"/>
                <c:pt idx="0">
                  <c:v>Venezuela</c:v>
                </c:pt>
                <c:pt idx="1">
                  <c:v>DRC</c:v>
                </c:pt>
                <c:pt idx="2">
                  <c:v>Zimbabwe</c:v>
                </c:pt>
                <c:pt idx="3">
                  <c:v>Ecuador</c:v>
                </c:pt>
                <c:pt idx="4">
                  <c:v>Bolivia</c:v>
                </c:pt>
                <c:pt idx="5">
                  <c:v>Honduras</c:v>
                </c:pt>
                <c:pt idx="6">
                  <c:v>Guatemala</c:v>
                </c:pt>
                <c:pt idx="7">
                  <c:v>Philippines</c:v>
                </c:pt>
                <c:pt idx="8">
                  <c:v>Kyrgystan</c:v>
                </c:pt>
                <c:pt idx="9">
                  <c:v>PNP</c:v>
                </c:pt>
                <c:pt idx="10">
                  <c:v>Indonesia</c:v>
                </c:pt>
                <c:pt idx="11">
                  <c:v>Mongolia</c:v>
                </c:pt>
                <c:pt idx="12">
                  <c:v>Kazakhstan</c:v>
                </c:pt>
                <c:pt idx="13">
                  <c:v>Russia</c:v>
                </c:pt>
                <c:pt idx="14">
                  <c:v>South Africa</c:v>
                </c:pt>
                <c:pt idx="15">
                  <c:v>Argentina</c:v>
                </c:pt>
                <c:pt idx="16">
                  <c:v>Zambia</c:v>
                </c:pt>
                <c:pt idx="17">
                  <c:v>India</c:v>
                </c:pt>
                <c:pt idx="18">
                  <c:v>Tanzania</c:v>
                </c:pt>
                <c:pt idx="19">
                  <c:v>Peru</c:v>
                </c:pt>
                <c:pt idx="20">
                  <c:v>Colombia</c:v>
                </c:pt>
                <c:pt idx="21">
                  <c:v>California</c:v>
                </c:pt>
                <c:pt idx="22">
                  <c:v>China</c:v>
                </c:pt>
                <c:pt idx="23">
                  <c:v>Minnesota</c:v>
                </c:pt>
                <c:pt idx="24">
                  <c:v>Wisconsin</c:v>
                </c:pt>
                <c:pt idx="25">
                  <c:v>Mali</c:v>
                </c:pt>
                <c:pt idx="26">
                  <c:v>Washington</c:v>
                </c:pt>
                <c:pt idx="27">
                  <c:v>Mexico</c:v>
                </c:pt>
                <c:pt idx="28">
                  <c:v>Burkina Faso</c:v>
                </c:pt>
                <c:pt idx="29">
                  <c:v>Turkey</c:v>
                </c:pt>
                <c:pt idx="30">
                  <c:v>Br Columbia</c:v>
                </c:pt>
                <c:pt idx="31">
                  <c:v>Nunavut</c:v>
                </c:pt>
                <c:pt idx="32">
                  <c:v>Colorado</c:v>
                </c:pt>
                <c:pt idx="33">
                  <c:v>Panama</c:v>
                </c:pt>
                <c:pt idx="34">
                  <c:v>Montana</c:v>
                </c:pt>
                <c:pt idx="35">
                  <c:v>Michigan</c:v>
                </c:pt>
                <c:pt idx="36">
                  <c:v>New Mexico</c:v>
                </c:pt>
                <c:pt idx="37">
                  <c:v>New Zealand</c:v>
                </c:pt>
                <c:pt idx="38">
                  <c:v>NWT</c:v>
                </c:pt>
                <c:pt idx="39">
                  <c:v>Ghana</c:v>
                </c:pt>
                <c:pt idx="40">
                  <c:v>South Dakota</c:v>
                </c:pt>
                <c:pt idx="41">
                  <c:v>Brazil</c:v>
                </c:pt>
                <c:pt idx="42">
                  <c:v>Nova Scotia</c:v>
                </c:pt>
                <c:pt idx="43">
                  <c:v>Ontario</c:v>
                </c:pt>
                <c:pt idx="44">
                  <c:v>Namibia</c:v>
                </c:pt>
                <c:pt idx="45">
                  <c:v>Queensland</c:v>
                </c:pt>
                <c:pt idx="46">
                  <c:v>N S Wales</c:v>
                </c:pt>
                <c:pt idx="47">
                  <c:v>Chile</c:v>
                </c:pt>
                <c:pt idx="48">
                  <c:v>Idaho</c:v>
                </c:pt>
                <c:pt idx="49">
                  <c:v>Victoria</c:v>
                </c:pt>
                <c:pt idx="50">
                  <c:v>Botswana</c:v>
                </c:pt>
                <c:pt idx="51">
                  <c:v>Nfld &amp; Lab</c:v>
                </c:pt>
                <c:pt idx="52">
                  <c:v>Ireland</c:v>
                </c:pt>
                <c:pt idx="53">
                  <c:v>Spain</c:v>
                </c:pt>
                <c:pt idx="54">
                  <c:v>Tasmania</c:v>
                </c:pt>
                <c:pt idx="55">
                  <c:v>Manitoba</c:v>
                </c:pt>
                <c:pt idx="56">
                  <c:v>Northern Terr.</c:v>
                </c:pt>
                <c:pt idx="57">
                  <c:v>Yukon</c:v>
                </c:pt>
                <c:pt idx="58">
                  <c:v>Arizona</c:v>
                </c:pt>
                <c:pt idx="59">
                  <c:v>Alaska</c:v>
                </c:pt>
                <c:pt idx="60">
                  <c:v>W Australia</c:v>
                </c:pt>
                <c:pt idx="61">
                  <c:v>Quebec</c:v>
                </c:pt>
                <c:pt idx="62">
                  <c:v>Finland</c:v>
                </c:pt>
                <c:pt idx="63">
                  <c:v>Wyoming</c:v>
                </c:pt>
                <c:pt idx="64">
                  <c:v>S Australia</c:v>
                </c:pt>
                <c:pt idx="65">
                  <c:v>Alberta</c:v>
                </c:pt>
                <c:pt idx="66">
                  <c:v>N Brunswick</c:v>
                </c:pt>
                <c:pt idx="67">
                  <c:v>Sask</c:v>
                </c:pt>
                <c:pt idx="68">
                  <c:v>Nevada</c:v>
                </c:pt>
                <c:pt idx="69">
                  <c:v>Utah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13'!$B$5:$B$76</c:f>
              <c:numCache>
                <c:ptCount val="72"/>
                <c:pt idx="0">
                  <c:v>0.05263157894736842</c:v>
                </c:pt>
                <c:pt idx="1">
                  <c:v>0.10638297872340426</c:v>
                </c:pt>
                <c:pt idx="2">
                  <c:v>0.025</c:v>
                </c:pt>
                <c:pt idx="3">
                  <c:v>0.22</c:v>
                </c:pt>
                <c:pt idx="4">
                  <c:v>0.18604651162790697</c:v>
                </c:pt>
                <c:pt idx="5">
                  <c:v>0.30434782608695654</c:v>
                </c:pt>
                <c:pt idx="6">
                  <c:v>0.47826086956521735</c:v>
                </c:pt>
                <c:pt idx="7">
                  <c:v>0.4318181818181818</c:v>
                </c:pt>
                <c:pt idx="8">
                  <c:v>0.411764705882353</c:v>
                </c:pt>
                <c:pt idx="9">
                  <c:v>0.5</c:v>
                </c:pt>
                <c:pt idx="10">
                  <c:v>0.48648648648648646</c:v>
                </c:pt>
                <c:pt idx="11">
                  <c:v>0.25</c:v>
                </c:pt>
                <c:pt idx="12">
                  <c:v>0.3928571428571428</c:v>
                </c:pt>
                <c:pt idx="13">
                  <c:v>0.22</c:v>
                </c:pt>
                <c:pt idx="14">
                  <c:v>0.4342105263157895</c:v>
                </c:pt>
                <c:pt idx="15">
                  <c:v>0.34328358208955223</c:v>
                </c:pt>
                <c:pt idx="16">
                  <c:v>0.45945945945945943</c:v>
                </c:pt>
                <c:pt idx="17">
                  <c:v>0.38461538461538464</c:v>
                </c:pt>
                <c:pt idx="18">
                  <c:v>0.39285714285714285</c:v>
                </c:pt>
                <c:pt idx="19">
                  <c:v>0.3619047619047619</c:v>
                </c:pt>
                <c:pt idx="20">
                  <c:v>0.30434782608695654</c:v>
                </c:pt>
                <c:pt idx="21">
                  <c:v>0.2</c:v>
                </c:pt>
                <c:pt idx="22">
                  <c:v>0.23333333333333334</c:v>
                </c:pt>
                <c:pt idx="23">
                  <c:v>0.25</c:v>
                </c:pt>
                <c:pt idx="24">
                  <c:v>0.06666666666666667</c:v>
                </c:pt>
                <c:pt idx="25">
                  <c:v>0.3</c:v>
                </c:pt>
                <c:pt idx="26">
                  <c:v>0.21428571428571427</c:v>
                </c:pt>
                <c:pt idx="27">
                  <c:v>0.28695652173913044</c:v>
                </c:pt>
                <c:pt idx="28">
                  <c:v>0.29411764705882354</c:v>
                </c:pt>
                <c:pt idx="29">
                  <c:v>0.25925925925925924</c:v>
                </c:pt>
                <c:pt idx="30">
                  <c:v>0.22439024390243903</c:v>
                </c:pt>
                <c:pt idx="31">
                  <c:v>0.2</c:v>
                </c:pt>
                <c:pt idx="32">
                  <c:v>0.19298245614035087</c:v>
                </c:pt>
                <c:pt idx="33">
                  <c:v>0.13636363636363635</c:v>
                </c:pt>
                <c:pt idx="34">
                  <c:v>0.2222222222222222</c:v>
                </c:pt>
                <c:pt idx="35">
                  <c:v>0.21052631578947367</c:v>
                </c:pt>
                <c:pt idx="36">
                  <c:v>0.1590909090909091</c:v>
                </c:pt>
                <c:pt idx="37">
                  <c:v>0.20408163265306123</c:v>
                </c:pt>
                <c:pt idx="38">
                  <c:v>0.125</c:v>
                </c:pt>
                <c:pt idx="39">
                  <c:v>0.15384615384615385</c:v>
                </c:pt>
                <c:pt idx="40">
                  <c:v>0.19047619047619047</c:v>
                </c:pt>
                <c:pt idx="41">
                  <c:v>0.15714285714285714</c:v>
                </c:pt>
                <c:pt idx="42">
                  <c:v>0.08108108108108109</c:v>
                </c:pt>
                <c:pt idx="43">
                  <c:v>0.06711409395973154</c:v>
                </c:pt>
                <c:pt idx="44">
                  <c:v>0.13953488372093023</c:v>
                </c:pt>
                <c:pt idx="45">
                  <c:v>0.11702127659574468</c:v>
                </c:pt>
                <c:pt idx="46">
                  <c:v>0.1125</c:v>
                </c:pt>
                <c:pt idx="47">
                  <c:v>0.08247422680412371</c:v>
                </c:pt>
                <c:pt idx="48">
                  <c:v>0.1111111111111111</c:v>
                </c:pt>
                <c:pt idx="49">
                  <c:v>0.05172413793103448</c:v>
                </c:pt>
                <c:pt idx="50">
                  <c:v>0.07692307692307693</c:v>
                </c:pt>
                <c:pt idx="51">
                  <c:v>0.06666666666666667</c:v>
                </c:pt>
                <c:pt idx="52">
                  <c:v>0.08695652173913043</c:v>
                </c:pt>
                <c:pt idx="53">
                  <c:v>0.08695652173913043</c:v>
                </c:pt>
                <c:pt idx="54">
                  <c:v>0.0851063829787234</c:v>
                </c:pt>
                <c:pt idx="55">
                  <c:v>0.06944444444444445</c:v>
                </c:pt>
                <c:pt idx="56">
                  <c:v>0.078125</c:v>
                </c:pt>
                <c:pt idx="57">
                  <c:v>0.07692307692307693</c:v>
                </c:pt>
                <c:pt idx="58">
                  <c:v>0.07594936708860758</c:v>
                </c:pt>
                <c:pt idx="59">
                  <c:v>0.05555555555555555</c:v>
                </c:pt>
                <c:pt idx="60">
                  <c:v>0.056910569105691054</c:v>
                </c:pt>
                <c:pt idx="61">
                  <c:v>0.05185185185185185</c:v>
                </c:pt>
                <c:pt idx="62">
                  <c:v>0.0425531914893617</c:v>
                </c:pt>
                <c:pt idx="63">
                  <c:v>0.04166666666666667</c:v>
                </c:pt>
                <c:pt idx="64">
                  <c:v>0.0379746835443038</c:v>
                </c:pt>
                <c:pt idx="65">
                  <c:v>0.03508771929824561</c:v>
                </c:pt>
                <c:pt idx="66">
                  <c:v>0.030303030303030304</c:v>
                </c:pt>
                <c:pt idx="67">
                  <c:v>0.027777777777777776</c:v>
                </c:pt>
                <c:pt idx="68">
                  <c:v>0.008695652173913044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13'!$C$4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13'!$A$5:$A$76</c:f>
              <c:strCache>
                <c:ptCount val="72"/>
                <c:pt idx="0">
                  <c:v>Venezuela</c:v>
                </c:pt>
                <c:pt idx="1">
                  <c:v>DRC</c:v>
                </c:pt>
                <c:pt idx="2">
                  <c:v>Zimbabwe</c:v>
                </c:pt>
                <c:pt idx="3">
                  <c:v>Ecuador</c:v>
                </c:pt>
                <c:pt idx="4">
                  <c:v>Bolivia</c:v>
                </c:pt>
                <c:pt idx="5">
                  <c:v>Honduras</c:v>
                </c:pt>
                <c:pt idx="6">
                  <c:v>Guatemala</c:v>
                </c:pt>
                <c:pt idx="7">
                  <c:v>Philippines</c:v>
                </c:pt>
                <c:pt idx="8">
                  <c:v>Kyrgystan</c:v>
                </c:pt>
                <c:pt idx="9">
                  <c:v>PNP</c:v>
                </c:pt>
                <c:pt idx="10">
                  <c:v>Indonesia</c:v>
                </c:pt>
                <c:pt idx="11">
                  <c:v>Mongolia</c:v>
                </c:pt>
                <c:pt idx="12">
                  <c:v>Kazakhstan</c:v>
                </c:pt>
                <c:pt idx="13">
                  <c:v>Russia</c:v>
                </c:pt>
                <c:pt idx="14">
                  <c:v>South Africa</c:v>
                </c:pt>
                <c:pt idx="15">
                  <c:v>Argentina</c:v>
                </c:pt>
                <c:pt idx="16">
                  <c:v>Zambia</c:v>
                </c:pt>
                <c:pt idx="17">
                  <c:v>India</c:v>
                </c:pt>
                <c:pt idx="18">
                  <c:v>Tanzania</c:v>
                </c:pt>
                <c:pt idx="19">
                  <c:v>Peru</c:v>
                </c:pt>
                <c:pt idx="20">
                  <c:v>Colombia</c:v>
                </c:pt>
                <c:pt idx="21">
                  <c:v>California</c:v>
                </c:pt>
                <c:pt idx="22">
                  <c:v>China</c:v>
                </c:pt>
                <c:pt idx="23">
                  <c:v>Minnesota</c:v>
                </c:pt>
                <c:pt idx="24">
                  <c:v>Wisconsin</c:v>
                </c:pt>
                <c:pt idx="25">
                  <c:v>Mali</c:v>
                </c:pt>
                <c:pt idx="26">
                  <c:v>Washington</c:v>
                </c:pt>
                <c:pt idx="27">
                  <c:v>Mexico</c:v>
                </c:pt>
                <c:pt idx="28">
                  <c:v>Burkina Faso</c:v>
                </c:pt>
                <c:pt idx="29">
                  <c:v>Turkey</c:v>
                </c:pt>
                <c:pt idx="30">
                  <c:v>Br Columbia</c:v>
                </c:pt>
                <c:pt idx="31">
                  <c:v>Nunavut</c:v>
                </c:pt>
                <c:pt idx="32">
                  <c:v>Colorado</c:v>
                </c:pt>
                <c:pt idx="33">
                  <c:v>Panama</c:v>
                </c:pt>
                <c:pt idx="34">
                  <c:v>Montana</c:v>
                </c:pt>
                <c:pt idx="35">
                  <c:v>Michigan</c:v>
                </c:pt>
                <c:pt idx="36">
                  <c:v>New Mexico</c:v>
                </c:pt>
                <c:pt idx="37">
                  <c:v>New Zealand</c:v>
                </c:pt>
                <c:pt idx="38">
                  <c:v>NWT</c:v>
                </c:pt>
                <c:pt idx="39">
                  <c:v>Ghana</c:v>
                </c:pt>
                <c:pt idx="40">
                  <c:v>South Dakota</c:v>
                </c:pt>
                <c:pt idx="41">
                  <c:v>Brazil</c:v>
                </c:pt>
                <c:pt idx="42">
                  <c:v>Nova Scotia</c:v>
                </c:pt>
                <c:pt idx="43">
                  <c:v>Ontario</c:v>
                </c:pt>
                <c:pt idx="44">
                  <c:v>Namibia</c:v>
                </c:pt>
                <c:pt idx="45">
                  <c:v>Queensland</c:v>
                </c:pt>
                <c:pt idx="46">
                  <c:v>N S Wales</c:v>
                </c:pt>
                <c:pt idx="47">
                  <c:v>Chile</c:v>
                </c:pt>
                <c:pt idx="48">
                  <c:v>Idaho</c:v>
                </c:pt>
                <c:pt idx="49">
                  <c:v>Victoria</c:v>
                </c:pt>
                <c:pt idx="50">
                  <c:v>Botswana</c:v>
                </c:pt>
                <c:pt idx="51">
                  <c:v>Nfld &amp; Lab</c:v>
                </c:pt>
                <c:pt idx="52">
                  <c:v>Ireland</c:v>
                </c:pt>
                <c:pt idx="53">
                  <c:v>Spain</c:v>
                </c:pt>
                <c:pt idx="54">
                  <c:v>Tasmania</c:v>
                </c:pt>
                <c:pt idx="55">
                  <c:v>Manitoba</c:v>
                </c:pt>
                <c:pt idx="56">
                  <c:v>Northern Terr.</c:v>
                </c:pt>
                <c:pt idx="57">
                  <c:v>Yukon</c:v>
                </c:pt>
                <c:pt idx="58">
                  <c:v>Arizona</c:v>
                </c:pt>
                <c:pt idx="59">
                  <c:v>Alaska</c:v>
                </c:pt>
                <c:pt idx="60">
                  <c:v>W Australia</c:v>
                </c:pt>
                <c:pt idx="61">
                  <c:v>Quebec</c:v>
                </c:pt>
                <c:pt idx="62">
                  <c:v>Finland</c:v>
                </c:pt>
                <c:pt idx="63">
                  <c:v>Wyoming</c:v>
                </c:pt>
                <c:pt idx="64">
                  <c:v>S Australia</c:v>
                </c:pt>
                <c:pt idx="65">
                  <c:v>Alberta</c:v>
                </c:pt>
                <c:pt idx="66">
                  <c:v>N Brunswick</c:v>
                </c:pt>
                <c:pt idx="67">
                  <c:v>Sask</c:v>
                </c:pt>
                <c:pt idx="68">
                  <c:v>Nevada</c:v>
                </c:pt>
                <c:pt idx="69">
                  <c:v>Utah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13'!$C$5:$C$76</c:f>
              <c:numCache>
                <c:ptCount val="72"/>
                <c:pt idx="0">
                  <c:v>0.34210526315789475</c:v>
                </c:pt>
                <c:pt idx="1">
                  <c:v>0.48936170212765956</c:v>
                </c:pt>
                <c:pt idx="2">
                  <c:v>0.325</c:v>
                </c:pt>
                <c:pt idx="3">
                  <c:v>0.34</c:v>
                </c:pt>
                <c:pt idx="4">
                  <c:v>0.46511627906976744</c:v>
                </c:pt>
                <c:pt idx="5">
                  <c:v>0.30434782608695654</c:v>
                </c:pt>
                <c:pt idx="6">
                  <c:v>0.21739130434782608</c:v>
                </c:pt>
                <c:pt idx="7">
                  <c:v>0.20454545454545456</c:v>
                </c:pt>
                <c:pt idx="8">
                  <c:v>0.1764705882352941</c:v>
                </c:pt>
                <c:pt idx="9">
                  <c:v>0.18181818181818182</c:v>
                </c:pt>
                <c:pt idx="10">
                  <c:v>0.17567567567567569</c:v>
                </c:pt>
                <c:pt idx="11">
                  <c:v>0.35</c:v>
                </c:pt>
                <c:pt idx="12">
                  <c:v>0.17857142857142858</c:v>
                </c:pt>
                <c:pt idx="13">
                  <c:v>0.32</c:v>
                </c:pt>
                <c:pt idx="14">
                  <c:v>0.18421052631578946</c:v>
                </c:pt>
                <c:pt idx="15">
                  <c:v>0.22388059701492535</c:v>
                </c:pt>
                <c:pt idx="16">
                  <c:v>0.13513513513513511</c:v>
                </c:pt>
                <c:pt idx="17">
                  <c:v>0.11538461538461539</c:v>
                </c:pt>
                <c:pt idx="18">
                  <c:v>0.07142857142857142</c:v>
                </c:pt>
                <c:pt idx="19">
                  <c:v>0.06666666666666667</c:v>
                </c:pt>
                <c:pt idx="20">
                  <c:v>0.10869565217391305</c:v>
                </c:pt>
                <c:pt idx="21">
                  <c:v>0.15384615384615383</c:v>
                </c:pt>
                <c:pt idx="22">
                  <c:v>0.11666666666666667</c:v>
                </c:pt>
                <c:pt idx="23">
                  <c:v>0.15</c:v>
                </c:pt>
                <c:pt idx="24">
                  <c:v>0.2</c:v>
                </c:pt>
                <c:pt idx="25">
                  <c:v>0.03333333333333333</c:v>
                </c:pt>
                <c:pt idx="26">
                  <c:v>0.10714285714285714</c:v>
                </c:pt>
                <c:pt idx="27">
                  <c:v>0.02608695652173913</c:v>
                </c:pt>
                <c:pt idx="28">
                  <c:v>0.029411764705882353</c:v>
                </c:pt>
                <c:pt idx="29">
                  <c:v>0.037037037037037035</c:v>
                </c:pt>
                <c:pt idx="30">
                  <c:v>0.04390243902439024</c:v>
                </c:pt>
                <c:pt idx="31">
                  <c:v>0.08333333333333333</c:v>
                </c:pt>
                <c:pt idx="32">
                  <c:v>0.052631578947368425</c:v>
                </c:pt>
                <c:pt idx="33">
                  <c:v>0.13636363636363635</c:v>
                </c:pt>
                <c:pt idx="34">
                  <c:v>0</c:v>
                </c:pt>
                <c:pt idx="35">
                  <c:v>0.05263157894736842</c:v>
                </c:pt>
                <c:pt idx="36">
                  <c:v>0.04545454545454545</c:v>
                </c:pt>
                <c:pt idx="37">
                  <c:v>0</c:v>
                </c:pt>
                <c:pt idx="38">
                  <c:v>0.0625</c:v>
                </c:pt>
                <c:pt idx="39">
                  <c:v>0.038461538461538464</c:v>
                </c:pt>
                <c:pt idx="40">
                  <c:v>0</c:v>
                </c:pt>
                <c:pt idx="41">
                  <c:v>0.014285714285714285</c:v>
                </c:pt>
                <c:pt idx="42">
                  <c:v>0.05405405405405406</c:v>
                </c:pt>
                <c:pt idx="43">
                  <c:v>0.06711409395973154</c:v>
                </c:pt>
                <c:pt idx="44">
                  <c:v>0</c:v>
                </c:pt>
                <c:pt idx="45">
                  <c:v>0.02127659574468085</c:v>
                </c:pt>
                <c:pt idx="46">
                  <c:v>0</c:v>
                </c:pt>
                <c:pt idx="47">
                  <c:v>0.030927835051546393</c:v>
                </c:pt>
                <c:pt idx="48">
                  <c:v>0</c:v>
                </c:pt>
                <c:pt idx="49">
                  <c:v>0.034482758620689655</c:v>
                </c:pt>
                <c:pt idx="50">
                  <c:v>0.02564102564102564</c:v>
                </c:pt>
                <c:pt idx="51">
                  <c:v>0.02666666666666667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0.013888888888888888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0.008130081300813009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13'!$D$4</c:f>
              <c:strCache>
                <c:ptCount val="1"/>
                <c:pt idx="0">
                  <c:v> Would not pursue  investment 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13'!$A$5:$A$76</c:f>
              <c:strCache>
                <c:ptCount val="72"/>
                <c:pt idx="0">
                  <c:v>Venezuela</c:v>
                </c:pt>
                <c:pt idx="1">
                  <c:v>DRC</c:v>
                </c:pt>
                <c:pt idx="2">
                  <c:v>Zimbabwe</c:v>
                </c:pt>
                <c:pt idx="3">
                  <c:v>Ecuador</c:v>
                </c:pt>
                <c:pt idx="4">
                  <c:v>Bolivia</c:v>
                </c:pt>
                <c:pt idx="5">
                  <c:v>Honduras</c:v>
                </c:pt>
                <c:pt idx="6">
                  <c:v>Guatemala</c:v>
                </c:pt>
                <c:pt idx="7">
                  <c:v>Philippines</c:v>
                </c:pt>
                <c:pt idx="8">
                  <c:v>Kyrgystan</c:v>
                </c:pt>
                <c:pt idx="9">
                  <c:v>PNP</c:v>
                </c:pt>
                <c:pt idx="10">
                  <c:v>Indonesia</c:v>
                </c:pt>
                <c:pt idx="11">
                  <c:v>Mongolia</c:v>
                </c:pt>
                <c:pt idx="12">
                  <c:v>Kazakhstan</c:v>
                </c:pt>
                <c:pt idx="13">
                  <c:v>Russia</c:v>
                </c:pt>
                <c:pt idx="14">
                  <c:v>South Africa</c:v>
                </c:pt>
                <c:pt idx="15">
                  <c:v>Argentina</c:v>
                </c:pt>
                <c:pt idx="16">
                  <c:v>Zambia</c:v>
                </c:pt>
                <c:pt idx="17">
                  <c:v>India</c:v>
                </c:pt>
                <c:pt idx="18">
                  <c:v>Tanzania</c:v>
                </c:pt>
                <c:pt idx="19">
                  <c:v>Peru</c:v>
                </c:pt>
                <c:pt idx="20">
                  <c:v>Colombia</c:v>
                </c:pt>
                <c:pt idx="21">
                  <c:v>California</c:v>
                </c:pt>
                <c:pt idx="22">
                  <c:v>China</c:v>
                </c:pt>
                <c:pt idx="23">
                  <c:v>Minnesota</c:v>
                </c:pt>
                <c:pt idx="24">
                  <c:v>Wisconsin</c:v>
                </c:pt>
                <c:pt idx="25">
                  <c:v>Mali</c:v>
                </c:pt>
                <c:pt idx="26">
                  <c:v>Washington</c:v>
                </c:pt>
                <c:pt idx="27">
                  <c:v>Mexico</c:v>
                </c:pt>
                <c:pt idx="28">
                  <c:v>Burkina Faso</c:v>
                </c:pt>
                <c:pt idx="29">
                  <c:v>Turkey</c:v>
                </c:pt>
                <c:pt idx="30">
                  <c:v>Br Columbia</c:v>
                </c:pt>
                <c:pt idx="31">
                  <c:v>Nunavut</c:v>
                </c:pt>
                <c:pt idx="32">
                  <c:v>Colorado</c:v>
                </c:pt>
                <c:pt idx="33">
                  <c:v>Panama</c:v>
                </c:pt>
                <c:pt idx="34">
                  <c:v>Montana</c:v>
                </c:pt>
                <c:pt idx="35">
                  <c:v>Michigan</c:v>
                </c:pt>
                <c:pt idx="36">
                  <c:v>New Mexico</c:v>
                </c:pt>
                <c:pt idx="37">
                  <c:v>New Zealand</c:v>
                </c:pt>
                <c:pt idx="38">
                  <c:v>NWT</c:v>
                </c:pt>
                <c:pt idx="39">
                  <c:v>Ghana</c:v>
                </c:pt>
                <c:pt idx="40">
                  <c:v>South Dakota</c:v>
                </c:pt>
                <c:pt idx="41">
                  <c:v>Brazil</c:v>
                </c:pt>
                <c:pt idx="42">
                  <c:v>Nova Scotia</c:v>
                </c:pt>
                <c:pt idx="43">
                  <c:v>Ontario</c:v>
                </c:pt>
                <c:pt idx="44">
                  <c:v>Namibia</c:v>
                </c:pt>
                <c:pt idx="45">
                  <c:v>Queensland</c:v>
                </c:pt>
                <c:pt idx="46">
                  <c:v>N S Wales</c:v>
                </c:pt>
                <c:pt idx="47">
                  <c:v>Chile</c:v>
                </c:pt>
                <c:pt idx="48">
                  <c:v>Idaho</c:v>
                </c:pt>
                <c:pt idx="49">
                  <c:v>Victoria</c:v>
                </c:pt>
                <c:pt idx="50">
                  <c:v>Botswana</c:v>
                </c:pt>
                <c:pt idx="51">
                  <c:v>Nfld &amp; Lab</c:v>
                </c:pt>
                <c:pt idx="52">
                  <c:v>Ireland</c:v>
                </c:pt>
                <c:pt idx="53">
                  <c:v>Spain</c:v>
                </c:pt>
                <c:pt idx="54">
                  <c:v>Tasmania</c:v>
                </c:pt>
                <c:pt idx="55">
                  <c:v>Manitoba</c:v>
                </c:pt>
                <c:pt idx="56">
                  <c:v>Northern Terr.</c:v>
                </c:pt>
                <c:pt idx="57">
                  <c:v>Yukon</c:v>
                </c:pt>
                <c:pt idx="58">
                  <c:v>Arizona</c:v>
                </c:pt>
                <c:pt idx="59">
                  <c:v>Alaska</c:v>
                </c:pt>
                <c:pt idx="60">
                  <c:v>W Australia</c:v>
                </c:pt>
                <c:pt idx="61">
                  <c:v>Quebec</c:v>
                </c:pt>
                <c:pt idx="62">
                  <c:v>Finland</c:v>
                </c:pt>
                <c:pt idx="63">
                  <c:v>Wyoming</c:v>
                </c:pt>
                <c:pt idx="64">
                  <c:v>S Australia</c:v>
                </c:pt>
                <c:pt idx="65">
                  <c:v>Alberta</c:v>
                </c:pt>
                <c:pt idx="66">
                  <c:v>N Brunswick</c:v>
                </c:pt>
                <c:pt idx="67">
                  <c:v>Sask</c:v>
                </c:pt>
                <c:pt idx="68">
                  <c:v>Nevada</c:v>
                </c:pt>
                <c:pt idx="69">
                  <c:v>Utah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13'!$D$5:$D$76</c:f>
              <c:numCache>
                <c:ptCount val="72"/>
                <c:pt idx="0">
                  <c:v>0.6052631578947368</c:v>
                </c:pt>
                <c:pt idx="1">
                  <c:v>0.3829787234042553</c:v>
                </c:pt>
                <c:pt idx="2">
                  <c:v>0.625</c:v>
                </c:pt>
                <c:pt idx="3">
                  <c:v>0.38</c:v>
                </c:pt>
                <c:pt idx="4">
                  <c:v>0.27906976744186046</c:v>
                </c:pt>
                <c:pt idx="5">
                  <c:v>0.30434782608695654</c:v>
                </c:pt>
                <c:pt idx="6">
                  <c:v>0.13043478260869565</c:v>
                </c:pt>
                <c:pt idx="7">
                  <c:v>0.18181818181818182</c:v>
                </c:pt>
                <c:pt idx="8">
                  <c:v>0.1764705882352941</c:v>
                </c:pt>
                <c:pt idx="9">
                  <c:v>0.06818181818181818</c:v>
                </c:pt>
                <c:pt idx="10">
                  <c:v>0.05405405405405406</c:v>
                </c:pt>
                <c:pt idx="11">
                  <c:v>0.1</c:v>
                </c:pt>
                <c:pt idx="12">
                  <c:v>0.10714285714285714</c:v>
                </c:pt>
                <c:pt idx="13">
                  <c:v>0.12</c:v>
                </c:pt>
                <c:pt idx="14">
                  <c:v>0.039473684210526314</c:v>
                </c:pt>
                <c:pt idx="15">
                  <c:v>0.05970149253731343</c:v>
                </c:pt>
                <c:pt idx="16">
                  <c:v>0</c:v>
                </c:pt>
                <c:pt idx="17">
                  <c:v>0.038461538461538464</c:v>
                </c:pt>
                <c:pt idx="18">
                  <c:v>0.03571428571428571</c:v>
                </c:pt>
                <c:pt idx="19">
                  <c:v>0.0380952380952381</c:v>
                </c:pt>
                <c:pt idx="20">
                  <c:v>0.043478260869565216</c:v>
                </c:pt>
                <c:pt idx="21">
                  <c:v>0.0923076923076923</c:v>
                </c:pt>
                <c:pt idx="22">
                  <c:v>0.06666666666666667</c:v>
                </c:pt>
                <c:pt idx="23">
                  <c:v>0</c:v>
                </c:pt>
                <c:pt idx="24">
                  <c:v>0.13333333333333333</c:v>
                </c:pt>
                <c:pt idx="25">
                  <c:v>0.03333333333333333</c:v>
                </c:pt>
                <c:pt idx="26">
                  <c:v>0.03571428571428571</c:v>
                </c:pt>
                <c:pt idx="27">
                  <c:v>0.017391304347826087</c:v>
                </c:pt>
                <c:pt idx="28">
                  <c:v>0</c:v>
                </c:pt>
                <c:pt idx="29">
                  <c:v>0</c:v>
                </c:pt>
                <c:pt idx="30">
                  <c:v>0.024390243902439025</c:v>
                </c:pt>
                <c:pt idx="31">
                  <c:v>0</c:v>
                </c:pt>
                <c:pt idx="32">
                  <c:v>0.03508771929824561</c:v>
                </c:pt>
                <c:pt idx="33">
                  <c:v>0</c:v>
                </c:pt>
                <c:pt idx="34">
                  <c:v>0.04444444444444444</c:v>
                </c:pt>
                <c:pt idx="35">
                  <c:v>0</c:v>
                </c:pt>
                <c:pt idx="36">
                  <c:v>0.022727272727272724</c:v>
                </c:pt>
                <c:pt idx="37">
                  <c:v>0.02040816326530612</c:v>
                </c:pt>
                <c:pt idx="38">
                  <c:v>0.0125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0.02702702702702703</c:v>
                </c:pt>
                <c:pt idx="43">
                  <c:v>0.013422818791946308</c:v>
                </c:pt>
                <c:pt idx="44">
                  <c:v>0</c:v>
                </c:pt>
                <c:pt idx="45">
                  <c:v>0</c:v>
                </c:pt>
                <c:pt idx="46">
                  <c:v>0.0125</c:v>
                </c:pt>
                <c:pt idx="47">
                  <c:v>0.010309278350515464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0.013888888888888888</c:v>
                </c:pt>
                <c:pt idx="60">
                  <c:v>0</c:v>
                </c:pt>
                <c:pt idx="61">
                  <c:v>0.007407407407407408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11290985"/>
        <c:axId val="34510002"/>
      </c:barChart>
      <c:catAx>
        <c:axId val="1129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9098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2075"/>
          <c:y val="0.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14: Labor Regulations/Employment Agreements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7"/>
          <c:w val="0.98775"/>
          <c:h val="0.91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14'!$B$4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14'!$A$5:$A$76</c:f>
              <c:strCache>
                <c:ptCount val="72"/>
                <c:pt idx="0">
                  <c:v>Venezuela</c:v>
                </c:pt>
                <c:pt idx="1">
                  <c:v>Ecuador</c:v>
                </c:pt>
                <c:pt idx="2">
                  <c:v>Bolivia</c:v>
                </c:pt>
                <c:pt idx="3">
                  <c:v>South Africa</c:v>
                </c:pt>
                <c:pt idx="4">
                  <c:v>Zimbabwe</c:v>
                </c:pt>
                <c:pt idx="5">
                  <c:v>Honduras</c:v>
                </c:pt>
                <c:pt idx="6">
                  <c:v>Kyrgystan</c:v>
                </c:pt>
                <c:pt idx="7">
                  <c:v>Argentina</c:v>
                </c:pt>
                <c:pt idx="8">
                  <c:v>Guatemala</c:v>
                </c:pt>
                <c:pt idx="9">
                  <c:v>Philippines</c:v>
                </c:pt>
                <c:pt idx="10">
                  <c:v>DRC</c:v>
                </c:pt>
                <c:pt idx="11">
                  <c:v>Mongolia</c:v>
                </c:pt>
                <c:pt idx="12">
                  <c:v>Russia</c:v>
                </c:pt>
                <c:pt idx="13">
                  <c:v>Spain</c:v>
                </c:pt>
                <c:pt idx="14">
                  <c:v>California</c:v>
                </c:pt>
                <c:pt idx="15">
                  <c:v>Peru</c:v>
                </c:pt>
                <c:pt idx="16">
                  <c:v>Nunavut</c:v>
                </c:pt>
                <c:pt idx="17">
                  <c:v>Tanzania</c:v>
                </c:pt>
                <c:pt idx="18">
                  <c:v>Zambia</c:v>
                </c:pt>
                <c:pt idx="19">
                  <c:v>Kazakhstan</c:v>
                </c:pt>
                <c:pt idx="20">
                  <c:v>Indonesia</c:v>
                </c:pt>
                <c:pt idx="21">
                  <c:v>NWT</c:v>
                </c:pt>
                <c:pt idx="22">
                  <c:v>India</c:v>
                </c:pt>
                <c:pt idx="23">
                  <c:v>Mexico</c:v>
                </c:pt>
                <c:pt idx="24">
                  <c:v>Brazil</c:v>
                </c:pt>
                <c:pt idx="25">
                  <c:v>China</c:v>
                </c:pt>
                <c:pt idx="26">
                  <c:v>Br Columbia</c:v>
                </c:pt>
                <c:pt idx="27">
                  <c:v>Namibia</c:v>
                </c:pt>
                <c:pt idx="28">
                  <c:v>Colorado</c:v>
                </c:pt>
                <c:pt idx="29">
                  <c:v>Colombia</c:v>
                </c:pt>
                <c:pt idx="30">
                  <c:v>Victoria</c:v>
                </c:pt>
                <c:pt idx="31">
                  <c:v>PNP</c:v>
                </c:pt>
                <c:pt idx="32">
                  <c:v>Panama</c:v>
                </c:pt>
                <c:pt idx="33">
                  <c:v>N S Wales</c:v>
                </c:pt>
                <c:pt idx="34">
                  <c:v>New Zealand</c:v>
                </c:pt>
                <c:pt idx="35">
                  <c:v>Washington</c:v>
                </c:pt>
                <c:pt idx="36">
                  <c:v>W Australia</c:v>
                </c:pt>
                <c:pt idx="37">
                  <c:v>Mali</c:v>
                </c:pt>
                <c:pt idx="38">
                  <c:v>Chile</c:v>
                </c:pt>
                <c:pt idx="39">
                  <c:v>Montana</c:v>
                </c:pt>
                <c:pt idx="40">
                  <c:v>Ontario</c:v>
                </c:pt>
                <c:pt idx="41">
                  <c:v>Ghana</c:v>
                </c:pt>
                <c:pt idx="42">
                  <c:v>Nfld &amp; Lab</c:v>
                </c:pt>
                <c:pt idx="43">
                  <c:v>Turkey</c:v>
                </c:pt>
                <c:pt idx="44">
                  <c:v>Northern Terr.</c:v>
                </c:pt>
                <c:pt idx="45">
                  <c:v>Queensland</c:v>
                </c:pt>
                <c:pt idx="46">
                  <c:v>Tasmania</c:v>
                </c:pt>
                <c:pt idx="47">
                  <c:v>Manitoba</c:v>
                </c:pt>
                <c:pt idx="48">
                  <c:v>Minnesota</c:v>
                </c:pt>
                <c:pt idx="49">
                  <c:v>S Australia</c:v>
                </c:pt>
                <c:pt idx="50">
                  <c:v>Ireland</c:v>
                </c:pt>
                <c:pt idx="51">
                  <c:v>Finland</c:v>
                </c:pt>
                <c:pt idx="52">
                  <c:v>Botswana</c:v>
                </c:pt>
                <c:pt idx="53">
                  <c:v>Sweden</c:v>
                </c:pt>
                <c:pt idx="54">
                  <c:v>Sask</c:v>
                </c:pt>
                <c:pt idx="55">
                  <c:v>Quebec</c:v>
                </c:pt>
                <c:pt idx="56">
                  <c:v>Nova Scotia</c:v>
                </c:pt>
                <c:pt idx="57">
                  <c:v>Michigan</c:v>
                </c:pt>
                <c:pt idx="58">
                  <c:v>Arizona</c:v>
                </c:pt>
                <c:pt idx="59">
                  <c:v>Wisconsin</c:v>
                </c:pt>
                <c:pt idx="60">
                  <c:v>New Mexico</c:v>
                </c:pt>
                <c:pt idx="61">
                  <c:v>Norway</c:v>
                </c:pt>
                <c:pt idx="62">
                  <c:v>Alaska</c:v>
                </c:pt>
                <c:pt idx="63">
                  <c:v>Idaho</c:v>
                </c:pt>
                <c:pt idx="64">
                  <c:v>Yukon</c:v>
                </c:pt>
                <c:pt idx="65">
                  <c:v>Utah</c:v>
                </c:pt>
                <c:pt idx="66">
                  <c:v>South Dakota</c:v>
                </c:pt>
                <c:pt idx="67">
                  <c:v>Nevada</c:v>
                </c:pt>
                <c:pt idx="68">
                  <c:v>N Brunswick</c:v>
                </c:pt>
                <c:pt idx="69">
                  <c:v>Wyoming</c:v>
                </c:pt>
                <c:pt idx="70">
                  <c:v>Alberta</c:v>
                </c:pt>
                <c:pt idx="71">
                  <c:v>Burkina Faso</c:v>
                </c:pt>
              </c:strCache>
            </c:strRef>
          </c:cat>
          <c:val>
            <c:numRef>
              <c:f>'Figure 14'!$B$5:$B$76</c:f>
              <c:numCache>
                <c:ptCount val="72"/>
                <c:pt idx="0">
                  <c:v>0.28125</c:v>
                </c:pt>
                <c:pt idx="1">
                  <c:v>0.46153846153846156</c:v>
                </c:pt>
                <c:pt idx="2">
                  <c:v>0.2777777777777778</c:v>
                </c:pt>
                <c:pt idx="3">
                  <c:v>0.5352112676056339</c:v>
                </c:pt>
                <c:pt idx="4">
                  <c:v>0.09090909090909091</c:v>
                </c:pt>
                <c:pt idx="5">
                  <c:v>0.3333333333333333</c:v>
                </c:pt>
                <c:pt idx="6">
                  <c:v>0.4666666666666667</c:v>
                </c:pt>
                <c:pt idx="7">
                  <c:v>0.4385964912280702</c:v>
                </c:pt>
                <c:pt idx="8">
                  <c:v>0.35</c:v>
                </c:pt>
                <c:pt idx="9">
                  <c:v>0.3255813953488372</c:v>
                </c:pt>
                <c:pt idx="10">
                  <c:v>0.275</c:v>
                </c:pt>
                <c:pt idx="11">
                  <c:v>0.4117647058823529</c:v>
                </c:pt>
                <c:pt idx="12">
                  <c:v>0.40476190476190477</c:v>
                </c:pt>
                <c:pt idx="13">
                  <c:v>0.35</c:v>
                </c:pt>
                <c:pt idx="14">
                  <c:v>0.3220338983050847</c:v>
                </c:pt>
                <c:pt idx="15">
                  <c:v>0.3020833333333333</c:v>
                </c:pt>
                <c:pt idx="16">
                  <c:v>0.33898305084745767</c:v>
                </c:pt>
                <c:pt idx="17">
                  <c:v>0.2884615384615385</c:v>
                </c:pt>
                <c:pt idx="18">
                  <c:v>0.2777777777777778</c:v>
                </c:pt>
                <c:pt idx="19">
                  <c:v>0.34615384615384615</c:v>
                </c:pt>
                <c:pt idx="20">
                  <c:v>0.3043478260869565</c:v>
                </c:pt>
                <c:pt idx="21">
                  <c:v>0.2777777777777778</c:v>
                </c:pt>
                <c:pt idx="22">
                  <c:v>0.125</c:v>
                </c:pt>
                <c:pt idx="23">
                  <c:v>0.30476190476190473</c:v>
                </c:pt>
                <c:pt idx="24">
                  <c:v>0.29230769230769227</c:v>
                </c:pt>
                <c:pt idx="25">
                  <c:v>0.32653061224489793</c:v>
                </c:pt>
                <c:pt idx="26">
                  <c:v>0.2694300518134715</c:v>
                </c:pt>
                <c:pt idx="27">
                  <c:v>0.34146341463414637</c:v>
                </c:pt>
                <c:pt idx="28">
                  <c:v>0.2962962962962963</c:v>
                </c:pt>
                <c:pt idx="29">
                  <c:v>0.32558139534883723</c:v>
                </c:pt>
                <c:pt idx="30">
                  <c:v>0.17857142857142855</c:v>
                </c:pt>
                <c:pt idx="31">
                  <c:v>0.2105263157894737</c:v>
                </c:pt>
                <c:pt idx="32">
                  <c:v>0.2</c:v>
                </c:pt>
                <c:pt idx="33">
                  <c:v>0.2077922077922078</c:v>
                </c:pt>
                <c:pt idx="34">
                  <c:v>0.20454545454545456</c:v>
                </c:pt>
                <c:pt idx="35">
                  <c:v>0.10714285714285714</c:v>
                </c:pt>
                <c:pt idx="36">
                  <c:v>0.24369747899159666</c:v>
                </c:pt>
                <c:pt idx="37">
                  <c:v>0.20689655172413793</c:v>
                </c:pt>
                <c:pt idx="38">
                  <c:v>0.24137931034482757</c:v>
                </c:pt>
                <c:pt idx="39">
                  <c:v>0.23255813953488372</c:v>
                </c:pt>
                <c:pt idx="40">
                  <c:v>0.2127659574468085</c:v>
                </c:pt>
                <c:pt idx="41">
                  <c:v>0.23404255319148937</c:v>
                </c:pt>
                <c:pt idx="42">
                  <c:v>0.22388059701492538</c:v>
                </c:pt>
                <c:pt idx="43">
                  <c:v>0.25</c:v>
                </c:pt>
                <c:pt idx="44">
                  <c:v>0.2222222222222222</c:v>
                </c:pt>
                <c:pt idx="45">
                  <c:v>0.2087912087912088</c:v>
                </c:pt>
                <c:pt idx="46">
                  <c:v>0.19565217391304346</c:v>
                </c:pt>
                <c:pt idx="47">
                  <c:v>0.1971830985915493</c:v>
                </c:pt>
                <c:pt idx="48">
                  <c:v>0.15789473684210525</c:v>
                </c:pt>
                <c:pt idx="49">
                  <c:v>0.18421052631578946</c:v>
                </c:pt>
                <c:pt idx="50">
                  <c:v>0.2</c:v>
                </c:pt>
                <c:pt idx="51">
                  <c:v>0.1951219512195122</c:v>
                </c:pt>
                <c:pt idx="52">
                  <c:v>0.16216216216216214</c:v>
                </c:pt>
                <c:pt idx="53">
                  <c:v>0.18181818181818182</c:v>
                </c:pt>
                <c:pt idx="54">
                  <c:v>0.1492537313432836</c:v>
                </c:pt>
                <c:pt idx="55">
                  <c:v>0.13178294573643412</c:v>
                </c:pt>
                <c:pt idx="56">
                  <c:v>0.16666666666666666</c:v>
                </c:pt>
                <c:pt idx="57">
                  <c:v>0.05555555555555555</c:v>
                </c:pt>
                <c:pt idx="58">
                  <c:v>0.16216216216216214</c:v>
                </c:pt>
                <c:pt idx="59">
                  <c:v>0</c:v>
                </c:pt>
                <c:pt idx="60">
                  <c:v>0.15</c:v>
                </c:pt>
                <c:pt idx="61">
                  <c:v>0.13333333333333333</c:v>
                </c:pt>
                <c:pt idx="62">
                  <c:v>0.10606060606060606</c:v>
                </c:pt>
                <c:pt idx="63">
                  <c:v>0.11627906976744184</c:v>
                </c:pt>
                <c:pt idx="64">
                  <c:v>0.09756097560975609</c:v>
                </c:pt>
                <c:pt idx="65">
                  <c:v>0.10526315789473684</c:v>
                </c:pt>
                <c:pt idx="66">
                  <c:v>0.1</c:v>
                </c:pt>
                <c:pt idx="67">
                  <c:v>0.08333333333333333</c:v>
                </c:pt>
                <c:pt idx="68">
                  <c:v>0.09090909090909091</c:v>
                </c:pt>
                <c:pt idx="69">
                  <c:v>0.09090909090909091</c:v>
                </c:pt>
                <c:pt idx="70">
                  <c:v>0.07547169811320754</c:v>
                </c:pt>
                <c:pt idx="71">
                  <c:v>0.0625</c:v>
                </c:pt>
              </c:numCache>
            </c:numRef>
          </c:val>
        </c:ser>
        <c:ser>
          <c:idx val="1"/>
          <c:order val="1"/>
          <c:tx>
            <c:strRef>
              <c:f>'Figure 14'!$C$4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14'!$A$5:$A$76</c:f>
              <c:strCache>
                <c:ptCount val="72"/>
                <c:pt idx="0">
                  <c:v>Venezuela</c:v>
                </c:pt>
                <c:pt idx="1">
                  <c:v>Ecuador</c:v>
                </c:pt>
                <c:pt idx="2">
                  <c:v>Bolivia</c:v>
                </c:pt>
                <c:pt idx="3">
                  <c:v>South Africa</c:v>
                </c:pt>
                <c:pt idx="4">
                  <c:v>Zimbabwe</c:v>
                </c:pt>
                <c:pt idx="5">
                  <c:v>Honduras</c:v>
                </c:pt>
                <c:pt idx="6">
                  <c:v>Kyrgystan</c:v>
                </c:pt>
                <c:pt idx="7">
                  <c:v>Argentina</c:v>
                </c:pt>
                <c:pt idx="8">
                  <c:v>Guatemala</c:v>
                </c:pt>
                <c:pt idx="9">
                  <c:v>Philippines</c:v>
                </c:pt>
                <c:pt idx="10">
                  <c:v>DRC</c:v>
                </c:pt>
                <c:pt idx="11">
                  <c:v>Mongolia</c:v>
                </c:pt>
                <c:pt idx="12">
                  <c:v>Russia</c:v>
                </c:pt>
                <c:pt idx="13">
                  <c:v>Spain</c:v>
                </c:pt>
                <c:pt idx="14">
                  <c:v>California</c:v>
                </c:pt>
                <c:pt idx="15">
                  <c:v>Peru</c:v>
                </c:pt>
                <c:pt idx="16">
                  <c:v>Nunavut</c:v>
                </c:pt>
                <c:pt idx="17">
                  <c:v>Tanzania</c:v>
                </c:pt>
                <c:pt idx="18">
                  <c:v>Zambia</c:v>
                </c:pt>
                <c:pt idx="19">
                  <c:v>Kazakhstan</c:v>
                </c:pt>
                <c:pt idx="20">
                  <c:v>Indonesia</c:v>
                </c:pt>
                <c:pt idx="21">
                  <c:v>NWT</c:v>
                </c:pt>
                <c:pt idx="22">
                  <c:v>India</c:v>
                </c:pt>
                <c:pt idx="23">
                  <c:v>Mexico</c:v>
                </c:pt>
                <c:pt idx="24">
                  <c:v>Brazil</c:v>
                </c:pt>
                <c:pt idx="25">
                  <c:v>China</c:v>
                </c:pt>
                <c:pt idx="26">
                  <c:v>Br Columbia</c:v>
                </c:pt>
                <c:pt idx="27">
                  <c:v>Namibia</c:v>
                </c:pt>
                <c:pt idx="28">
                  <c:v>Colorado</c:v>
                </c:pt>
                <c:pt idx="29">
                  <c:v>Colombia</c:v>
                </c:pt>
                <c:pt idx="30">
                  <c:v>Victoria</c:v>
                </c:pt>
                <c:pt idx="31">
                  <c:v>PNP</c:v>
                </c:pt>
                <c:pt idx="32">
                  <c:v>Panama</c:v>
                </c:pt>
                <c:pt idx="33">
                  <c:v>N S Wales</c:v>
                </c:pt>
                <c:pt idx="34">
                  <c:v>New Zealand</c:v>
                </c:pt>
                <c:pt idx="35">
                  <c:v>Washington</c:v>
                </c:pt>
                <c:pt idx="36">
                  <c:v>W Australia</c:v>
                </c:pt>
                <c:pt idx="37">
                  <c:v>Mali</c:v>
                </c:pt>
                <c:pt idx="38">
                  <c:v>Chile</c:v>
                </c:pt>
                <c:pt idx="39">
                  <c:v>Montana</c:v>
                </c:pt>
                <c:pt idx="40">
                  <c:v>Ontario</c:v>
                </c:pt>
                <c:pt idx="41">
                  <c:v>Ghana</c:v>
                </c:pt>
                <c:pt idx="42">
                  <c:v>Nfld &amp; Lab</c:v>
                </c:pt>
                <c:pt idx="43">
                  <c:v>Turkey</c:v>
                </c:pt>
                <c:pt idx="44">
                  <c:v>Northern Terr.</c:v>
                </c:pt>
                <c:pt idx="45">
                  <c:v>Queensland</c:v>
                </c:pt>
                <c:pt idx="46">
                  <c:v>Tasmania</c:v>
                </c:pt>
                <c:pt idx="47">
                  <c:v>Manitoba</c:v>
                </c:pt>
                <c:pt idx="48">
                  <c:v>Minnesota</c:v>
                </c:pt>
                <c:pt idx="49">
                  <c:v>S Australia</c:v>
                </c:pt>
                <c:pt idx="50">
                  <c:v>Ireland</c:v>
                </c:pt>
                <c:pt idx="51">
                  <c:v>Finland</c:v>
                </c:pt>
                <c:pt idx="52">
                  <c:v>Botswana</c:v>
                </c:pt>
                <c:pt idx="53">
                  <c:v>Sweden</c:v>
                </c:pt>
                <c:pt idx="54">
                  <c:v>Sask</c:v>
                </c:pt>
                <c:pt idx="55">
                  <c:v>Quebec</c:v>
                </c:pt>
                <c:pt idx="56">
                  <c:v>Nova Scotia</c:v>
                </c:pt>
                <c:pt idx="57">
                  <c:v>Michigan</c:v>
                </c:pt>
                <c:pt idx="58">
                  <c:v>Arizona</c:v>
                </c:pt>
                <c:pt idx="59">
                  <c:v>Wisconsin</c:v>
                </c:pt>
                <c:pt idx="60">
                  <c:v>New Mexico</c:v>
                </c:pt>
                <c:pt idx="61">
                  <c:v>Norway</c:v>
                </c:pt>
                <c:pt idx="62">
                  <c:v>Alaska</c:v>
                </c:pt>
                <c:pt idx="63">
                  <c:v>Idaho</c:v>
                </c:pt>
                <c:pt idx="64">
                  <c:v>Yukon</c:v>
                </c:pt>
                <c:pt idx="65">
                  <c:v>Utah</c:v>
                </c:pt>
                <c:pt idx="66">
                  <c:v>South Dakota</c:v>
                </c:pt>
                <c:pt idx="67">
                  <c:v>Nevada</c:v>
                </c:pt>
                <c:pt idx="68">
                  <c:v>N Brunswick</c:v>
                </c:pt>
                <c:pt idx="69">
                  <c:v>Wyoming</c:v>
                </c:pt>
                <c:pt idx="70">
                  <c:v>Alberta</c:v>
                </c:pt>
                <c:pt idx="71">
                  <c:v>Burkina Faso</c:v>
                </c:pt>
              </c:strCache>
            </c:strRef>
          </c:cat>
          <c:val>
            <c:numRef>
              <c:f>'Figure 14'!$C$5:$C$76</c:f>
              <c:numCache>
                <c:ptCount val="72"/>
                <c:pt idx="0">
                  <c:v>0.375</c:v>
                </c:pt>
                <c:pt idx="1">
                  <c:v>0.20512820512820512</c:v>
                </c:pt>
                <c:pt idx="2">
                  <c:v>0.2777777777777778</c:v>
                </c:pt>
                <c:pt idx="3">
                  <c:v>0.1971830985915493</c:v>
                </c:pt>
                <c:pt idx="4">
                  <c:v>0.30303030303030304</c:v>
                </c:pt>
                <c:pt idx="5">
                  <c:v>0.19047619047619047</c:v>
                </c:pt>
                <c:pt idx="6">
                  <c:v>0.13333333333333333</c:v>
                </c:pt>
                <c:pt idx="7">
                  <c:v>0.08771929824561403</c:v>
                </c:pt>
                <c:pt idx="8">
                  <c:v>0.15</c:v>
                </c:pt>
                <c:pt idx="9">
                  <c:v>0.11627906976744184</c:v>
                </c:pt>
                <c:pt idx="10">
                  <c:v>0.175</c:v>
                </c:pt>
                <c:pt idx="11">
                  <c:v>0.08823529411764706</c:v>
                </c:pt>
                <c:pt idx="12">
                  <c:v>0.04761904761904762</c:v>
                </c:pt>
                <c:pt idx="13">
                  <c:v>0.1</c:v>
                </c:pt>
                <c:pt idx="14">
                  <c:v>0.1016949152542373</c:v>
                </c:pt>
                <c:pt idx="15">
                  <c:v>0.08333333333333333</c:v>
                </c:pt>
                <c:pt idx="16">
                  <c:v>0.06779661016949153</c:v>
                </c:pt>
                <c:pt idx="17">
                  <c:v>0.11538461538461538</c:v>
                </c:pt>
                <c:pt idx="18">
                  <c:v>0.08333333333333333</c:v>
                </c:pt>
                <c:pt idx="19">
                  <c:v>0.038461538461538464</c:v>
                </c:pt>
                <c:pt idx="20">
                  <c:v>0.07246376811594203</c:v>
                </c:pt>
                <c:pt idx="21">
                  <c:v>0.06944444444444445</c:v>
                </c:pt>
                <c:pt idx="22">
                  <c:v>0.25</c:v>
                </c:pt>
                <c:pt idx="23">
                  <c:v>0.057142857142857134</c:v>
                </c:pt>
                <c:pt idx="24">
                  <c:v>0.07692307692307693</c:v>
                </c:pt>
                <c:pt idx="25">
                  <c:v>0.04081632653061224</c:v>
                </c:pt>
                <c:pt idx="26">
                  <c:v>0.07253886010362695</c:v>
                </c:pt>
                <c:pt idx="27">
                  <c:v>0</c:v>
                </c:pt>
                <c:pt idx="28">
                  <c:v>0.037037037037037035</c:v>
                </c:pt>
                <c:pt idx="29">
                  <c:v>0</c:v>
                </c:pt>
                <c:pt idx="30">
                  <c:v>0.125</c:v>
                </c:pt>
                <c:pt idx="31">
                  <c:v>0.07894736842105263</c:v>
                </c:pt>
                <c:pt idx="32">
                  <c:v>0.1</c:v>
                </c:pt>
                <c:pt idx="33">
                  <c:v>0.07792207792207792</c:v>
                </c:pt>
                <c:pt idx="34">
                  <c:v>0.06818181818181818</c:v>
                </c:pt>
                <c:pt idx="35">
                  <c:v>0.17857142857142858</c:v>
                </c:pt>
                <c:pt idx="36">
                  <c:v>0.033613445378151266</c:v>
                </c:pt>
                <c:pt idx="37">
                  <c:v>0.06896551724137931</c:v>
                </c:pt>
                <c:pt idx="38">
                  <c:v>0.011494252873563218</c:v>
                </c:pt>
                <c:pt idx="39">
                  <c:v>0.023255813953488372</c:v>
                </c:pt>
                <c:pt idx="40">
                  <c:v>0.035460992907801414</c:v>
                </c:pt>
                <c:pt idx="41">
                  <c:v>0.02127659574468085</c:v>
                </c:pt>
                <c:pt idx="42">
                  <c:v>0.029850746268656716</c:v>
                </c:pt>
                <c:pt idx="43">
                  <c:v>0</c:v>
                </c:pt>
                <c:pt idx="44">
                  <c:v>0.015873015873015872</c:v>
                </c:pt>
                <c:pt idx="45">
                  <c:v>0.010989010989010988</c:v>
                </c:pt>
                <c:pt idx="46">
                  <c:v>0.021739130434782608</c:v>
                </c:pt>
                <c:pt idx="47">
                  <c:v>0.014084507042253523</c:v>
                </c:pt>
                <c:pt idx="48">
                  <c:v>0.05263157894736842</c:v>
                </c:pt>
                <c:pt idx="49">
                  <c:v>0.013157894736842105</c:v>
                </c:pt>
                <c:pt idx="50">
                  <c:v>0</c:v>
                </c:pt>
                <c:pt idx="51">
                  <c:v>0</c:v>
                </c:pt>
                <c:pt idx="52">
                  <c:v>0.02702702702702703</c:v>
                </c:pt>
                <c:pt idx="53">
                  <c:v>0</c:v>
                </c:pt>
                <c:pt idx="54">
                  <c:v>0.02985074626865672</c:v>
                </c:pt>
                <c:pt idx="55">
                  <c:v>0.0310077519379845</c:v>
                </c:pt>
                <c:pt idx="56">
                  <c:v>0</c:v>
                </c:pt>
                <c:pt idx="57">
                  <c:v>0.1111111111111111</c:v>
                </c:pt>
                <c:pt idx="58">
                  <c:v>0</c:v>
                </c:pt>
                <c:pt idx="59">
                  <c:v>0.07692307692307693</c:v>
                </c:pt>
                <c:pt idx="60">
                  <c:v>0</c:v>
                </c:pt>
                <c:pt idx="61">
                  <c:v>0</c:v>
                </c:pt>
                <c:pt idx="62">
                  <c:v>0.015151515151515152</c:v>
                </c:pt>
                <c:pt idx="63">
                  <c:v>0</c:v>
                </c:pt>
                <c:pt idx="64">
                  <c:v>0.012195121951219511</c:v>
                </c:pt>
                <c:pt idx="65">
                  <c:v>0</c:v>
                </c:pt>
                <c:pt idx="66">
                  <c:v>0</c:v>
                </c:pt>
                <c:pt idx="67">
                  <c:v>0.00925925925925926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14'!$D$4</c:f>
              <c:strCache>
                <c:ptCount val="1"/>
                <c:pt idx="0">
                  <c:v> Would not pursue investment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14'!$A$5:$A$76</c:f>
              <c:strCache>
                <c:ptCount val="72"/>
                <c:pt idx="0">
                  <c:v>Venezuela</c:v>
                </c:pt>
                <c:pt idx="1">
                  <c:v>Ecuador</c:v>
                </c:pt>
                <c:pt idx="2">
                  <c:v>Bolivia</c:v>
                </c:pt>
                <c:pt idx="3">
                  <c:v>South Africa</c:v>
                </c:pt>
                <c:pt idx="4">
                  <c:v>Zimbabwe</c:v>
                </c:pt>
                <c:pt idx="5">
                  <c:v>Honduras</c:v>
                </c:pt>
                <c:pt idx="6">
                  <c:v>Kyrgystan</c:v>
                </c:pt>
                <c:pt idx="7">
                  <c:v>Argentina</c:v>
                </c:pt>
                <c:pt idx="8">
                  <c:v>Guatemala</c:v>
                </c:pt>
                <c:pt idx="9">
                  <c:v>Philippines</c:v>
                </c:pt>
                <c:pt idx="10">
                  <c:v>DRC</c:v>
                </c:pt>
                <c:pt idx="11">
                  <c:v>Mongolia</c:v>
                </c:pt>
                <c:pt idx="12">
                  <c:v>Russia</c:v>
                </c:pt>
                <c:pt idx="13">
                  <c:v>Spain</c:v>
                </c:pt>
                <c:pt idx="14">
                  <c:v>California</c:v>
                </c:pt>
                <c:pt idx="15">
                  <c:v>Peru</c:v>
                </c:pt>
                <c:pt idx="16">
                  <c:v>Nunavut</c:v>
                </c:pt>
                <c:pt idx="17">
                  <c:v>Tanzania</c:v>
                </c:pt>
                <c:pt idx="18">
                  <c:v>Zambia</c:v>
                </c:pt>
                <c:pt idx="19">
                  <c:v>Kazakhstan</c:v>
                </c:pt>
                <c:pt idx="20">
                  <c:v>Indonesia</c:v>
                </c:pt>
                <c:pt idx="21">
                  <c:v>NWT</c:v>
                </c:pt>
                <c:pt idx="22">
                  <c:v>India</c:v>
                </c:pt>
                <c:pt idx="23">
                  <c:v>Mexico</c:v>
                </c:pt>
                <c:pt idx="24">
                  <c:v>Brazil</c:v>
                </c:pt>
                <c:pt idx="25">
                  <c:v>China</c:v>
                </c:pt>
                <c:pt idx="26">
                  <c:v>Br Columbia</c:v>
                </c:pt>
                <c:pt idx="27">
                  <c:v>Namibia</c:v>
                </c:pt>
                <c:pt idx="28">
                  <c:v>Colorado</c:v>
                </c:pt>
                <c:pt idx="29">
                  <c:v>Colombia</c:v>
                </c:pt>
                <c:pt idx="30">
                  <c:v>Victoria</c:v>
                </c:pt>
                <c:pt idx="31">
                  <c:v>PNP</c:v>
                </c:pt>
                <c:pt idx="32">
                  <c:v>Panama</c:v>
                </c:pt>
                <c:pt idx="33">
                  <c:v>N S Wales</c:v>
                </c:pt>
                <c:pt idx="34">
                  <c:v>New Zealand</c:v>
                </c:pt>
                <c:pt idx="35">
                  <c:v>Washington</c:v>
                </c:pt>
                <c:pt idx="36">
                  <c:v>W Australia</c:v>
                </c:pt>
                <c:pt idx="37">
                  <c:v>Mali</c:v>
                </c:pt>
                <c:pt idx="38">
                  <c:v>Chile</c:v>
                </c:pt>
                <c:pt idx="39">
                  <c:v>Montana</c:v>
                </c:pt>
                <c:pt idx="40">
                  <c:v>Ontario</c:v>
                </c:pt>
                <c:pt idx="41">
                  <c:v>Ghana</c:v>
                </c:pt>
                <c:pt idx="42">
                  <c:v>Nfld &amp; Lab</c:v>
                </c:pt>
                <c:pt idx="43">
                  <c:v>Turkey</c:v>
                </c:pt>
                <c:pt idx="44">
                  <c:v>Northern Terr.</c:v>
                </c:pt>
                <c:pt idx="45">
                  <c:v>Queensland</c:v>
                </c:pt>
                <c:pt idx="46">
                  <c:v>Tasmania</c:v>
                </c:pt>
                <c:pt idx="47">
                  <c:v>Manitoba</c:v>
                </c:pt>
                <c:pt idx="48">
                  <c:v>Minnesota</c:v>
                </c:pt>
                <c:pt idx="49">
                  <c:v>S Australia</c:v>
                </c:pt>
                <c:pt idx="50">
                  <c:v>Ireland</c:v>
                </c:pt>
                <c:pt idx="51">
                  <c:v>Finland</c:v>
                </c:pt>
                <c:pt idx="52">
                  <c:v>Botswana</c:v>
                </c:pt>
                <c:pt idx="53">
                  <c:v>Sweden</c:v>
                </c:pt>
                <c:pt idx="54">
                  <c:v>Sask</c:v>
                </c:pt>
                <c:pt idx="55">
                  <c:v>Quebec</c:v>
                </c:pt>
                <c:pt idx="56">
                  <c:v>Nova Scotia</c:v>
                </c:pt>
                <c:pt idx="57">
                  <c:v>Michigan</c:v>
                </c:pt>
                <c:pt idx="58">
                  <c:v>Arizona</c:v>
                </c:pt>
                <c:pt idx="59">
                  <c:v>Wisconsin</c:v>
                </c:pt>
                <c:pt idx="60">
                  <c:v>New Mexico</c:v>
                </c:pt>
                <c:pt idx="61">
                  <c:v>Norway</c:v>
                </c:pt>
                <c:pt idx="62">
                  <c:v>Alaska</c:v>
                </c:pt>
                <c:pt idx="63">
                  <c:v>Idaho</c:v>
                </c:pt>
                <c:pt idx="64">
                  <c:v>Yukon</c:v>
                </c:pt>
                <c:pt idx="65">
                  <c:v>Utah</c:v>
                </c:pt>
                <c:pt idx="66">
                  <c:v>South Dakota</c:v>
                </c:pt>
                <c:pt idx="67">
                  <c:v>Nevada</c:v>
                </c:pt>
                <c:pt idx="68">
                  <c:v>N Brunswick</c:v>
                </c:pt>
                <c:pt idx="69">
                  <c:v>Wyoming</c:v>
                </c:pt>
                <c:pt idx="70">
                  <c:v>Alberta</c:v>
                </c:pt>
                <c:pt idx="71">
                  <c:v>Burkina Faso</c:v>
                </c:pt>
              </c:strCache>
            </c:strRef>
          </c:cat>
          <c:val>
            <c:numRef>
              <c:f>'Figure 14'!$D$5:$D$76</c:f>
              <c:numCache>
                <c:ptCount val="72"/>
                <c:pt idx="0">
                  <c:v>0.3125</c:v>
                </c:pt>
                <c:pt idx="1">
                  <c:v>0.1794871794871795</c:v>
                </c:pt>
                <c:pt idx="2">
                  <c:v>0.22222222222222224</c:v>
                </c:pt>
                <c:pt idx="3">
                  <c:v>0.04225352112676056</c:v>
                </c:pt>
                <c:pt idx="4">
                  <c:v>0.30303030303030304</c:v>
                </c:pt>
                <c:pt idx="5">
                  <c:v>0.09523809523809523</c:v>
                </c:pt>
                <c:pt idx="6">
                  <c:v>0</c:v>
                </c:pt>
                <c:pt idx="7">
                  <c:v>0.03508771929824561</c:v>
                </c:pt>
                <c:pt idx="8">
                  <c:v>0.05</c:v>
                </c:pt>
                <c:pt idx="9">
                  <c:v>0.09302325581395349</c:v>
                </c:pt>
                <c:pt idx="10">
                  <c:v>0.075</c:v>
                </c:pt>
                <c:pt idx="11">
                  <c:v>0</c:v>
                </c:pt>
                <c:pt idx="12">
                  <c:v>0.04761904761904762</c:v>
                </c:pt>
                <c:pt idx="13">
                  <c:v>0.05</c:v>
                </c:pt>
                <c:pt idx="14">
                  <c:v>0.03389830508474576</c:v>
                </c:pt>
                <c:pt idx="15">
                  <c:v>0.03125</c:v>
                </c:pt>
                <c:pt idx="16">
                  <c:v>0</c:v>
                </c:pt>
                <c:pt idx="17">
                  <c:v>0</c:v>
                </c:pt>
                <c:pt idx="18">
                  <c:v>0.027777777777777776</c:v>
                </c:pt>
                <c:pt idx="19">
                  <c:v>0</c:v>
                </c:pt>
                <c:pt idx="20">
                  <c:v>0</c:v>
                </c:pt>
                <c:pt idx="21">
                  <c:v>0.027777777777777776</c:v>
                </c:pt>
                <c:pt idx="22">
                  <c:v>0</c:v>
                </c:pt>
                <c:pt idx="23">
                  <c:v>0.009523809523809523</c:v>
                </c:pt>
                <c:pt idx="24">
                  <c:v>0</c:v>
                </c:pt>
                <c:pt idx="25">
                  <c:v>0</c:v>
                </c:pt>
                <c:pt idx="26">
                  <c:v>0.0051813471502590676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0.017857142857142856</c:v>
                </c:pt>
                <c:pt idx="31">
                  <c:v>0.026315789473684213</c:v>
                </c:pt>
                <c:pt idx="32">
                  <c:v>0</c:v>
                </c:pt>
                <c:pt idx="33">
                  <c:v>0.012987012987012988</c:v>
                </c:pt>
                <c:pt idx="34">
                  <c:v>0.022727272727272724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0.011494252873563218</c:v>
                </c:pt>
                <c:pt idx="39">
                  <c:v>0</c:v>
                </c:pt>
                <c:pt idx="40">
                  <c:v>0.0070921985815602835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0.013157894736842105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0.007751937984496125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0.07692307692307693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42154563"/>
        <c:axId val="43846748"/>
      </c:barChart>
      <c:catAx>
        <c:axId val="4215456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5456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71"/>
          <c:y val="0.1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Figure 15: Geological Database  (includes quality and scale of maps, ease of access to infrastructure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725"/>
          <c:w val="0.98225"/>
          <c:h val="0.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15'!$A$5:$A$76</c:f>
              <c:strCache>
                <c:ptCount val="72"/>
                <c:pt idx="0">
                  <c:v>DRC</c:v>
                </c:pt>
                <c:pt idx="1">
                  <c:v>India</c:v>
                </c:pt>
                <c:pt idx="2">
                  <c:v>Venezuela</c:v>
                </c:pt>
                <c:pt idx="3">
                  <c:v>Honduras</c:v>
                </c:pt>
                <c:pt idx="4">
                  <c:v>PNP</c:v>
                </c:pt>
                <c:pt idx="5">
                  <c:v>Ecuador</c:v>
                </c:pt>
                <c:pt idx="6">
                  <c:v>China</c:v>
                </c:pt>
                <c:pt idx="7">
                  <c:v>Guatemala</c:v>
                </c:pt>
                <c:pt idx="8">
                  <c:v>Philippines</c:v>
                </c:pt>
                <c:pt idx="9">
                  <c:v>Zimbabwe</c:v>
                </c:pt>
                <c:pt idx="10">
                  <c:v>Burkina Faso</c:v>
                </c:pt>
                <c:pt idx="11">
                  <c:v>Bolivia</c:v>
                </c:pt>
                <c:pt idx="12">
                  <c:v>Kyrgystan</c:v>
                </c:pt>
                <c:pt idx="13">
                  <c:v>Mongolia</c:v>
                </c:pt>
                <c:pt idx="14">
                  <c:v>Panama</c:v>
                </c:pt>
                <c:pt idx="15">
                  <c:v>Indonesia</c:v>
                </c:pt>
                <c:pt idx="16">
                  <c:v>Tanzania</c:v>
                </c:pt>
                <c:pt idx="17">
                  <c:v>Argentina</c:v>
                </c:pt>
                <c:pt idx="18">
                  <c:v>Kazakhstan</c:v>
                </c:pt>
                <c:pt idx="19">
                  <c:v>Zambia</c:v>
                </c:pt>
                <c:pt idx="20">
                  <c:v>Colombia</c:v>
                </c:pt>
                <c:pt idx="21">
                  <c:v>Russia</c:v>
                </c:pt>
                <c:pt idx="22">
                  <c:v>Mali</c:v>
                </c:pt>
                <c:pt idx="23">
                  <c:v>Turkey</c:v>
                </c:pt>
                <c:pt idx="24">
                  <c:v>Wisconsin</c:v>
                </c:pt>
                <c:pt idx="25">
                  <c:v>Namibia</c:v>
                </c:pt>
                <c:pt idx="26">
                  <c:v>Washington</c:v>
                </c:pt>
                <c:pt idx="27">
                  <c:v>New Zealand</c:v>
                </c:pt>
                <c:pt idx="28">
                  <c:v>Botswana</c:v>
                </c:pt>
                <c:pt idx="29">
                  <c:v>Ghana</c:v>
                </c:pt>
                <c:pt idx="30">
                  <c:v>Mexico</c:v>
                </c:pt>
                <c:pt idx="31">
                  <c:v>Michigan</c:v>
                </c:pt>
                <c:pt idx="32">
                  <c:v>Nunavut</c:v>
                </c:pt>
                <c:pt idx="33">
                  <c:v>Brazil</c:v>
                </c:pt>
                <c:pt idx="34">
                  <c:v>Peru</c:v>
                </c:pt>
                <c:pt idx="35">
                  <c:v>California</c:v>
                </c:pt>
                <c:pt idx="36">
                  <c:v>Minnesota</c:v>
                </c:pt>
                <c:pt idx="37">
                  <c:v>South Africa</c:v>
                </c:pt>
                <c:pt idx="38">
                  <c:v>Montana</c:v>
                </c:pt>
                <c:pt idx="39">
                  <c:v>NWT</c:v>
                </c:pt>
                <c:pt idx="40">
                  <c:v>South Dakota</c:v>
                </c:pt>
                <c:pt idx="41">
                  <c:v>Wyoming</c:v>
                </c:pt>
                <c:pt idx="42">
                  <c:v>Spain</c:v>
                </c:pt>
                <c:pt idx="43">
                  <c:v>Chile</c:v>
                </c:pt>
                <c:pt idx="44">
                  <c:v>Idaho</c:v>
                </c:pt>
                <c:pt idx="45">
                  <c:v>Alaska</c:v>
                </c:pt>
                <c:pt idx="46">
                  <c:v>Arizona</c:v>
                </c:pt>
                <c:pt idx="47">
                  <c:v>Ireland</c:v>
                </c:pt>
                <c:pt idx="48">
                  <c:v>Nevada</c:v>
                </c:pt>
                <c:pt idx="49">
                  <c:v>Utah</c:v>
                </c:pt>
                <c:pt idx="50">
                  <c:v>Colorado</c:v>
                </c:pt>
                <c:pt idx="51">
                  <c:v>Alberta</c:v>
                </c:pt>
                <c:pt idx="52">
                  <c:v>W Australia</c:v>
                </c:pt>
                <c:pt idx="53">
                  <c:v>Victoria</c:v>
                </c:pt>
                <c:pt idx="54">
                  <c:v>Nfld &amp; Lab</c:v>
                </c:pt>
                <c:pt idx="55">
                  <c:v>Ontario</c:v>
                </c:pt>
                <c:pt idx="56">
                  <c:v>New Mexico</c:v>
                </c:pt>
                <c:pt idx="57">
                  <c:v>Manitoba</c:v>
                </c:pt>
                <c:pt idx="58">
                  <c:v>Finland</c:v>
                </c:pt>
                <c:pt idx="59">
                  <c:v>Northern Terr.</c:v>
                </c:pt>
                <c:pt idx="60">
                  <c:v>N Brunswick</c:v>
                </c:pt>
                <c:pt idx="61">
                  <c:v>Nova Scotia</c:v>
                </c:pt>
                <c:pt idx="62">
                  <c:v>Sask</c:v>
                </c:pt>
                <c:pt idx="63">
                  <c:v>Norway</c:v>
                </c:pt>
                <c:pt idx="64">
                  <c:v>Br Columbia</c:v>
                </c:pt>
                <c:pt idx="65">
                  <c:v>N S Wales</c:v>
                </c:pt>
                <c:pt idx="66">
                  <c:v>Yukon</c:v>
                </c:pt>
                <c:pt idx="67">
                  <c:v>Queensland</c:v>
                </c:pt>
                <c:pt idx="68">
                  <c:v>Quebec</c:v>
                </c:pt>
                <c:pt idx="69">
                  <c:v>Tasmania</c:v>
                </c:pt>
                <c:pt idx="70">
                  <c:v>S Australia</c:v>
                </c:pt>
                <c:pt idx="71">
                  <c:v>Sweden</c:v>
                </c:pt>
              </c:strCache>
            </c:strRef>
          </c:cat>
          <c:val>
            <c:numRef>
              <c:f>'Figure 15'!$B$5:$B$76</c:f>
              <c:numCache>
                <c:ptCount val="72"/>
                <c:pt idx="0">
                  <c:v>0.2972972972972973</c:v>
                </c:pt>
                <c:pt idx="1">
                  <c:v>0.44</c:v>
                </c:pt>
                <c:pt idx="2">
                  <c:v>0.3870967741935484</c:v>
                </c:pt>
                <c:pt idx="3">
                  <c:v>0.588235294117647</c:v>
                </c:pt>
                <c:pt idx="4">
                  <c:v>0.5853658536585366</c:v>
                </c:pt>
                <c:pt idx="5">
                  <c:v>0.39024390243902435</c:v>
                </c:pt>
                <c:pt idx="6">
                  <c:v>0.4081632653061224</c:v>
                </c:pt>
                <c:pt idx="7">
                  <c:v>0.6842105263157895</c:v>
                </c:pt>
                <c:pt idx="8">
                  <c:v>0.4883720930232558</c:v>
                </c:pt>
                <c:pt idx="9">
                  <c:v>0.40625</c:v>
                </c:pt>
                <c:pt idx="10">
                  <c:v>0.6129032258064516</c:v>
                </c:pt>
                <c:pt idx="11">
                  <c:v>0.4411764705882353</c:v>
                </c:pt>
                <c:pt idx="12">
                  <c:v>0.5294117647058824</c:v>
                </c:pt>
                <c:pt idx="13">
                  <c:v>0.4411764705882353</c:v>
                </c:pt>
                <c:pt idx="14">
                  <c:v>0.3333333333333333</c:v>
                </c:pt>
                <c:pt idx="15">
                  <c:v>0.4782608695652174</c:v>
                </c:pt>
                <c:pt idx="16">
                  <c:v>0.46</c:v>
                </c:pt>
                <c:pt idx="17">
                  <c:v>0.45</c:v>
                </c:pt>
                <c:pt idx="18">
                  <c:v>0.3333333333333333</c:v>
                </c:pt>
                <c:pt idx="19">
                  <c:v>0.411764705882353</c:v>
                </c:pt>
                <c:pt idx="20">
                  <c:v>0.43589743589743596</c:v>
                </c:pt>
                <c:pt idx="21">
                  <c:v>0.21739130434782608</c:v>
                </c:pt>
                <c:pt idx="22">
                  <c:v>0.3928571428571428</c:v>
                </c:pt>
                <c:pt idx="23">
                  <c:v>0.3181818181818181</c:v>
                </c:pt>
                <c:pt idx="24">
                  <c:v>0.15384615384615385</c:v>
                </c:pt>
                <c:pt idx="25">
                  <c:v>0.35</c:v>
                </c:pt>
                <c:pt idx="26">
                  <c:v>0.18181818181818182</c:v>
                </c:pt>
                <c:pt idx="27">
                  <c:v>0.3125</c:v>
                </c:pt>
                <c:pt idx="28">
                  <c:v>0.32432432432432434</c:v>
                </c:pt>
                <c:pt idx="29">
                  <c:v>0.21739130434782608</c:v>
                </c:pt>
                <c:pt idx="30">
                  <c:v>0.3009708737864078</c:v>
                </c:pt>
                <c:pt idx="31">
                  <c:v>0.26666666666666666</c:v>
                </c:pt>
                <c:pt idx="32">
                  <c:v>0.27586206896551724</c:v>
                </c:pt>
                <c:pt idx="33">
                  <c:v>0.23333333333333334</c:v>
                </c:pt>
                <c:pt idx="34">
                  <c:v>0.20212765957446807</c:v>
                </c:pt>
                <c:pt idx="35">
                  <c:v>0.20338983050847456</c:v>
                </c:pt>
                <c:pt idx="36">
                  <c:v>0.2105263157894737</c:v>
                </c:pt>
                <c:pt idx="37">
                  <c:v>0.17142857142857143</c:v>
                </c:pt>
                <c:pt idx="38">
                  <c:v>0.23809523809523808</c:v>
                </c:pt>
                <c:pt idx="39">
                  <c:v>0.16</c:v>
                </c:pt>
                <c:pt idx="40">
                  <c:v>0.22222222222222218</c:v>
                </c:pt>
                <c:pt idx="41">
                  <c:v>0.20454545454545456</c:v>
                </c:pt>
                <c:pt idx="42">
                  <c:v>0.2</c:v>
                </c:pt>
                <c:pt idx="43">
                  <c:v>0.15294117647058822</c:v>
                </c:pt>
                <c:pt idx="44">
                  <c:v>0.19047619047619047</c:v>
                </c:pt>
                <c:pt idx="45">
                  <c:v>0.14925373134328357</c:v>
                </c:pt>
                <c:pt idx="46">
                  <c:v>0.15277777777777776</c:v>
                </c:pt>
                <c:pt idx="47">
                  <c:v>0.1</c:v>
                </c:pt>
                <c:pt idx="48">
                  <c:v>0.1111111111111111</c:v>
                </c:pt>
                <c:pt idx="49">
                  <c:v>0.13888888888888887</c:v>
                </c:pt>
                <c:pt idx="50">
                  <c:v>0.09803921568627451</c:v>
                </c:pt>
                <c:pt idx="51">
                  <c:v>0.1</c:v>
                </c:pt>
                <c:pt idx="52">
                  <c:v>0.1</c:v>
                </c:pt>
                <c:pt idx="53">
                  <c:v>0.0925925925925926</c:v>
                </c:pt>
                <c:pt idx="54">
                  <c:v>0.09090909090909091</c:v>
                </c:pt>
                <c:pt idx="55">
                  <c:v>0.07692307692307691</c:v>
                </c:pt>
                <c:pt idx="56">
                  <c:v>0.07692307692307691</c:v>
                </c:pt>
                <c:pt idx="57">
                  <c:v>0.05633802816901408</c:v>
                </c:pt>
                <c:pt idx="58">
                  <c:v>0.06976744186046512</c:v>
                </c:pt>
                <c:pt idx="59">
                  <c:v>0.06557377049180328</c:v>
                </c:pt>
                <c:pt idx="60">
                  <c:v>0.0625</c:v>
                </c:pt>
                <c:pt idx="61">
                  <c:v>0.030303030303030304</c:v>
                </c:pt>
                <c:pt idx="62">
                  <c:v>0.06060606060606061</c:v>
                </c:pt>
                <c:pt idx="63">
                  <c:v>0.058823529411764705</c:v>
                </c:pt>
                <c:pt idx="64">
                  <c:v>0.03571428571428571</c:v>
                </c:pt>
                <c:pt idx="65">
                  <c:v>0.04938271604938271</c:v>
                </c:pt>
                <c:pt idx="66">
                  <c:v>0.04597701149425287</c:v>
                </c:pt>
                <c:pt idx="67">
                  <c:v>0.04301075268817204</c:v>
                </c:pt>
                <c:pt idx="68">
                  <c:v>0.02362204724409449</c:v>
                </c:pt>
                <c:pt idx="69">
                  <c:v>0.022727272727272728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15'!$C$4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15'!$A$5:$A$76</c:f>
              <c:strCache>
                <c:ptCount val="72"/>
                <c:pt idx="0">
                  <c:v>DRC</c:v>
                </c:pt>
                <c:pt idx="1">
                  <c:v>India</c:v>
                </c:pt>
                <c:pt idx="2">
                  <c:v>Venezuela</c:v>
                </c:pt>
                <c:pt idx="3">
                  <c:v>Honduras</c:v>
                </c:pt>
                <c:pt idx="4">
                  <c:v>PNP</c:v>
                </c:pt>
                <c:pt idx="5">
                  <c:v>Ecuador</c:v>
                </c:pt>
                <c:pt idx="6">
                  <c:v>China</c:v>
                </c:pt>
                <c:pt idx="7">
                  <c:v>Guatemala</c:v>
                </c:pt>
                <c:pt idx="8">
                  <c:v>Philippines</c:v>
                </c:pt>
                <c:pt idx="9">
                  <c:v>Zimbabwe</c:v>
                </c:pt>
                <c:pt idx="10">
                  <c:v>Burkina Faso</c:v>
                </c:pt>
                <c:pt idx="11">
                  <c:v>Bolivia</c:v>
                </c:pt>
                <c:pt idx="12">
                  <c:v>Kyrgystan</c:v>
                </c:pt>
                <c:pt idx="13">
                  <c:v>Mongolia</c:v>
                </c:pt>
                <c:pt idx="14">
                  <c:v>Panama</c:v>
                </c:pt>
                <c:pt idx="15">
                  <c:v>Indonesia</c:v>
                </c:pt>
                <c:pt idx="16">
                  <c:v>Tanzania</c:v>
                </c:pt>
                <c:pt idx="17">
                  <c:v>Argentina</c:v>
                </c:pt>
                <c:pt idx="18">
                  <c:v>Kazakhstan</c:v>
                </c:pt>
                <c:pt idx="19">
                  <c:v>Zambia</c:v>
                </c:pt>
                <c:pt idx="20">
                  <c:v>Colombia</c:v>
                </c:pt>
                <c:pt idx="21">
                  <c:v>Russia</c:v>
                </c:pt>
                <c:pt idx="22">
                  <c:v>Mali</c:v>
                </c:pt>
                <c:pt idx="23">
                  <c:v>Turkey</c:v>
                </c:pt>
                <c:pt idx="24">
                  <c:v>Wisconsin</c:v>
                </c:pt>
                <c:pt idx="25">
                  <c:v>Namibia</c:v>
                </c:pt>
                <c:pt idx="26">
                  <c:v>Washington</c:v>
                </c:pt>
                <c:pt idx="27">
                  <c:v>New Zealand</c:v>
                </c:pt>
                <c:pt idx="28">
                  <c:v>Botswana</c:v>
                </c:pt>
                <c:pt idx="29">
                  <c:v>Ghana</c:v>
                </c:pt>
                <c:pt idx="30">
                  <c:v>Mexico</c:v>
                </c:pt>
                <c:pt idx="31">
                  <c:v>Michigan</c:v>
                </c:pt>
                <c:pt idx="32">
                  <c:v>Nunavut</c:v>
                </c:pt>
                <c:pt idx="33">
                  <c:v>Brazil</c:v>
                </c:pt>
                <c:pt idx="34">
                  <c:v>Peru</c:v>
                </c:pt>
                <c:pt idx="35">
                  <c:v>California</c:v>
                </c:pt>
                <c:pt idx="36">
                  <c:v>Minnesota</c:v>
                </c:pt>
                <c:pt idx="37">
                  <c:v>South Africa</c:v>
                </c:pt>
                <c:pt idx="38">
                  <c:v>Montana</c:v>
                </c:pt>
                <c:pt idx="39">
                  <c:v>NWT</c:v>
                </c:pt>
                <c:pt idx="40">
                  <c:v>South Dakota</c:v>
                </c:pt>
                <c:pt idx="41">
                  <c:v>Wyoming</c:v>
                </c:pt>
                <c:pt idx="42">
                  <c:v>Spain</c:v>
                </c:pt>
                <c:pt idx="43">
                  <c:v>Chile</c:v>
                </c:pt>
                <c:pt idx="44">
                  <c:v>Idaho</c:v>
                </c:pt>
                <c:pt idx="45">
                  <c:v>Alaska</c:v>
                </c:pt>
                <c:pt idx="46">
                  <c:v>Arizona</c:v>
                </c:pt>
                <c:pt idx="47">
                  <c:v>Ireland</c:v>
                </c:pt>
                <c:pt idx="48">
                  <c:v>Nevada</c:v>
                </c:pt>
                <c:pt idx="49">
                  <c:v>Utah</c:v>
                </c:pt>
                <c:pt idx="50">
                  <c:v>Colorado</c:v>
                </c:pt>
                <c:pt idx="51">
                  <c:v>Alberta</c:v>
                </c:pt>
                <c:pt idx="52">
                  <c:v>W Australia</c:v>
                </c:pt>
                <c:pt idx="53">
                  <c:v>Victoria</c:v>
                </c:pt>
                <c:pt idx="54">
                  <c:v>Nfld &amp; Lab</c:v>
                </c:pt>
                <c:pt idx="55">
                  <c:v>Ontario</c:v>
                </c:pt>
                <c:pt idx="56">
                  <c:v>New Mexico</c:v>
                </c:pt>
                <c:pt idx="57">
                  <c:v>Manitoba</c:v>
                </c:pt>
                <c:pt idx="58">
                  <c:v>Finland</c:v>
                </c:pt>
                <c:pt idx="59">
                  <c:v>Northern Terr.</c:v>
                </c:pt>
                <c:pt idx="60">
                  <c:v>N Brunswick</c:v>
                </c:pt>
                <c:pt idx="61">
                  <c:v>Nova Scotia</c:v>
                </c:pt>
                <c:pt idx="62">
                  <c:v>Sask</c:v>
                </c:pt>
                <c:pt idx="63">
                  <c:v>Norway</c:v>
                </c:pt>
                <c:pt idx="64">
                  <c:v>Br Columbia</c:v>
                </c:pt>
                <c:pt idx="65">
                  <c:v>N S Wales</c:v>
                </c:pt>
                <c:pt idx="66">
                  <c:v>Yukon</c:v>
                </c:pt>
                <c:pt idx="67">
                  <c:v>Queensland</c:v>
                </c:pt>
                <c:pt idx="68">
                  <c:v>Quebec</c:v>
                </c:pt>
                <c:pt idx="69">
                  <c:v>Tasmania</c:v>
                </c:pt>
                <c:pt idx="70">
                  <c:v>S Australia</c:v>
                </c:pt>
                <c:pt idx="71">
                  <c:v>Sweden</c:v>
                </c:pt>
              </c:strCache>
            </c:strRef>
          </c:cat>
          <c:val>
            <c:numRef>
              <c:f>'Figure 15'!$C$5:$C$76</c:f>
              <c:numCache>
                <c:ptCount val="72"/>
                <c:pt idx="0">
                  <c:v>0.5405405405405405</c:v>
                </c:pt>
                <c:pt idx="1">
                  <c:v>0.4</c:v>
                </c:pt>
                <c:pt idx="2">
                  <c:v>0.3548387096774194</c:v>
                </c:pt>
                <c:pt idx="3">
                  <c:v>0.23529411764705882</c:v>
                </c:pt>
                <c:pt idx="4">
                  <c:v>0.14634146341463414</c:v>
                </c:pt>
                <c:pt idx="5">
                  <c:v>0.39024390243902435</c:v>
                </c:pt>
                <c:pt idx="6">
                  <c:v>0.32653061224489793</c:v>
                </c:pt>
                <c:pt idx="7">
                  <c:v>0.10526315789473684</c:v>
                </c:pt>
                <c:pt idx="8">
                  <c:v>0.18604651162790697</c:v>
                </c:pt>
                <c:pt idx="9">
                  <c:v>0.21875</c:v>
                </c:pt>
                <c:pt idx="10">
                  <c:v>0.0967741935483871</c:v>
                </c:pt>
                <c:pt idx="11">
                  <c:v>0.17647058823529413</c:v>
                </c:pt>
                <c:pt idx="12">
                  <c:v>0.1764705882352941</c:v>
                </c:pt>
                <c:pt idx="13">
                  <c:v>0.2647058823529412</c:v>
                </c:pt>
                <c:pt idx="14">
                  <c:v>0.3333333333333333</c:v>
                </c:pt>
                <c:pt idx="15">
                  <c:v>0.15942028985507245</c:v>
                </c:pt>
                <c:pt idx="16">
                  <c:v>0.18</c:v>
                </c:pt>
                <c:pt idx="17">
                  <c:v>0.15</c:v>
                </c:pt>
                <c:pt idx="18">
                  <c:v>0.25</c:v>
                </c:pt>
                <c:pt idx="19">
                  <c:v>0.14705882352941177</c:v>
                </c:pt>
                <c:pt idx="20">
                  <c:v>0.10256410256410256</c:v>
                </c:pt>
                <c:pt idx="21">
                  <c:v>0.2391304347826087</c:v>
                </c:pt>
                <c:pt idx="22">
                  <c:v>0.07142857142857142</c:v>
                </c:pt>
                <c:pt idx="23">
                  <c:v>0.0909090909090909</c:v>
                </c:pt>
                <c:pt idx="24">
                  <c:v>0.23076923076923078</c:v>
                </c:pt>
                <c:pt idx="25">
                  <c:v>0.025</c:v>
                </c:pt>
                <c:pt idx="26">
                  <c:v>0.18181818181818182</c:v>
                </c:pt>
                <c:pt idx="27">
                  <c:v>0.020833333333333332</c:v>
                </c:pt>
                <c:pt idx="28">
                  <c:v>0.02702702702702703</c:v>
                </c:pt>
                <c:pt idx="29">
                  <c:v>0.13043478260869565</c:v>
                </c:pt>
                <c:pt idx="30">
                  <c:v>0.02912621359223301</c:v>
                </c:pt>
                <c:pt idx="31">
                  <c:v>0.06666666666666667</c:v>
                </c:pt>
                <c:pt idx="32">
                  <c:v>0.05172413793103448</c:v>
                </c:pt>
                <c:pt idx="33">
                  <c:v>0.08333333333333334</c:v>
                </c:pt>
                <c:pt idx="34">
                  <c:v>0.10638297872340424</c:v>
                </c:pt>
                <c:pt idx="35">
                  <c:v>0.0847457627118644</c:v>
                </c:pt>
                <c:pt idx="36">
                  <c:v>0.052631578947368425</c:v>
                </c:pt>
                <c:pt idx="37">
                  <c:v>0.05714285714285715</c:v>
                </c:pt>
                <c:pt idx="38">
                  <c:v>0</c:v>
                </c:pt>
                <c:pt idx="39">
                  <c:v>0.06666666666666667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0.047058823529411764</c:v>
                </c:pt>
                <c:pt idx="44">
                  <c:v>0</c:v>
                </c:pt>
                <c:pt idx="45">
                  <c:v>0.029850746268656716</c:v>
                </c:pt>
                <c:pt idx="46">
                  <c:v>0.013888888888888888</c:v>
                </c:pt>
                <c:pt idx="47">
                  <c:v>0.05</c:v>
                </c:pt>
                <c:pt idx="48">
                  <c:v>0.027777777777777776</c:v>
                </c:pt>
                <c:pt idx="49">
                  <c:v>0</c:v>
                </c:pt>
                <c:pt idx="50">
                  <c:v>0.0196078431372549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0.01408450704225352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0.030303030303030304</c:v>
                </c:pt>
                <c:pt idx="62">
                  <c:v>0</c:v>
                </c:pt>
                <c:pt idx="63">
                  <c:v>0</c:v>
                </c:pt>
                <c:pt idx="64">
                  <c:v>0.020408163265306124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15'!$D$4</c:f>
              <c:strCache>
                <c:ptCount val="1"/>
                <c:pt idx="0">
                  <c:v> Would not pursue investment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15'!$A$5:$A$76</c:f>
              <c:strCache>
                <c:ptCount val="72"/>
                <c:pt idx="0">
                  <c:v>DRC</c:v>
                </c:pt>
                <c:pt idx="1">
                  <c:v>India</c:v>
                </c:pt>
                <c:pt idx="2">
                  <c:v>Venezuela</c:v>
                </c:pt>
                <c:pt idx="3">
                  <c:v>Honduras</c:v>
                </c:pt>
                <c:pt idx="4">
                  <c:v>PNP</c:v>
                </c:pt>
                <c:pt idx="5">
                  <c:v>Ecuador</c:v>
                </c:pt>
                <c:pt idx="6">
                  <c:v>China</c:v>
                </c:pt>
                <c:pt idx="7">
                  <c:v>Guatemala</c:v>
                </c:pt>
                <c:pt idx="8">
                  <c:v>Philippines</c:v>
                </c:pt>
                <c:pt idx="9">
                  <c:v>Zimbabwe</c:v>
                </c:pt>
                <c:pt idx="10">
                  <c:v>Burkina Faso</c:v>
                </c:pt>
                <c:pt idx="11">
                  <c:v>Bolivia</c:v>
                </c:pt>
                <c:pt idx="12">
                  <c:v>Kyrgystan</c:v>
                </c:pt>
                <c:pt idx="13">
                  <c:v>Mongolia</c:v>
                </c:pt>
                <c:pt idx="14">
                  <c:v>Panama</c:v>
                </c:pt>
                <c:pt idx="15">
                  <c:v>Indonesia</c:v>
                </c:pt>
                <c:pt idx="16">
                  <c:v>Tanzania</c:v>
                </c:pt>
                <c:pt idx="17">
                  <c:v>Argentina</c:v>
                </c:pt>
                <c:pt idx="18">
                  <c:v>Kazakhstan</c:v>
                </c:pt>
                <c:pt idx="19">
                  <c:v>Zambia</c:v>
                </c:pt>
                <c:pt idx="20">
                  <c:v>Colombia</c:v>
                </c:pt>
                <c:pt idx="21">
                  <c:v>Russia</c:v>
                </c:pt>
                <c:pt idx="22">
                  <c:v>Mali</c:v>
                </c:pt>
                <c:pt idx="23">
                  <c:v>Turkey</c:v>
                </c:pt>
                <c:pt idx="24">
                  <c:v>Wisconsin</c:v>
                </c:pt>
                <c:pt idx="25">
                  <c:v>Namibia</c:v>
                </c:pt>
                <c:pt idx="26">
                  <c:v>Washington</c:v>
                </c:pt>
                <c:pt idx="27">
                  <c:v>New Zealand</c:v>
                </c:pt>
                <c:pt idx="28">
                  <c:v>Botswana</c:v>
                </c:pt>
                <c:pt idx="29">
                  <c:v>Ghana</c:v>
                </c:pt>
                <c:pt idx="30">
                  <c:v>Mexico</c:v>
                </c:pt>
                <c:pt idx="31">
                  <c:v>Michigan</c:v>
                </c:pt>
                <c:pt idx="32">
                  <c:v>Nunavut</c:v>
                </c:pt>
                <c:pt idx="33">
                  <c:v>Brazil</c:v>
                </c:pt>
                <c:pt idx="34">
                  <c:v>Peru</c:v>
                </c:pt>
                <c:pt idx="35">
                  <c:v>California</c:v>
                </c:pt>
                <c:pt idx="36">
                  <c:v>Minnesota</c:v>
                </c:pt>
                <c:pt idx="37">
                  <c:v>South Africa</c:v>
                </c:pt>
                <c:pt idx="38">
                  <c:v>Montana</c:v>
                </c:pt>
                <c:pt idx="39">
                  <c:v>NWT</c:v>
                </c:pt>
                <c:pt idx="40">
                  <c:v>South Dakota</c:v>
                </c:pt>
                <c:pt idx="41">
                  <c:v>Wyoming</c:v>
                </c:pt>
                <c:pt idx="42">
                  <c:v>Spain</c:v>
                </c:pt>
                <c:pt idx="43">
                  <c:v>Chile</c:v>
                </c:pt>
                <c:pt idx="44">
                  <c:v>Idaho</c:v>
                </c:pt>
                <c:pt idx="45">
                  <c:v>Alaska</c:v>
                </c:pt>
                <c:pt idx="46">
                  <c:v>Arizona</c:v>
                </c:pt>
                <c:pt idx="47">
                  <c:v>Ireland</c:v>
                </c:pt>
                <c:pt idx="48">
                  <c:v>Nevada</c:v>
                </c:pt>
                <c:pt idx="49">
                  <c:v>Utah</c:v>
                </c:pt>
                <c:pt idx="50">
                  <c:v>Colorado</c:v>
                </c:pt>
                <c:pt idx="51">
                  <c:v>Alberta</c:v>
                </c:pt>
                <c:pt idx="52">
                  <c:v>W Australia</c:v>
                </c:pt>
                <c:pt idx="53">
                  <c:v>Victoria</c:v>
                </c:pt>
                <c:pt idx="54">
                  <c:v>Nfld &amp; Lab</c:v>
                </c:pt>
                <c:pt idx="55">
                  <c:v>Ontario</c:v>
                </c:pt>
                <c:pt idx="56">
                  <c:v>New Mexico</c:v>
                </c:pt>
                <c:pt idx="57">
                  <c:v>Manitoba</c:v>
                </c:pt>
                <c:pt idx="58">
                  <c:v>Finland</c:v>
                </c:pt>
                <c:pt idx="59">
                  <c:v>Northern Terr.</c:v>
                </c:pt>
                <c:pt idx="60">
                  <c:v>N Brunswick</c:v>
                </c:pt>
                <c:pt idx="61">
                  <c:v>Nova Scotia</c:v>
                </c:pt>
                <c:pt idx="62">
                  <c:v>Sask</c:v>
                </c:pt>
                <c:pt idx="63">
                  <c:v>Norway</c:v>
                </c:pt>
                <c:pt idx="64">
                  <c:v>Br Columbia</c:v>
                </c:pt>
                <c:pt idx="65">
                  <c:v>N S Wales</c:v>
                </c:pt>
                <c:pt idx="66">
                  <c:v>Yukon</c:v>
                </c:pt>
                <c:pt idx="67">
                  <c:v>Queensland</c:v>
                </c:pt>
                <c:pt idx="68">
                  <c:v>Quebec</c:v>
                </c:pt>
                <c:pt idx="69">
                  <c:v>Tasmania</c:v>
                </c:pt>
                <c:pt idx="70">
                  <c:v>S Australia</c:v>
                </c:pt>
                <c:pt idx="71">
                  <c:v>Sweden</c:v>
                </c:pt>
              </c:strCache>
            </c:strRef>
          </c:cat>
          <c:val>
            <c:numRef>
              <c:f>'Figure 15'!$D$5:$D$76</c:f>
              <c:numCache>
                <c:ptCount val="72"/>
                <c:pt idx="0">
                  <c:v>0.05405405405405406</c:v>
                </c:pt>
                <c:pt idx="1">
                  <c:v>0</c:v>
                </c:pt>
                <c:pt idx="2">
                  <c:v>0.0967741935483871</c:v>
                </c:pt>
                <c:pt idx="3">
                  <c:v>0</c:v>
                </c:pt>
                <c:pt idx="4">
                  <c:v>0.07317073170731707</c:v>
                </c:pt>
                <c:pt idx="5">
                  <c:v>0.024390243902439022</c:v>
                </c:pt>
                <c:pt idx="6">
                  <c:v>0.06122448979591837</c:v>
                </c:pt>
                <c:pt idx="7">
                  <c:v>0</c:v>
                </c:pt>
                <c:pt idx="8">
                  <c:v>0.06976744186046512</c:v>
                </c:pt>
                <c:pt idx="9">
                  <c:v>0.09375</c:v>
                </c:pt>
                <c:pt idx="10">
                  <c:v>0</c:v>
                </c:pt>
                <c:pt idx="11">
                  <c:v>0.08823529411764706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0.014492753623188408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0.043478260869565216</c:v>
                </c:pt>
                <c:pt idx="22">
                  <c:v>0.03571428571428571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0.020833333333333332</c:v>
                </c:pt>
                <c:pt idx="28">
                  <c:v>0</c:v>
                </c:pt>
                <c:pt idx="29">
                  <c:v>0</c:v>
                </c:pt>
                <c:pt idx="30">
                  <c:v>0.009708737864077669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0.01694915254237288</c:v>
                </c:pt>
                <c:pt idx="36">
                  <c:v>0</c:v>
                </c:pt>
                <c:pt idx="37">
                  <c:v>0.014285714285714287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0.006993006993006993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59076413"/>
        <c:axId val="61925670"/>
      </c:barChart>
      <c:catAx>
        <c:axId val="59076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64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0875"/>
          <c:y val="0.1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Figure 16: Security (includes physical security due to  the threat of attack by terrorists, criminals, guerrilla groups, etc.)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8"/>
          <c:w val="0.98825"/>
          <c:h val="0.8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16'!$A$5:$A$76</c:f>
              <c:strCache>
                <c:ptCount val="72"/>
                <c:pt idx="0">
                  <c:v>DRC</c:v>
                </c:pt>
                <c:pt idx="1">
                  <c:v>Venezuela</c:v>
                </c:pt>
                <c:pt idx="2">
                  <c:v>Colombia</c:v>
                </c:pt>
                <c:pt idx="3">
                  <c:v>Guatemala</c:v>
                </c:pt>
                <c:pt idx="4">
                  <c:v>Zimbabwe</c:v>
                </c:pt>
                <c:pt idx="5">
                  <c:v>Philippines</c:v>
                </c:pt>
                <c:pt idx="6">
                  <c:v>PNP</c:v>
                </c:pt>
                <c:pt idx="7">
                  <c:v>Honduras</c:v>
                </c:pt>
                <c:pt idx="8">
                  <c:v>Bolivia</c:v>
                </c:pt>
                <c:pt idx="9">
                  <c:v>Ecuador</c:v>
                </c:pt>
                <c:pt idx="10">
                  <c:v>South Africa</c:v>
                </c:pt>
                <c:pt idx="11">
                  <c:v>Indonesia</c:v>
                </c:pt>
                <c:pt idx="12">
                  <c:v>Mexico</c:v>
                </c:pt>
                <c:pt idx="13">
                  <c:v>Russia</c:v>
                </c:pt>
                <c:pt idx="14">
                  <c:v>Tanzania</c:v>
                </c:pt>
                <c:pt idx="15">
                  <c:v>Peru</c:v>
                </c:pt>
                <c:pt idx="16">
                  <c:v>Kazakhstan</c:v>
                </c:pt>
                <c:pt idx="17">
                  <c:v>Kyrgystan</c:v>
                </c:pt>
                <c:pt idx="18">
                  <c:v>Zambia</c:v>
                </c:pt>
                <c:pt idx="19">
                  <c:v>India</c:v>
                </c:pt>
                <c:pt idx="20">
                  <c:v>Mali</c:v>
                </c:pt>
                <c:pt idx="21">
                  <c:v>Burkina Faso</c:v>
                </c:pt>
                <c:pt idx="22">
                  <c:v>Mongolia</c:v>
                </c:pt>
                <c:pt idx="23">
                  <c:v>Brazil</c:v>
                </c:pt>
                <c:pt idx="24">
                  <c:v>Panama</c:v>
                </c:pt>
                <c:pt idx="25">
                  <c:v>Turkey</c:v>
                </c:pt>
                <c:pt idx="26">
                  <c:v>China</c:v>
                </c:pt>
                <c:pt idx="27">
                  <c:v>Argentina</c:v>
                </c:pt>
                <c:pt idx="28">
                  <c:v>Ghana</c:v>
                </c:pt>
                <c:pt idx="29">
                  <c:v>Namibia</c:v>
                </c:pt>
                <c:pt idx="30">
                  <c:v>California</c:v>
                </c:pt>
                <c:pt idx="31">
                  <c:v>Wisconsin</c:v>
                </c:pt>
                <c:pt idx="32">
                  <c:v>South Dakota</c:v>
                </c:pt>
                <c:pt idx="33">
                  <c:v>Chile</c:v>
                </c:pt>
                <c:pt idx="34">
                  <c:v>Spain</c:v>
                </c:pt>
                <c:pt idx="35">
                  <c:v>Washington</c:v>
                </c:pt>
                <c:pt idx="36">
                  <c:v>Ontario</c:v>
                </c:pt>
                <c:pt idx="37">
                  <c:v>Michigan</c:v>
                </c:pt>
                <c:pt idx="38">
                  <c:v>Colorado</c:v>
                </c:pt>
                <c:pt idx="39">
                  <c:v>Botswana</c:v>
                </c:pt>
                <c:pt idx="40">
                  <c:v>Br Columbia</c:v>
                </c:pt>
                <c:pt idx="41">
                  <c:v>New Mexico</c:v>
                </c:pt>
                <c:pt idx="42">
                  <c:v>Ireland</c:v>
                </c:pt>
                <c:pt idx="43">
                  <c:v>Manitoba</c:v>
                </c:pt>
                <c:pt idx="44">
                  <c:v>Nunavut</c:v>
                </c:pt>
                <c:pt idx="45">
                  <c:v>Utah</c:v>
                </c:pt>
                <c:pt idx="46">
                  <c:v>Arizona</c:v>
                </c:pt>
                <c:pt idx="47">
                  <c:v>NWT</c:v>
                </c:pt>
                <c:pt idx="48">
                  <c:v>Montana</c:v>
                </c:pt>
                <c:pt idx="49">
                  <c:v>Yukon</c:v>
                </c:pt>
                <c:pt idx="50">
                  <c:v>Wyoming</c:v>
                </c:pt>
                <c:pt idx="51">
                  <c:v>New Zealand</c:v>
                </c:pt>
                <c:pt idx="52">
                  <c:v>S Australia</c:v>
                </c:pt>
                <c:pt idx="53">
                  <c:v>Nevada</c:v>
                </c:pt>
                <c:pt idx="54">
                  <c:v>W Australia</c:v>
                </c:pt>
                <c:pt idx="55">
                  <c:v>Alberta</c:v>
                </c:pt>
                <c:pt idx="56">
                  <c:v>N Brunswick</c:v>
                </c:pt>
                <c:pt idx="57">
                  <c:v>Nfld &amp; Lab</c:v>
                </c:pt>
                <c:pt idx="58">
                  <c:v>Nova Scotia</c:v>
                </c:pt>
                <c:pt idx="59">
                  <c:v>Quebec</c:v>
                </c:pt>
                <c:pt idx="60">
                  <c:v>Sask</c:v>
                </c:pt>
                <c:pt idx="61">
                  <c:v>Alaska</c:v>
                </c:pt>
                <c:pt idx="62">
                  <c:v>Idaho</c:v>
                </c:pt>
                <c:pt idx="63">
                  <c:v>Minnesota</c:v>
                </c:pt>
                <c:pt idx="64">
                  <c:v>N S Wales</c:v>
                </c:pt>
                <c:pt idx="65">
                  <c:v>Northern Terr.</c:v>
                </c:pt>
                <c:pt idx="66">
                  <c:v>Queensland</c:v>
                </c:pt>
                <c:pt idx="67">
                  <c:v>Tasmania</c:v>
                </c:pt>
                <c:pt idx="68">
                  <c:v>Victoria</c:v>
                </c:pt>
                <c:pt idx="69">
                  <c:v>Finland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16'!$B$5:$B$76</c:f>
              <c:numCache>
                <c:ptCount val="72"/>
                <c:pt idx="0">
                  <c:v>0.06818181818181818</c:v>
                </c:pt>
                <c:pt idx="1">
                  <c:v>0.32432432432432434</c:v>
                </c:pt>
                <c:pt idx="2">
                  <c:v>0.4782608695652174</c:v>
                </c:pt>
                <c:pt idx="3">
                  <c:v>0.22727272727272727</c:v>
                </c:pt>
                <c:pt idx="4">
                  <c:v>0.18421052631578946</c:v>
                </c:pt>
                <c:pt idx="5">
                  <c:v>0.4222222222222222</c:v>
                </c:pt>
                <c:pt idx="6">
                  <c:v>0.4318181818181818</c:v>
                </c:pt>
                <c:pt idx="7">
                  <c:v>0.5</c:v>
                </c:pt>
                <c:pt idx="8">
                  <c:v>0.5384615384615385</c:v>
                </c:pt>
                <c:pt idx="9">
                  <c:v>0.4042553191489362</c:v>
                </c:pt>
                <c:pt idx="10">
                  <c:v>0.5466666666666666</c:v>
                </c:pt>
                <c:pt idx="11">
                  <c:v>0.4189189189189189</c:v>
                </c:pt>
                <c:pt idx="12">
                  <c:v>0.5535714285714285</c:v>
                </c:pt>
                <c:pt idx="13">
                  <c:v>0.42</c:v>
                </c:pt>
                <c:pt idx="14">
                  <c:v>0.4150943396226415</c:v>
                </c:pt>
                <c:pt idx="15">
                  <c:v>0.4</c:v>
                </c:pt>
                <c:pt idx="16">
                  <c:v>0.46428571428571425</c:v>
                </c:pt>
                <c:pt idx="17">
                  <c:v>0.5</c:v>
                </c:pt>
                <c:pt idx="18">
                  <c:v>0.43243243243243246</c:v>
                </c:pt>
                <c:pt idx="19">
                  <c:v>0.34615384615384615</c:v>
                </c:pt>
                <c:pt idx="20">
                  <c:v>0.3448275862068966</c:v>
                </c:pt>
                <c:pt idx="21">
                  <c:v>0.34375</c:v>
                </c:pt>
                <c:pt idx="22">
                  <c:v>0.375</c:v>
                </c:pt>
                <c:pt idx="23">
                  <c:v>0.29850746268656714</c:v>
                </c:pt>
                <c:pt idx="24">
                  <c:v>0.23809523809523808</c:v>
                </c:pt>
                <c:pt idx="25">
                  <c:v>0.28</c:v>
                </c:pt>
                <c:pt idx="26">
                  <c:v>0.2542372881355932</c:v>
                </c:pt>
                <c:pt idx="27">
                  <c:v>0.23076923076923078</c:v>
                </c:pt>
                <c:pt idx="28">
                  <c:v>0.20408163265306123</c:v>
                </c:pt>
                <c:pt idx="29">
                  <c:v>0.21951219512195122</c:v>
                </c:pt>
                <c:pt idx="30">
                  <c:v>0.12121212121212122</c:v>
                </c:pt>
                <c:pt idx="31">
                  <c:v>0.06666666666666667</c:v>
                </c:pt>
                <c:pt idx="32">
                  <c:v>0.09523809523809523</c:v>
                </c:pt>
                <c:pt idx="33">
                  <c:v>0.07291666666666667</c:v>
                </c:pt>
                <c:pt idx="34">
                  <c:v>0.08333333333333333</c:v>
                </c:pt>
                <c:pt idx="35">
                  <c:v>0.08</c:v>
                </c:pt>
                <c:pt idx="36">
                  <c:v>0.052980132450331126</c:v>
                </c:pt>
                <c:pt idx="37">
                  <c:v>0</c:v>
                </c:pt>
                <c:pt idx="38">
                  <c:v>0.03636363636363636</c:v>
                </c:pt>
                <c:pt idx="39">
                  <c:v>0.027027027027027025</c:v>
                </c:pt>
                <c:pt idx="40">
                  <c:v>0.038834951456310676</c:v>
                </c:pt>
                <c:pt idx="41">
                  <c:v>0.022727272727272728</c:v>
                </c:pt>
                <c:pt idx="42">
                  <c:v>0.043478260869565216</c:v>
                </c:pt>
                <c:pt idx="43">
                  <c:v>0.039473684210526314</c:v>
                </c:pt>
                <c:pt idx="44">
                  <c:v>0.015873015873015872</c:v>
                </c:pt>
                <c:pt idx="45">
                  <c:v>0.025641025641025644</c:v>
                </c:pt>
                <c:pt idx="46">
                  <c:v>0.02564102564102564</c:v>
                </c:pt>
                <c:pt idx="47">
                  <c:v>0.012048192771084338</c:v>
                </c:pt>
                <c:pt idx="48">
                  <c:v>0.022727272727272728</c:v>
                </c:pt>
                <c:pt idx="49">
                  <c:v>0.010752688172043012</c:v>
                </c:pt>
                <c:pt idx="50">
                  <c:v>0.02040816326530612</c:v>
                </c:pt>
                <c:pt idx="51">
                  <c:v>0.0196078431372549</c:v>
                </c:pt>
                <c:pt idx="52">
                  <c:v>0.0125</c:v>
                </c:pt>
                <c:pt idx="53">
                  <c:v>0.008771929824561403</c:v>
                </c:pt>
                <c:pt idx="54">
                  <c:v>0.008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16'!$A$5:$A$76</c:f>
              <c:strCache>
                <c:ptCount val="72"/>
                <c:pt idx="0">
                  <c:v>DRC</c:v>
                </c:pt>
                <c:pt idx="1">
                  <c:v>Venezuela</c:v>
                </c:pt>
                <c:pt idx="2">
                  <c:v>Colombia</c:v>
                </c:pt>
                <c:pt idx="3">
                  <c:v>Guatemala</c:v>
                </c:pt>
                <c:pt idx="4">
                  <c:v>Zimbabwe</c:v>
                </c:pt>
                <c:pt idx="5">
                  <c:v>Philippines</c:v>
                </c:pt>
                <c:pt idx="6">
                  <c:v>PNP</c:v>
                </c:pt>
                <c:pt idx="7">
                  <c:v>Honduras</c:v>
                </c:pt>
                <c:pt idx="8">
                  <c:v>Bolivia</c:v>
                </c:pt>
                <c:pt idx="9">
                  <c:v>Ecuador</c:v>
                </c:pt>
                <c:pt idx="10">
                  <c:v>South Africa</c:v>
                </c:pt>
                <c:pt idx="11">
                  <c:v>Indonesia</c:v>
                </c:pt>
                <c:pt idx="12">
                  <c:v>Mexico</c:v>
                </c:pt>
                <c:pt idx="13">
                  <c:v>Russia</c:v>
                </c:pt>
                <c:pt idx="14">
                  <c:v>Tanzania</c:v>
                </c:pt>
                <c:pt idx="15">
                  <c:v>Peru</c:v>
                </c:pt>
                <c:pt idx="16">
                  <c:v>Kazakhstan</c:v>
                </c:pt>
                <c:pt idx="17">
                  <c:v>Kyrgystan</c:v>
                </c:pt>
                <c:pt idx="18">
                  <c:v>Zambia</c:v>
                </c:pt>
                <c:pt idx="19">
                  <c:v>India</c:v>
                </c:pt>
                <c:pt idx="20">
                  <c:v>Mali</c:v>
                </c:pt>
                <c:pt idx="21">
                  <c:v>Burkina Faso</c:v>
                </c:pt>
                <c:pt idx="22">
                  <c:v>Mongolia</c:v>
                </c:pt>
                <c:pt idx="23">
                  <c:v>Brazil</c:v>
                </c:pt>
                <c:pt idx="24">
                  <c:v>Panama</c:v>
                </c:pt>
                <c:pt idx="25">
                  <c:v>Turkey</c:v>
                </c:pt>
                <c:pt idx="26">
                  <c:v>China</c:v>
                </c:pt>
                <c:pt idx="27">
                  <c:v>Argentina</c:v>
                </c:pt>
                <c:pt idx="28">
                  <c:v>Ghana</c:v>
                </c:pt>
                <c:pt idx="29">
                  <c:v>Namibia</c:v>
                </c:pt>
                <c:pt idx="30">
                  <c:v>California</c:v>
                </c:pt>
                <c:pt idx="31">
                  <c:v>Wisconsin</c:v>
                </c:pt>
                <c:pt idx="32">
                  <c:v>South Dakota</c:v>
                </c:pt>
                <c:pt idx="33">
                  <c:v>Chile</c:v>
                </c:pt>
                <c:pt idx="34">
                  <c:v>Spain</c:v>
                </c:pt>
                <c:pt idx="35">
                  <c:v>Washington</c:v>
                </c:pt>
                <c:pt idx="36">
                  <c:v>Ontario</c:v>
                </c:pt>
                <c:pt idx="37">
                  <c:v>Michigan</c:v>
                </c:pt>
                <c:pt idx="38">
                  <c:v>Colorado</c:v>
                </c:pt>
                <c:pt idx="39">
                  <c:v>Botswana</c:v>
                </c:pt>
                <c:pt idx="40">
                  <c:v>Br Columbia</c:v>
                </c:pt>
                <c:pt idx="41">
                  <c:v>New Mexico</c:v>
                </c:pt>
                <c:pt idx="42">
                  <c:v>Ireland</c:v>
                </c:pt>
                <c:pt idx="43">
                  <c:v>Manitoba</c:v>
                </c:pt>
                <c:pt idx="44">
                  <c:v>Nunavut</c:v>
                </c:pt>
                <c:pt idx="45">
                  <c:v>Utah</c:v>
                </c:pt>
                <c:pt idx="46">
                  <c:v>Arizona</c:v>
                </c:pt>
                <c:pt idx="47">
                  <c:v>NWT</c:v>
                </c:pt>
                <c:pt idx="48">
                  <c:v>Montana</c:v>
                </c:pt>
                <c:pt idx="49">
                  <c:v>Yukon</c:v>
                </c:pt>
                <c:pt idx="50">
                  <c:v>Wyoming</c:v>
                </c:pt>
                <c:pt idx="51">
                  <c:v>New Zealand</c:v>
                </c:pt>
                <c:pt idx="52">
                  <c:v>S Australia</c:v>
                </c:pt>
                <c:pt idx="53">
                  <c:v>Nevada</c:v>
                </c:pt>
                <c:pt idx="54">
                  <c:v>W Australia</c:v>
                </c:pt>
                <c:pt idx="55">
                  <c:v>Alberta</c:v>
                </c:pt>
                <c:pt idx="56">
                  <c:v>N Brunswick</c:v>
                </c:pt>
                <c:pt idx="57">
                  <c:v>Nfld &amp; Lab</c:v>
                </c:pt>
                <c:pt idx="58">
                  <c:v>Nova Scotia</c:v>
                </c:pt>
                <c:pt idx="59">
                  <c:v>Quebec</c:v>
                </c:pt>
                <c:pt idx="60">
                  <c:v>Sask</c:v>
                </c:pt>
                <c:pt idx="61">
                  <c:v>Alaska</c:v>
                </c:pt>
                <c:pt idx="62">
                  <c:v>Idaho</c:v>
                </c:pt>
                <c:pt idx="63">
                  <c:v>Minnesota</c:v>
                </c:pt>
                <c:pt idx="64">
                  <c:v>N S Wales</c:v>
                </c:pt>
                <c:pt idx="65">
                  <c:v>Northern Terr.</c:v>
                </c:pt>
                <c:pt idx="66">
                  <c:v>Queensland</c:v>
                </c:pt>
                <c:pt idx="67">
                  <c:v>Tasmania</c:v>
                </c:pt>
                <c:pt idx="68">
                  <c:v>Victoria</c:v>
                </c:pt>
                <c:pt idx="69">
                  <c:v>Finland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16'!$C$5:$C$76</c:f>
              <c:numCache>
                <c:ptCount val="72"/>
                <c:pt idx="0">
                  <c:v>0.5454545454545454</c:v>
                </c:pt>
                <c:pt idx="1">
                  <c:v>0.3783783783783784</c:v>
                </c:pt>
                <c:pt idx="2">
                  <c:v>0.45652173913043476</c:v>
                </c:pt>
                <c:pt idx="3">
                  <c:v>0.6363636363636364</c:v>
                </c:pt>
                <c:pt idx="4">
                  <c:v>0.3684210526315789</c:v>
                </c:pt>
                <c:pt idx="5">
                  <c:v>0.28888888888888886</c:v>
                </c:pt>
                <c:pt idx="6">
                  <c:v>0.3181818181818182</c:v>
                </c:pt>
                <c:pt idx="7">
                  <c:v>0.2727272727272727</c:v>
                </c:pt>
                <c:pt idx="8">
                  <c:v>0.1794871794871795</c:v>
                </c:pt>
                <c:pt idx="9">
                  <c:v>0.2765957446808511</c:v>
                </c:pt>
                <c:pt idx="10">
                  <c:v>0.17333333333333334</c:v>
                </c:pt>
                <c:pt idx="11">
                  <c:v>0.33783783783783783</c:v>
                </c:pt>
                <c:pt idx="12">
                  <c:v>0.19642857142857142</c:v>
                </c:pt>
                <c:pt idx="13">
                  <c:v>0.14</c:v>
                </c:pt>
                <c:pt idx="14">
                  <c:v>0.18867924528301885</c:v>
                </c:pt>
                <c:pt idx="15">
                  <c:v>0.17142857142857143</c:v>
                </c:pt>
                <c:pt idx="16">
                  <c:v>0.07142857142857142</c:v>
                </c:pt>
                <c:pt idx="17">
                  <c:v>0.05555555555555555</c:v>
                </c:pt>
                <c:pt idx="18">
                  <c:v>0.10810810810810811</c:v>
                </c:pt>
                <c:pt idx="19">
                  <c:v>0.07692307692307693</c:v>
                </c:pt>
                <c:pt idx="20">
                  <c:v>0.06896551724137931</c:v>
                </c:pt>
                <c:pt idx="21">
                  <c:v>0.0625</c:v>
                </c:pt>
                <c:pt idx="22">
                  <c:v>0</c:v>
                </c:pt>
                <c:pt idx="23">
                  <c:v>0.04477611940298507</c:v>
                </c:pt>
                <c:pt idx="24">
                  <c:v>0.09523809523809523</c:v>
                </c:pt>
                <c:pt idx="25">
                  <c:v>0.04</c:v>
                </c:pt>
                <c:pt idx="26">
                  <c:v>0.03389830508474576</c:v>
                </c:pt>
                <c:pt idx="27">
                  <c:v>0.03076923076923077</c:v>
                </c:pt>
                <c:pt idx="28">
                  <c:v>0.04081632653061225</c:v>
                </c:pt>
                <c:pt idx="29">
                  <c:v>0.024390243902439025</c:v>
                </c:pt>
                <c:pt idx="30">
                  <c:v>0.045454545454545456</c:v>
                </c:pt>
                <c:pt idx="31">
                  <c:v>0</c:v>
                </c:pt>
                <c:pt idx="32">
                  <c:v>0</c:v>
                </c:pt>
                <c:pt idx="33">
                  <c:v>0.020833333333333332</c:v>
                </c:pt>
                <c:pt idx="34">
                  <c:v>0</c:v>
                </c:pt>
                <c:pt idx="35">
                  <c:v>0</c:v>
                </c:pt>
                <c:pt idx="36">
                  <c:v>0.013245033112582781</c:v>
                </c:pt>
                <c:pt idx="37">
                  <c:v>0</c:v>
                </c:pt>
                <c:pt idx="38">
                  <c:v>0.01818181818181818</c:v>
                </c:pt>
                <c:pt idx="39">
                  <c:v>0.027027027027027025</c:v>
                </c:pt>
                <c:pt idx="40">
                  <c:v>0.0048543689320388345</c:v>
                </c:pt>
                <c:pt idx="41">
                  <c:v>0.022727272727272728</c:v>
                </c:pt>
                <c:pt idx="42">
                  <c:v>0</c:v>
                </c:pt>
                <c:pt idx="43">
                  <c:v>0</c:v>
                </c:pt>
                <c:pt idx="44">
                  <c:v>0.015873015873015872</c:v>
                </c:pt>
                <c:pt idx="45">
                  <c:v>0</c:v>
                </c:pt>
                <c:pt idx="46">
                  <c:v>0</c:v>
                </c:pt>
                <c:pt idx="47">
                  <c:v>0.012048192771084338</c:v>
                </c:pt>
                <c:pt idx="48">
                  <c:v>0</c:v>
                </c:pt>
                <c:pt idx="49">
                  <c:v>0.010752688172043012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16'!$D$4</c:f>
              <c:strCache>
                <c:ptCount val="1"/>
                <c:pt idx="0">
                  <c:v> Would not pursue investment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16'!$A$5:$A$76</c:f>
              <c:strCache>
                <c:ptCount val="72"/>
                <c:pt idx="0">
                  <c:v>DRC</c:v>
                </c:pt>
                <c:pt idx="1">
                  <c:v>Venezuela</c:v>
                </c:pt>
                <c:pt idx="2">
                  <c:v>Colombia</c:v>
                </c:pt>
                <c:pt idx="3">
                  <c:v>Guatemala</c:v>
                </c:pt>
                <c:pt idx="4">
                  <c:v>Zimbabwe</c:v>
                </c:pt>
                <c:pt idx="5">
                  <c:v>Philippines</c:v>
                </c:pt>
                <c:pt idx="6">
                  <c:v>PNP</c:v>
                </c:pt>
                <c:pt idx="7">
                  <c:v>Honduras</c:v>
                </c:pt>
                <c:pt idx="8">
                  <c:v>Bolivia</c:v>
                </c:pt>
                <c:pt idx="9">
                  <c:v>Ecuador</c:v>
                </c:pt>
                <c:pt idx="10">
                  <c:v>South Africa</c:v>
                </c:pt>
                <c:pt idx="11">
                  <c:v>Indonesia</c:v>
                </c:pt>
                <c:pt idx="12">
                  <c:v>Mexico</c:v>
                </c:pt>
                <c:pt idx="13">
                  <c:v>Russia</c:v>
                </c:pt>
                <c:pt idx="14">
                  <c:v>Tanzania</c:v>
                </c:pt>
                <c:pt idx="15">
                  <c:v>Peru</c:v>
                </c:pt>
                <c:pt idx="16">
                  <c:v>Kazakhstan</c:v>
                </c:pt>
                <c:pt idx="17">
                  <c:v>Kyrgystan</c:v>
                </c:pt>
                <c:pt idx="18">
                  <c:v>Zambia</c:v>
                </c:pt>
                <c:pt idx="19">
                  <c:v>India</c:v>
                </c:pt>
                <c:pt idx="20">
                  <c:v>Mali</c:v>
                </c:pt>
                <c:pt idx="21">
                  <c:v>Burkina Faso</c:v>
                </c:pt>
                <c:pt idx="22">
                  <c:v>Mongolia</c:v>
                </c:pt>
                <c:pt idx="23">
                  <c:v>Brazil</c:v>
                </c:pt>
                <c:pt idx="24">
                  <c:v>Panama</c:v>
                </c:pt>
                <c:pt idx="25">
                  <c:v>Turkey</c:v>
                </c:pt>
                <c:pt idx="26">
                  <c:v>China</c:v>
                </c:pt>
                <c:pt idx="27">
                  <c:v>Argentina</c:v>
                </c:pt>
                <c:pt idx="28">
                  <c:v>Ghana</c:v>
                </c:pt>
                <c:pt idx="29">
                  <c:v>Namibia</c:v>
                </c:pt>
                <c:pt idx="30">
                  <c:v>California</c:v>
                </c:pt>
                <c:pt idx="31">
                  <c:v>Wisconsin</c:v>
                </c:pt>
                <c:pt idx="32">
                  <c:v>South Dakota</c:v>
                </c:pt>
                <c:pt idx="33">
                  <c:v>Chile</c:v>
                </c:pt>
                <c:pt idx="34">
                  <c:v>Spain</c:v>
                </c:pt>
                <c:pt idx="35">
                  <c:v>Washington</c:v>
                </c:pt>
                <c:pt idx="36">
                  <c:v>Ontario</c:v>
                </c:pt>
                <c:pt idx="37">
                  <c:v>Michigan</c:v>
                </c:pt>
                <c:pt idx="38">
                  <c:v>Colorado</c:v>
                </c:pt>
                <c:pt idx="39">
                  <c:v>Botswana</c:v>
                </c:pt>
                <c:pt idx="40">
                  <c:v>Br Columbia</c:v>
                </c:pt>
                <c:pt idx="41">
                  <c:v>New Mexico</c:v>
                </c:pt>
                <c:pt idx="42">
                  <c:v>Ireland</c:v>
                </c:pt>
                <c:pt idx="43">
                  <c:v>Manitoba</c:v>
                </c:pt>
                <c:pt idx="44">
                  <c:v>Nunavut</c:v>
                </c:pt>
                <c:pt idx="45">
                  <c:v>Utah</c:v>
                </c:pt>
                <c:pt idx="46">
                  <c:v>Arizona</c:v>
                </c:pt>
                <c:pt idx="47">
                  <c:v>NWT</c:v>
                </c:pt>
                <c:pt idx="48">
                  <c:v>Montana</c:v>
                </c:pt>
                <c:pt idx="49">
                  <c:v>Yukon</c:v>
                </c:pt>
                <c:pt idx="50">
                  <c:v>Wyoming</c:v>
                </c:pt>
                <c:pt idx="51">
                  <c:v>New Zealand</c:v>
                </c:pt>
                <c:pt idx="52">
                  <c:v>S Australia</c:v>
                </c:pt>
                <c:pt idx="53">
                  <c:v>Nevada</c:v>
                </c:pt>
                <c:pt idx="54">
                  <c:v>W Australia</c:v>
                </c:pt>
                <c:pt idx="55">
                  <c:v>Alberta</c:v>
                </c:pt>
                <c:pt idx="56">
                  <c:v>N Brunswick</c:v>
                </c:pt>
                <c:pt idx="57">
                  <c:v>Nfld &amp; Lab</c:v>
                </c:pt>
                <c:pt idx="58">
                  <c:v>Nova Scotia</c:v>
                </c:pt>
                <c:pt idx="59">
                  <c:v>Quebec</c:v>
                </c:pt>
                <c:pt idx="60">
                  <c:v>Sask</c:v>
                </c:pt>
                <c:pt idx="61">
                  <c:v>Alaska</c:v>
                </c:pt>
                <c:pt idx="62">
                  <c:v>Idaho</c:v>
                </c:pt>
                <c:pt idx="63">
                  <c:v>Minnesota</c:v>
                </c:pt>
                <c:pt idx="64">
                  <c:v>N S Wales</c:v>
                </c:pt>
                <c:pt idx="65">
                  <c:v>Northern Terr.</c:v>
                </c:pt>
                <c:pt idx="66">
                  <c:v>Queensland</c:v>
                </c:pt>
                <c:pt idx="67">
                  <c:v>Tasmania</c:v>
                </c:pt>
                <c:pt idx="68">
                  <c:v>Victoria</c:v>
                </c:pt>
                <c:pt idx="69">
                  <c:v>Finland</c:v>
                </c:pt>
                <c:pt idx="70">
                  <c:v>Norway</c:v>
                </c:pt>
                <c:pt idx="71">
                  <c:v>Sweden</c:v>
                </c:pt>
              </c:strCache>
            </c:strRef>
          </c:cat>
          <c:val>
            <c:numRef>
              <c:f>'Figure 16'!$D$5:$D$76</c:f>
              <c:numCache>
                <c:ptCount val="72"/>
                <c:pt idx="0">
                  <c:v>0.38636363636363635</c:v>
                </c:pt>
                <c:pt idx="1">
                  <c:v>0.2702702702702703</c:v>
                </c:pt>
                <c:pt idx="2">
                  <c:v>0.021739130434782608</c:v>
                </c:pt>
                <c:pt idx="3">
                  <c:v>0.0909090909090909</c:v>
                </c:pt>
                <c:pt idx="4">
                  <c:v>0.39473684210526316</c:v>
                </c:pt>
                <c:pt idx="5">
                  <c:v>0.2</c:v>
                </c:pt>
                <c:pt idx="6">
                  <c:v>0.1590909090909091</c:v>
                </c:pt>
                <c:pt idx="7">
                  <c:v>0.09090909090909091</c:v>
                </c:pt>
                <c:pt idx="8">
                  <c:v>0.12820512820512822</c:v>
                </c:pt>
                <c:pt idx="9">
                  <c:v>0.10638297872340426</c:v>
                </c:pt>
                <c:pt idx="10">
                  <c:v>0.06666666666666667</c:v>
                </c:pt>
                <c:pt idx="11">
                  <c:v>0.027027027027027025</c:v>
                </c:pt>
                <c:pt idx="12">
                  <c:v>0.017857142857142856</c:v>
                </c:pt>
                <c:pt idx="13">
                  <c:v>0.08</c:v>
                </c:pt>
                <c:pt idx="14">
                  <c:v>0</c:v>
                </c:pt>
                <c:pt idx="15">
                  <c:v>0.009523809523809525</c:v>
                </c:pt>
                <c:pt idx="16">
                  <c:v>0.03571428571428571</c:v>
                </c:pt>
                <c:pt idx="17">
                  <c:v>0</c:v>
                </c:pt>
                <c:pt idx="18">
                  <c:v>0</c:v>
                </c:pt>
                <c:pt idx="19">
                  <c:v>0.038461538461538464</c:v>
                </c:pt>
                <c:pt idx="20">
                  <c:v>0.034482758620689655</c:v>
                </c:pt>
                <c:pt idx="21">
                  <c:v>0</c:v>
                </c:pt>
                <c:pt idx="22">
                  <c:v>0</c:v>
                </c:pt>
                <c:pt idx="23">
                  <c:v>0.014925373134328358</c:v>
                </c:pt>
                <c:pt idx="24">
                  <c:v>0</c:v>
                </c:pt>
                <c:pt idx="25">
                  <c:v>0</c:v>
                </c:pt>
                <c:pt idx="26">
                  <c:v>0.01694915254237288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0.06666666666666667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0.05555555555555555</c:v>
                </c:pt>
                <c:pt idx="38">
                  <c:v>0</c:v>
                </c:pt>
                <c:pt idx="39">
                  <c:v>0</c:v>
                </c:pt>
                <c:pt idx="40">
                  <c:v>0.0048543689320388345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20460119"/>
        <c:axId val="49923344"/>
      </c:barChart>
      <c:catAx>
        <c:axId val="2046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275"/>
          <c:y val="0.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Figure 17: Supply of Labor/Skills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"/>
          <c:w val="0.98875"/>
          <c:h val="0.9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17'!$A$5:$A$76</c:f>
              <c:strCache>
                <c:ptCount val="72"/>
                <c:pt idx="0">
                  <c:v>DRC</c:v>
                </c:pt>
                <c:pt idx="1">
                  <c:v>Honduras</c:v>
                </c:pt>
                <c:pt idx="2">
                  <c:v>Ecuador</c:v>
                </c:pt>
                <c:pt idx="3">
                  <c:v>Venezuela</c:v>
                </c:pt>
                <c:pt idx="4">
                  <c:v>Tanzania</c:v>
                </c:pt>
                <c:pt idx="5">
                  <c:v>PNP</c:v>
                </c:pt>
                <c:pt idx="6">
                  <c:v>Mongolia</c:v>
                </c:pt>
                <c:pt idx="7">
                  <c:v>Zimbabwe</c:v>
                </c:pt>
                <c:pt idx="8">
                  <c:v>Guatemala</c:v>
                </c:pt>
                <c:pt idx="9">
                  <c:v>Bolivia</c:v>
                </c:pt>
                <c:pt idx="10">
                  <c:v>Indonesia</c:v>
                </c:pt>
                <c:pt idx="11">
                  <c:v>Burkina Faso</c:v>
                </c:pt>
                <c:pt idx="12">
                  <c:v>Kyrgystan</c:v>
                </c:pt>
                <c:pt idx="13">
                  <c:v>Panama</c:v>
                </c:pt>
                <c:pt idx="14">
                  <c:v>Kazakhstan</c:v>
                </c:pt>
                <c:pt idx="15">
                  <c:v>India</c:v>
                </c:pt>
                <c:pt idx="16">
                  <c:v>Philippines</c:v>
                </c:pt>
                <c:pt idx="17">
                  <c:v>Nunavut</c:v>
                </c:pt>
                <c:pt idx="18">
                  <c:v>Mali</c:v>
                </c:pt>
                <c:pt idx="19">
                  <c:v>Argentina</c:v>
                </c:pt>
                <c:pt idx="20">
                  <c:v>Zambia</c:v>
                </c:pt>
                <c:pt idx="21">
                  <c:v>Colombia</c:v>
                </c:pt>
                <c:pt idx="22">
                  <c:v>Namibia</c:v>
                </c:pt>
                <c:pt idx="23">
                  <c:v>China</c:v>
                </c:pt>
                <c:pt idx="24">
                  <c:v>Russia</c:v>
                </c:pt>
                <c:pt idx="25">
                  <c:v>NWT</c:v>
                </c:pt>
                <c:pt idx="26">
                  <c:v>Botswana</c:v>
                </c:pt>
                <c:pt idx="27">
                  <c:v>Ghana</c:v>
                </c:pt>
                <c:pt idx="28">
                  <c:v>South Africa</c:v>
                </c:pt>
                <c:pt idx="29">
                  <c:v>California</c:v>
                </c:pt>
                <c:pt idx="30">
                  <c:v>Brazil</c:v>
                </c:pt>
                <c:pt idx="31">
                  <c:v>Washington</c:v>
                </c:pt>
                <c:pt idx="32">
                  <c:v>Turkey</c:v>
                </c:pt>
                <c:pt idx="33">
                  <c:v>Peru</c:v>
                </c:pt>
                <c:pt idx="34">
                  <c:v>Mexico</c:v>
                </c:pt>
                <c:pt idx="35">
                  <c:v>South Dakota</c:v>
                </c:pt>
                <c:pt idx="36">
                  <c:v>Wisconsin</c:v>
                </c:pt>
                <c:pt idx="37">
                  <c:v>New Zealand</c:v>
                </c:pt>
                <c:pt idx="38">
                  <c:v>W Australia</c:v>
                </c:pt>
                <c:pt idx="39">
                  <c:v>Yukon</c:v>
                </c:pt>
                <c:pt idx="40">
                  <c:v>Spain</c:v>
                </c:pt>
                <c:pt idx="41">
                  <c:v>Norway</c:v>
                </c:pt>
                <c:pt idx="42">
                  <c:v>New Mexico</c:v>
                </c:pt>
                <c:pt idx="43">
                  <c:v>Victoria</c:v>
                </c:pt>
                <c:pt idx="44">
                  <c:v>Northern Terr.</c:v>
                </c:pt>
                <c:pt idx="45">
                  <c:v>Alaska</c:v>
                </c:pt>
                <c:pt idx="46">
                  <c:v>Alberta</c:v>
                </c:pt>
                <c:pt idx="47">
                  <c:v>Nfld &amp; Lab</c:v>
                </c:pt>
                <c:pt idx="48">
                  <c:v>Colorado</c:v>
                </c:pt>
                <c:pt idx="49">
                  <c:v>Ireland</c:v>
                </c:pt>
                <c:pt idx="50">
                  <c:v>Tasmania</c:v>
                </c:pt>
                <c:pt idx="51">
                  <c:v>Chile</c:v>
                </c:pt>
                <c:pt idx="52">
                  <c:v>S Australia</c:v>
                </c:pt>
                <c:pt idx="53">
                  <c:v>Montana</c:v>
                </c:pt>
                <c:pt idx="54">
                  <c:v>Queensland</c:v>
                </c:pt>
                <c:pt idx="55">
                  <c:v>Idaho</c:v>
                </c:pt>
                <c:pt idx="56">
                  <c:v>Wyoming</c:v>
                </c:pt>
                <c:pt idx="57">
                  <c:v>Finland</c:v>
                </c:pt>
                <c:pt idx="58">
                  <c:v>N S Wales</c:v>
                </c:pt>
                <c:pt idx="59">
                  <c:v>Nova Scotia</c:v>
                </c:pt>
                <c:pt idx="60">
                  <c:v>Sask</c:v>
                </c:pt>
                <c:pt idx="61">
                  <c:v>Manitoba</c:v>
                </c:pt>
                <c:pt idx="62">
                  <c:v>Arizona</c:v>
                </c:pt>
                <c:pt idx="63">
                  <c:v>Minnesota</c:v>
                </c:pt>
                <c:pt idx="64">
                  <c:v>Br Columbia</c:v>
                </c:pt>
                <c:pt idx="65">
                  <c:v>N Brunswick</c:v>
                </c:pt>
                <c:pt idx="66">
                  <c:v>Utah</c:v>
                </c:pt>
                <c:pt idx="67">
                  <c:v>Nevada</c:v>
                </c:pt>
                <c:pt idx="68">
                  <c:v>Ontario</c:v>
                </c:pt>
                <c:pt idx="69">
                  <c:v>Quebec</c:v>
                </c:pt>
                <c:pt idx="70">
                  <c:v>Michigan</c:v>
                </c:pt>
                <c:pt idx="71">
                  <c:v>Sweden</c:v>
                </c:pt>
              </c:strCache>
            </c:strRef>
          </c:cat>
          <c:val>
            <c:numRef>
              <c:f>'Figure 17'!$B$5:$B$76</c:f>
              <c:numCache>
                <c:ptCount val="72"/>
                <c:pt idx="0">
                  <c:v>0.4878048780487804</c:v>
                </c:pt>
                <c:pt idx="1">
                  <c:v>0.6666666666666666</c:v>
                </c:pt>
                <c:pt idx="2">
                  <c:v>0.4893617021276596</c:v>
                </c:pt>
                <c:pt idx="3">
                  <c:v>0.47058823529411764</c:v>
                </c:pt>
                <c:pt idx="4">
                  <c:v>0.6296296296296297</c:v>
                </c:pt>
                <c:pt idx="5">
                  <c:v>0.4418604651162791</c:v>
                </c:pt>
                <c:pt idx="6">
                  <c:v>0.4871794871794872</c:v>
                </c:pt>
                <c:pt idx="7">
                  <c:v>0.21052631578947367</c:v>
                </c:pt>
                <c:pt idx="8">
                  <c:v>0.4545454545454546</c:v>
                </c:pt>
                <c:pt idx="9">
                  <c:v>0.45</c:v>
                </c:pt>
                <c:pt idx="10">
                  <c:v>0.47297297297297297</c:v>
                </c:pt>
                <c:pt idx="11">
                  <c:v>0.5454545454545454</c:v>
                </c:pt>
                <c:pt idx="12">
                  <c:v>0.47058823529411764</c:v>
                </c:pt>
                <c:pt idx="13">
                  <c:v>0.3157894736842105</c:v>
                </c:pt>
                <c:pt idx="14">
                  <c:v>0.5</c:v>
                </c:pt>
                <c:pt idx="15">
                  <c:v>0.4</c:v>
                </c:pt>
                <c:pt idx="16">
                  <c:v>0.37777777777777777</c:v>
                </c:pt>
                <c:pt idx="17">
                  <c:v>0.359375</c:v>
                </c:pt>
                <c:pt idx="18">
                  <c:v>0.5172413793103449</c:v>
                </c:pt>
                <c:pt idx="19">
                  <c:v>0.4615384615384615</c:v>
                </c:pt>
                <c:pt idx="20">
                  <c:v>0.35135135135135137</c:v>
                </c:pt>
                <c:pt idx="21">
                  <c:v>0.40909090909090906</c:v>
                </c:pt>
                <c:pt idx="22">
                  <c:v>0.36585365853658536</c:v>
                </c:pt>
                <c:pt idx="23">
                  <c:v>0.30357142857142855</c:v>
                </c:pt>
                <c:pt idx="24">
                  <c:v>0.34</c:v>
                </c:pt>
                <c:pt idx="25">
                  <c:v>0.32098765432098764</c:v>
                </c:pt>
                <c:pt idx="26">
                  <c:v>0.31578947368421056</c:v>
                </c:pt>
                <c:pt idx="27">
                  <c:v>0.2653061224489796</c:v>
                </c:pt>
                <c:pt idx="28">
                  <c:v>0.25</c:v>
                </c:pt>
                <c:pt idx="29">
                  <c:v>0.24615384615384614</c:v>
                </c:pt>
                <c:pt idx="30">
                  <c:v>0.24242424242424243</c:v>
                </c:pt>
                <c:pt idx="31">
                  <c:v>0.2</c:v>
                </c:pt>
                <c:pt idx="32">
                  <c:v>0.2</c:v>
                </c:pt>
                <c:pt idx="33">
                  <c:v>0.16666666666666669</c:v>
                </c:pt>
                <c:pt idx="34">
                  <c:v>0.16216216216216217</c:v>
                </c:pt>
                <c:pt idx="35">
                  <c:v>0.2</c:v>
                </c:pt>
                <c:pt idx="36">
                  <c:v>0.13333333333333333</c:v>
                </c:pt>
                <c:pt idx="37">
                  <c:v>0.18</c:v>
                </c:pt>
                <c:pt idx="38">
                  <c:v>0.16799999999999998</c:v>
                </c:pt>
                <c:pt idx="39">
                  <c:v>0.16483516483516483</c:v>
                </c:pt>
                <c:pt idx="40">
                  <c:v>0.17391304347826086</c:v>
                </c:pt>
                <c:pt idx="41">
                  <c:v>0.16666666666666666</c:v>
                </c:pt>
                <c:pt idx="42">
                  <c:v>0.13953488372093023</c:v>
                </c:pt>
                <c:pt idx="43">
                  <c:v>0.14035087719298245</c:v>
                </c:pt>
                <c:pt idx="44">
                  <c:v>0.13846153846153844</c:v>
                </c:pt>
                <c:pt idx="45">
                  <c:v>0.13043478260869565</c:v>
                </c:pt>
                <c:pt idx="46">
                  <c:v>0.10526315789473685</c:v>
                </c:pt>
                <c:pt idx="47">
                  <c:v>0.12328767123287672</c:v>
                </c:pt>
                <c:pt idx="48">
                  <c:v>0.0909090909090909</c:v>
                </c:pt>
                <c:pt idx="49">
                  <c:v>0.125</c:v>
                </c:pt>
                <c:pt idx="50">
                  <c:v>0.10869565217391304</c:v>
                </c:pt>
                <c:pt idx="51">
                  <c:v>0.0851063829787234</c:v>
                </c:pt>
                <c:pt idx="52">
                  <c:v>0.09876543209876544</c:v>
                </c:pt>
                <c:pt idx="53">
                  <c:v>0.06976744186046512</c:v>
                </c:pt>
                <c:pt idx="54">
                  <c:v>0.07368421052631578</c:v>
                </c:pt>
                <c:pt idx="55">
                  <c:v>0.047619047619047616</c:v>
                </c:pt>
                <c:pt idx="56">
                  <c:v>0.06521739130434782</c:v>
                </c:pt>
                <c:pt idx="57">
                  <c:v>0.06521739130434782</c:v>
                </c:pt>
                <c:pt idx="58">
                  <c:v>0.06024096385542168</c:v>
                </c:pt>
                <c:pt idx="59">
                  <c:v>0.05714285714285714</c:v>
                </c:pt>
                <c:pt idx="60">
                  <c:v>0.05405405405405406</c:v>
                </c:pt>
                <c:pt idx="61">
                  <c:v>0.04</c:v>
                </c:pt>
                <c:pt idx="62">
                  <c:v>0.04</c:v>
                </c:pt>
                <c:pt idx="63">
                  <c:v>0.05</c:v>
                </c:pt>
                <c:pt idx="64">
                  <c:v>0.03381642512077295</c:v>
                </c:pt>
                <c:pt idx="65">
                  <c:v>0.030303030303030304</c:v>
                </c:pt>
                <c:pt idx="66">
                  <c:v>0.02702702702702703</c:v>
                </c:pt>
                <c:pt idx="67">
                  <c:v>0.017857142857142856</c:v>
                </c:pt>
                <c:pt idx="68">
                  <c:v>0.019607843137254905</c:v>
                </c:pt>
                <c:pt idx="69">
                  <c:v>0.015151515151515152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17'!$A$5:$A$76</c:f>
              <c:strCache>
                <c:ptCount val="72"/>
                <c:pt idx="0">
                  <c:v>DRC</c:v>
                </c:pt>
                <c:pt idx="1">
                  <c:v>Honduras</c:v>
                </c:pt>
                <c:pt idx="2">
                  <c:v>Ecuador</c:v>
                </c:pt>
                <c:pt idx="3">
                  <c:v>Venezuela</c:v>
                </c:pt>
                <c:pt idx="4">
                  <c:v>Tanzania</c:v>
                </c:pt>
                <c:pt idx="5">
                  <c:v>PNP</c:v>
                </c:pt>
                <c:pt idx="6">
                  <c:v>Mongolia</c:v>
                </c:pt>
                <c:pt idx="7">
                  <c:v>Zimbabwe</c:v>
                </c:pt>
                <c:pt idx="8">
                  <c:v>Guatemala</c:v>
                </c:pt>
                <c:pt idx="9">
                  <c:v>Bolivia</c:v>
                </c:pt>
                <c:pt idx="10">
                  <c:v>Indonesia</c:v>
                </c:pt>
                <c:pt idx="11">
                  <c:v>Burkina Faso</c:v>
                </c:pt>
                <c:pt idx="12">
                  <c:v>Kyrgystan</c:v>
                </c:pt>
                <c:pt idx="13">
                  <c:v>Panama</c:v>
                </c:pt>
                <c:pt idx="14">
                  <c:v>Kazakhstan</c:v>
                </c:pt>
                <c:pt idx="15">
                  <c:v>India</c:v>
                </c:pt>
                <c:pt idx="16">
                  <c:v>Philippines</c:v>
                </c:pt>
                <c:pt idx="17">
                  <c:v>Nunavut</c:v>
                </c:pt>
                <c:pt idx="18">
                  <c:v>Mali</c:v>
                </c:pt>
                <c:pt idx="19">
                  <c:v>Argentina</c:v>
                </c:pt>
                <c:pt idx="20">
                  <c:v>Zambia</c:v>
                </c:pt>
                <c:pt idx="21">
                  <c:v>Colombia</c:v>
                </c:pt>
                <c:pt idx="22">
                  <c:v>Namibia</c:v>
                </c:pt>
                <c:pt idx="23">
                  <c:v>China</c:v>
                </c:pt>
                <c:pt idx="24">
                  <c:v>Russia</c:v>
                </c:pt>
                <c:pt idx="25">
                  <c:v>NWT</c:v>
                </c:pt>
                <c:pt idx="26">
                  <c:v>Botswana</c:v>
                </c:pt>
                <c:pt idx="27">
                  <c:v>Ghana</c:v>
                </c:pt>
                <c:pt idx="28">
                  <c:v>South Africa</c:v>
                </c:pt>
                <c:pt idx="29">
                  <c:v>California</c:v>
                </c:pt>
                <c:pt idx="30">
                  <c:v>Brazil</c:v>
                </c:pt>
                <c:pt idx="31">
                  <c:v>Washington</c:v>
                </c:pt>
                <c:pt idx="32">
                  <c:v>Turkey</c:v>
                </c:pt>
                <c:pt idx="33">
                  <c:v>Peru</c:v>
                </c:pt>
                <c:pt idx="34">
                  <c:v>Mexico</c:v>
                </c:pt>
                <c:pt idx="35">
                  <c:v>South Dakota</c:v>
                </c:pt>
                <c:pt idx="36">
                  <c:v>Wisconsin</c:v>
                </c:pt>
                <c:pt idx="37">
                  <c:v>New Zealand</c:v>
                </c:pt>
                <c:pt idx="38">
                  <c:v>W Australia</c:v>
                </c:pt>
                <c:pt idx="39">
                  <c:v>Yukon</c:v>
                </c:pt>
                <c:pt idx="40">
                  <c:v>Spain</c:v>
                </c:pt>
                <c:pt idx="41">
                  <c:v>Norway</c:v>
                </c:pt>
                <c:pt idx="42">
                  <c:v>New Mexico</c:v>
                </c:pt>
                <c:pt idx="43">
                  <c:v>Victoria</c:v>
                </c:pt>
                <c:pt idx="44">
                  <c:v>Northern Terr.</c:v>
                </c:pt>
                <c:pt idx="45">
                  <c:v>Alaska</c:v>
                </c:pt>
                <c:pt idx="46">
                  <c:v>Alberta</c:v>
                </c:pt>
                <c:pt idx="47">
                  <c:v>Nfld &amp; Lab</c:v>
                </c:pt>
                <c:pt idx="48">
                  <c:v>Colorado</c:v>
                </c:pt>
                <c:pt idx="49">
                  <c:v>Ireland</c:v>
                </c:pt>
                <c:pt idx="50">
                  <c:v>Tasmania</c:v>
                </c:pt>
                <c:pt idx="51">
                  <c:v>Chile</c:v>
                </c:pt>
                <c:pt idx="52">
                  <c:v>S Australia</c:v>
                </c:pt>
                <c:pt idx="53">
                  <c:v>Montana</c:v>
                </c:pt>
                <c:pt idx="54">
                  <c:v>Queensland</c:v>
                </c:pt>
                <c:pt idx="55">
                  <c:v>Idaho</c:v>
                </c:pt>
                <c:pt idx="56">
                  <c:v>Wyoming</c:v>
                </c:pt>
                <c:pt idx="57">
                  <c:v>Finland</c:v>
                </c:pt>
                <c:pt idx="58">
                  <c:v>N S Wales</c:v>
                </c:pt>
                <c:pt idx="59">
                  <c:v>Nova Scotia</c:v>
                </c:pt>
                <c:pt idx="60">
                  <c:v>Sask</c:v>
                </c:pt>
                <c:pt idx="61">
                  <c:v>Manitoba</c:v>
                </c:pt>
                <c:pt idx="62">
                  <c:v>Arizona</c:v>
                </c:pt>
                <c:pt idx="63">
                  <c:v>Minnesota</c:v>
                </c:pt>
                <c:pt idx="64">
                  <c:v>Br Columbia</c:v>
                </c:pt>
                <c:pt idx="65">
                  <c:v>N Brunswick</c:v>
                </c:pt>
                <c:pt idx="66">
                  <c:v>Utah</c:v>
                </c:pt>
                <c:pt idx="67">
                  <c:v>Nevada</c:v>
                </c:pt>
                <c:pt idx="68">
                  <c:v>Ontario</c:v>
                </c:pt>
                <c:pt idx="69">
                  <c:v>Quebec</c:v>
                </c:pt>
                <c:pt idx="70">
                  <c:v>Michigan</c:v>
                </c:pt>
                <c:pt idx="71">
                  <c:v>Sweden</c:v>
                </c:pt>
              </c:strCache>
            </c:strRef>
          </c:cat>
          <c:val>
            <c:numRef>
              <c:f>'Figure 17'!$C$5:$C$76</c:f>
              <c:numCache>
                <c:ptCount val="72"/>
                <c:pt idx="0">
                  <c:v>0.39024390243902435</c:v>
                </c:pt>
                <c:pt idx="1">
                  <c:v>0.19047619047619047</c:v>
                </c:pt>
                <c:pt idx="2">
                  <c:v>0.2765957446808511</c:v>
                </c:pt>
                <c:pt idx="3">
                  <c:v>0.23529411764705882</c:v>
                </c:pt>
                <c:pt idx="4">
                  <c:v>0.14814814814814814</c:v>
                </c:pt>
                <c:pt idx="5">
                  <c:v>0.27906976744186046</c:v>
                </c:pt>
                <c:pt idx="6">
                  <c:v>0.25641025641025644</c:v>
                </c:pt>
                <c:pt idx="7">
                  <c:v>0.3684210526315789</c:v>
                </c:pt>
                <c:pt idx="8">
                  <c:v>0.18181818181818182</c:v>
                </c:pt>
                <c:pt idx="9">
                  <c:v>0.2</c:v>
                </c:pt>
                <c:pt idx="10">
                  <c:v>0.13513513513513511</c:v>
                </c:pt>
                <c:pt idx="11">
                  <c:v>0.06060606060606061</c:v>
                </c:pt>
                <c:pt idx="12">
                  <c:v>0.11764705882352941</c:v>
                </c:pt>
                <c:pt idx="13">
                  <c:v>0.2631578947368421</c:v>
                </c:pt>
                <c:pt idx="14">
                  <c:v>0.07142857142857142</c:v>
                </c:pt>
                <c:pt idx="15">
                  <c:v>0.16</c:v>
                </c:pt>
                <c:pt idx="16">
                  <c:v>0.1111111111111111</c:v>
                </c:pt>
                <c:pt idx="17">
                  <c:v>0.1875</c:v>
                </c:pt>
                <c:pt idx="18">
                  <c:v>0</c:v>
                </c:pt>
                <c:pt idx="19">
                  <c:v>0.046153846153846156</c:v>
                </c:pt>
                <c:pt idx="20">
                  <c:v>0.10810810810810811</c:v>
                </c:pt>
                <c:pt idx="21">
                  <c:v>0.022727272727272728</c:v>
                </c:pt>
                <c:pt idx="22">
                  <c:v>0.07317073170731707</c:v>
                </c:pt>
                <c:pt idx="23">
                  <c:v>0.125</c:v>
                </c:pt>
                <c:pt idx="24">
                  <c:v>0.02</c:v>
                </c:pt>
                <c:pt idx="25">
                  <c:v>0.07407407407407407</c:v>
                </c:pt>
                <c:pt idx="26">
                  <c:v>0.05263157894736842</c:v>
                </c:pt>
                <c:pt idx="27">
                  <c:v>0.04081632653061225</c:v>
                </c:pt>
                <c:pt idx="28">
                  <c:v>0.06578947368421052</c:v>
                </c:pt>
                <c:pt idx="29">
                  <c:v>0.04615384615384615</c:v>
                </c:pt>
                <c:pt idx="30">
                  <c:v>0.015151515151515152</c:v>
                </c:pt>
                <c:pt idx="31">
                  <c:v>0</c:v>
                </c:pt>
                <c:pt idx="32">
                  <c:v>0.04</c:v>
                </c:pt>
                <c:pt idx="33">
                  <c:v>0.03921568627450981</c:v>
                </c:pt>
                <c:pt idx="34">
                  <c:v>0.036036036036036036</c:v>
                </c:pt>
                <c:pt idx="35">
                  <c:v>0</c:v>
                </c:pt>
                <c:pt idx="36">
                  <c:v>0.06666666666666667</c:v>
                </c:pt>
                <c:pt idx="37">
                  <c:v>0.02</c:v>
                </c:pt>
                <c:pt idx="38">
                  <c:v>0.008</c:v>
                </c:pt>
                <c:pt idx="39">
                  <c:v>0.01098901098901099</c:v>
                </c:pt>
                <c:pt idx="40">
                  <c:v>0</c:v>
                </c:pt>
                <c:pt idx="41">
                  <c:v>0</c:v>
                </c:pt>
                <c:pt idx="42">
                  <c:v>0.023255813953488372</c:v>
                </c:pt>
                <c:pt idx="43">
                  <c:v>0.017543859649122806</c:v>
                </c:pt>
                <c:pt idx="44">
                  <c:v>0.015384615384615385</c:v>
                </c:pt>
                <c:pt idx="45">
                  <c:v>0.014492753623188404</c:v>
                </c:pt>
                <c:pt idx="46">
                  <c:v>0.03508771929824561</c:v>
                </c:pt>
                <c:pt idx="47">
                  <c:v>0.013698630136986302</c:v>
                </c:pt>
                <c:pt idx="48">
                  <c:v>0.03636363636363636</c:v>
                </c:pt>
                <c:pt idx="49">
                  <c:v>0</c:v>
                </c:pt>
                <c:pt idx="50">
                  <c:v>0</c:v>
                </c:pt>
                <c:pt idx="51">
                  <c:v>0.02127659574468085</c:v>
                </c:pt>
                <c:pt idx="52">
                  <c:v>0</c:v>
                </c:pt>
                <c:pt idx="53">
                  <c:v>0.023255813953488372</c:v>
                </c:pt>
                <c:pt idx="54">
                  <c:v>0</c:v>
                </c:pt>
                <c:pt idx="55">
                  <c:v>0.023809523809523808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0.013333333333333332</c:v>
                </c:pt>
                <c:pt idx="62">
                  <c:v>0.013333333333333332</c:v>
                </c:pt>
                <c:pt idx="63">
                  <c:v>0</c:v>
                </c:pt>
                <c:pt idx="64">
                  <c:v>0.014492753623188406</c:v>
                </c:pt>
                <c:pt idx="65">
                  <c:v>0</c:v>
                </c:pt>
                <c:pt idx="66">
                  <c:v>0</c:v>
                </c:pt>
                <c:pt idx="67">
                  <c:v>0.008928571428571428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17'!$D$4</c:f>
              <c:strCache>
                <c:ptCount val="1"/>
                <c:pt idx="0">
                  <c:v> Would not pursue investment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17'!$A$5:$A$76</c:f>
              <c:strCache>
                <c:ptCount val="72"/>
                <c:pt idx="0">
                  <c:v>DRC</c:v>
                </c:pt>
                <c:pt idx="1">
                  <c:v>Honduras</c:v>
                </c:pt>
                <c:pt idx="2">
                  <c:v>Ecuador</c:v>
                </c:pt>
                <c:pt idx="3">
                  <c:v>Venezuela</c:v>
                </c:pt>
                <c:pt idx="4">
                  <c:v>Tanzania</c:v>
                </c:pt>
                <c:pt idx="5">
                  <c:v>PNP</c:v>
                </c:pt>
                <c:pt idx="6">
                  <c:v>Mongolia</c:v>
                </c:pt>
                <c:pt idx="7">
                  <c:v>Zimbabwe</c:v>
                </c:pt>
                <c:pt idx="8">
                  <c:v>Guatemala</c:v>
                </c:pt>
                <c:pt idx="9">
                  <c:v>Bolivia</c:v>
                </c:pt>
                <c:pt idx="10">
                  <c:v>Indonesia</c:v>
                </c:pt>
                <c:pt idx="11">
                  <c:v>Burkina Faso</c:v>
                </c:pt>
                <c:pt idx="12">
                  <c:v>Kyrgystan</c:v>
                </c:pt>
                <c:pt idx="13">
                  <c:v>Panama</c:v>
                </c:pt>
                <c:pt idx="14">
                  <c:v>Kazakhstan</c:v>
                </c:pt>
                <c:pt idx="15">
                  <c:v>India</c:v>
                </c:pt>
                <c:pt idx="16">
                  <c:v>Philippines</c:v>
                </c:pt>
                <c:pt idx="17">
                  <c:v>Nunavut</c:v>
                </c:pt>
                <c:pt idx="18">
                  <c:v>Mali</c:v>
                </c:pt>
                <c:pt idx="19">
                  <c:v>Argentina</c:v>
                </c:pt>
                <c:pt idx="20">
                  <c:v>Zambia</c:v>
                </c:pt>
                <c:pt idx="21">
                  <c:v>Colombia</c:v>
                </c:pt>
                <c:pt idx="22">
                  <c:v>Namibia</c:v>
                </c:pt>
                <c:pt idx="23">
                  <c:v>China</c:v>
                </c:pt>
                <c:pt idx="24">
                  <c:v>Russia</c:v>
                </c:pt>
                <c:pt idx="25">
                  <c:v>NWT</c:v>
                </c:pt>
                <c:pt idx="26">
                  <c:v>Botswana</c:v>
                </c:pt>
                <c:pt idx="27">
                  <c:v>Ghana</c:v>
                </c:pt>
                <c:pt idx="28">
                  <c:v>South Africa</c:v>
                </c:pt>
                <c:pt idx="29">
                  <c:v>California</c:v>
                </c:pt>
                <c:pt idx="30">
                  <c:v>Brazil</c:v>
                </c:pt>
                <c:pt idx="31">
                  <c:v>Washington</c:v>
                </c:pt>
                <c:pt idx="32">
                  <c:v>Turkey</c:v>
                </c:pt>
                <c:pt idx="33">
                  <c:v>Peru</c:v>
                </c:pt>
                <c:pt idx="34">
                  <c:v>Mexico</c:v>
                </c:pt>
                <c:pt idx="35">
                  <c:v>South Dakota</c:v>
                </c:pt>
                <c:pt idx="36">
                  <c:v>Wisconsin</c:v>
                </c:pt>
                <c:pt idx="37">
                  <c:v>New Zealand</c:v>
                </c:pt>
                <c:pt idx="38">
                  <c:v>W Australia</c:v>
                </c:pt>
                <c:pt idx="39">
                  <c:v>Yukon</c:v>
                </c:pt>
                <c:pt idx="40">
                  <c:v>Spain</c:v>
                </c:pt>
                <c:pt idx="41">
                  <c:v>Norway</c:v>
                </c:pt>
                <c:pt idx="42">
                  <c:v>New Mexico</c:v>
                </c:pt>
                <c:pt idx="43">
                  <c:v>Victoria</c:v>
                </c:pt>
                <c:pt idx="44">
                  <c:v>Northern Terr.</c:v>
                </c:pt>
                <c:pt idx="45">
                  <c:v>Alaska</c:v>
                </c:pt>
                <c:pt idx="46">
                  <c:v>Alberta</c:v>
                </c:pt>
                <c:pt idx="47">
                  <c:v>Nfld &amp; Lab</c:v>
                </c:pt>
                <c:pt idx="48">
                  <c:v>Colorado</c:v>
                </c:pt>
                <c:pt idx="49">
                  <c:v>Ireland</c:v>
                </c:pt>
                <c:pt idx="50">
                  <c:v>Tasmania</c:v>
                </c:pt>
                <c:pt idx="51">
                  <c:v>Chile</c:v>
                </c:pt>
                <c:pt idx="52">
                  <c:v>S Australia</c:v>
                </c:pt>
                <c:pt idx="53">
                  <c:v>Montana</c:v>
                </c:pt>
                <c:pt idx="54">
                  <c:v>Queensland</c:v>
                </c:pt>
                <c:pt idx="55">
                  <c:v>Idaho</c:v>
                </c:pt>
                <c:pt idx="56">
                  <c:v>Wyoming</c:v>
                </c:pt>
                <c:pt idx="57">
                  <c:v>Finland</c:v>
                </c:pt>
                <c:pt idx="58">
                  <c:v>N S Wales</c:v>
                </c:pt>
                <c:pt idx="59">
                  <c:v>Nova Scotia</c:v>
                </c:pt>
                <c:pt idx="60">
                  <c:v>Sask</c:v>
                </c:pt>
                <c:pt idx="61">
                  <c:v>Manitoba</c:v>
                </c:pt>
                <c:pt idx="62">
                  <c:v>Arizona</c:v>
                </c:pt>
                <c:pt idx="63">
                  <c:v>Minnesota</c:v>
                </c:pt>
                <c:pt idx="64">
                  <c:v>Br Columbia</c:v>
                </c:pt>
                <c:pt idx="65">
                  <c:v>N Brunswick</c:v>
                </c:pt>
                <c:pt idx="66">
                  <c:v>Utah</c:v>
                </c:pt>
                <c:pt idx="67">
                  <c:v>Nevada</c:v>
                </c:pt>
                <c:pt idx="68">
                  <c:v>Ontario</c:v>
                </c:pt>
                <c:pt idx="69">
                  <c:v>Quebec</c:v>
                </c:pt>
                <c:pt idx="70">
                  <c:v>Michigan</c:v>
                </c:pt>
                <c:pt idx="71">
                  <c:v>Sweden</c:v>
                </c:pt>
              </c:strCache>
            </c:strRef>
          </c:cat>
          <c:val>
            <c:numRef>
              <c:f>'Figure 17'!$D$5:$D$76</c:f>
              <c:numCache>
                <c:ptCount val="72"/>
                <c:pt idx="0">
                  <c:v>0.048780487804878044</c:v>
                </c:pt>
                <c:pt idx="1">
                  <c:v>0.047619047619047616</c:v>
                </c:pt>
                <c:pt idx="2">
                  <c:v>0.0425531914893617</c:v>
                </c:pt>
                <c:pt idx="3">
                  <c:v>0.08823529411764706</c:v>
                </c:pt>
                <c:pt idx="4">
                  <c:v>0</c:v>
                </c:pt>
                <c:pt idx="5">
                  <c:v>0.046511627906976744</c:v>
                </c:pt>
                <c:pt idx="6">
                  <c:v>0</c:v>
                </c:pt>
                <c:pt idx="7">
                  <c:v>0.15789473684210525</c:v>
                </c:pt>
                <c:pt idx="8">
                  <c:v>0.045454545454545456</c:v>
                </c:pt>
                <c:pt idx="9">
                  <c:v>0.025</c:v>
                </c:pt>
                <c:pt idx="10">
                  <c:v>0.013513513513513514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0.06666666666666667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0.022727272727272728</c:v>
                </c:pt>
                <c:pt idx="22">
                  <c:v>0</c:v>
                </c:pt>
                <c:pt idx="23">
                  <c:v>0</c:v>
                </c:pt>
                <c:pt idx="24">
                  <c:v>0.04</c:v>
                </c:pt>
                <c:pt idx="25">
                  <c:v>0</c:v>
                </c:pt>
                <c:pt idx="26">
                  <c:v>0</c:v>
                </c:pt>
                <c:pt idx="27">
                  <c:v>0.020408163265306124</c:v>
                </c:pt>
                <c:pt idx="28">
                  <c:v>0</c:v>
                </c:pt>
                <c:pt idx="29">
                  <c:v>0.015384615384615384</c:v>
                </c:pt>
                <c:pt idx="30">
                  <c:v>0</c:v>
                </c:pt>
                <c:pt idx="31">
                  <c:v>0.04</c:v>
                </c:pt>
                <c:pt idx="32">
                  <c:v>0</c:v>
                </c:pt>
                <c:pt idx="33">
                  <c:v>0.009803921568627453</c:v>
                </c:pt>
                <c:pt idx="34">
                  <c:v>0.009009009009009009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46656913"/>
        <c:axId val="17259034"/>
      </c:barChart>
      <c:catAx>
        <c:axId val="46656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69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455"/>
          <c:y val="0.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Figure 18: Composite Policy and Mineral Potential</a:t>
            </a:r>
            <a:r>
              <a:rPr lang="en-US" cap="none" sz="1475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18'!$L$3</c:f>
              <c:strCache>
                <c:ptCount val="1"/>
                <c:pt idx="0">
                  <c:v>CPMP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18'!$K$4:$K$75</c:f>
              <c:strCache>
                <c:ptCount val="72"/>
                <c:pt idx="0">
                  <c:v>Honduras</c:v>
                </c:pt>
                <c:pt idx="1">
                  <c:v>Venezuela</c:v>
                </c:pt>
                <c:pt idx="2">
                  <c:v>Zimbabwe</c:v>
                </c:pt>
                <c:pt idx="3">
                  <c:v>India</c:v>
                </c:pt>
                <c:pt idx="4">
                  <c:v>Washington</c:v>
                </c:pt>
                <c:pt idx="5">
                  <c:v>California</c:v>
                </c:pt>
                <c:pt idx="6">
                  <c:v>Ecuador</c:v>
                </c:pt>
                <c:pt idx="7">
                  <c:v>Kyrgystan</c:v>
                </c:pt>
                <c:pt idx="8">
                  <c:v>Guatemala</c:v>
                </c:pt>
                <c:pt idx="9">
                  <c:v>Bolivia</c:v>
                </c:pt>
                <c:pt idx="10">
                  <c:v>Panama</c:v>
                </c:pt>
                <c:pt idx="11">
                  <c:v>South Dakota</c:v>
                </c:pt>
                <c:pt idx="12">
                  <c:v>Philippines</c:v>
                </c:pt>
                <c:pt idx="13">
                  <c:v>Minnesota</c:v>
                </c:pt>
                <c:pt idx="14">
                  <c:v>South Africa</c:v>
                </c:pt>
                <c:pt idx="15">
                  <c:v>Spain</c:v>
                </c:pt>
                <c:pt idx="16">
                  <c:v>Wisconsin</c:v>
                </c:pt>
                <c:pt idx="17">
                  <c:v>Victoria</c:v>
                </c:pt>
                <c:pt idx="18">
                  <c:v>Ireland</c:v>
                </c:pt>
                <c:pt idx="19">
                  <c:v>New Zealand</c:v>
                </c:pt>
                <c:pt idx="20">
                  <c:v>Mongolia</c:v>
                </c:pt>
                <c:pt idx="21">
                  <c:v>Colorado</c:v>
                </c:pt>
                <c:pt idx="22">
                  <c:v>Indonesia</c:v>
                </c:pt>
                <c:pt idx="23">
                  <c:v>Zambia</c:v>
                </c:pt>
                <c:pt idx="24">
                  <c:v>PNP</c:v>
                </c:pt>
                <c:pt idx="25">
                  <c:v>Argentina</c:v>
                </c:pt>
                <c:pt idx="26">
                  <c:v>New Mexico</c:v>
                </c:pt>
                <c:pt idx="27">
                  <c:v>Kazakhstan</c:v>
                </c:pt>
                <c:pt idx="28">
                  <c:v>Norway</c:v>
                </c:pt>
                <c:pt idx="29">
                  <c:v>China</c:v>
                </c:pt>
                <c:pt idx="30">
                  <c:v>Russia</c:v>
                </c:pt>
                <c:pt idx="31">
                  <c:v>DRC(Congo)</c:v>
                </c:pt>
                <c:pt idx="32">
                  <c:v>Colombia</c:v>
                </c:pt>
                <c:pt idx="33">
                  <c:v>Tanzania</c:v>
                </c:pt>
                <c:pt idx="34">
                  <c:v>Tasmania</c:v>
                </c:pt>
                <c:pt idx="35">
                  <c:v>Montana</c:v>
                </c:pt>
                <c:pt idx="36">
                  <c:v>Namibia</c:v>
                </c:pt>
                <c:pt idx="37">
                  <c:v>Nova Scotia</c:v>
                </c:pt>
                <c:pt idx="38">
                  <c:v>Turkey</c:v>
                </c:pt>
                <c:pt idx="39">
                  <c:v>Idaho</c:v>
                </c:pt>
                <c:pt idx="40">
                  <c:v>N S Wales</c:v>
                </c:pt>
                <c:pt idx="41">
                  <c:v>Nunavut</c:v>
                </c:pt>
                <c:pt idx="42">
                  <c:v>Ghana</c:v>
                </c:pt>
                <c:pt idx="43">
                  <c:v>Burkina Faso</c:v>
                </c:pt>
                <c:pt idx="44">
                  <c:v>NWT </c:v>
                </c:pt>
                <c:pt idx="45">
                  <c:v>Brazil</c:v>
                </c:pt>
                <c:pt idx="46">
                  <c:v>Michigan</c:v>
                </c:pt>
                <c:pt idx="47">
                  <c:v>Br Columbia</c:v>
                </c:pt>
                <c:pt idx="48">
                  <c:v>Peru</c:v>
                </c:pt>
                <c:pt idx="49">
                  <c:v>Arizona</c:v>
                </c:pt>
                <c:pt idx="50">
                  <c:v>Alberta</c:v>
                </c:pt>
                <c:pt idx="51">
                  <c:v>Botswana</c:v>
                </c:pt>
                <c:pt idx="52">
                  <c:v>Mali</c:v>
                </c:pt>
                <c:pt idx="53">
                  <c:v>Mexico</c:v>
                </c:pt>
                <c:pt idx="54">
                  <c:v>Wyoming</c:v>
                </c:pt>
                <c:pt idx="55">
                  <c:v>W Australia</c:v>
                </c:pt>
                <c:pt idx="56">
                  <c:v>Utah</c:v>
                </c:pt>
                <c:pt idx="57">
                  <c:v>Queensland</c:v>
                </c:pt>
                <c:pt idx="58">
                  <c:v>Sweden</c:v>
                </c:pt>
                <c:pt idx="59">
                  <c:v>Ontario</c:v>
                </c:pt>
                <c:pt idx="60">
                  <c:v>N Brunswick</c:v>
                </c:pt>
                <c:pt idx="61">
                  <c:v>Nfld./Labrador</c:v>
                </c:pt>
                <c:pt idx="62">
                  <c:v>Yukon</c:v>
                </c:pt>
                <c:pt idx="63">
                  <c:v>S Australia</c:v>
                </c:pt>
                <c:pt idx="64">
                  <c:v>Manitoba</c:v>
                </c:pt>
                <c:pt idx="65">
                  <c:v>Northern Terr.</c:v>
                </c:pt>
                <c:pt idx="66">
                  <c:v>Finland</c:v>
                </c:pt>
                <c:pt idx="67">
                  <c:v>Alaska</c:v>
                </c:pt>
                <c:pt idx="68">
                  <c:v>Sask</c:v>
                </c:pt>
                <c:pt idx="69">
                  <c:v>Chile</c:v>
                </c:pt>
                <c:pt idx="70">
                  <c:v>Nevada</c:v>
                </c:pt>
                <c:pt idx="71">
                  <c:v>Quebec</c:v>
                </c:pt>
              </c:strCache>
            </c:strRef>
          </c:cat>
          <c:val>
            <c:numRef>
              <c:f>'Figure 18'!$L$4:$L$75</c:f>
              <c:numCache>
                <c:ptCount val="72"/>
                <c:pt idx="0">
                  <c:v>36.74681318681318</c:v>
                </c:pt>
                <c:pt idx="1">
                  <c:v>37.627941787941786</c:v>
                </c:pt>
                <c:pt idx="2">
                  <c:v>40.744864864864866</c:v>
                </c:pt>
                <c:pt idx="3">
                  <c:v>40.85846153846154</c:v>
                </c:pt>
                <c:pt idx="4">
                  <c:v>42.72</c:v>
                </c:pt>
                <c:pt idx="5">
                  <c:v>44.751208791208796</c:v>
                </c:pt>
                <c:pt idx="6">
                  <c:v>45.440769230769234</c:v>
                </c:pt>
                <c:pt idx="7">
                  <c:v>45.480180995475116</c:v>
                </c:pt>
                <c:pt idx="8">
                  <c:v>46.6731983805668</c:v>
                </c:pt>
                <c:pt idx="9">
                  <c:v>47.043076923076924</c:v>
                </c:pt>
                <c:pt idx="10">
                  <c:v>47.20145748987854</c:v>
                </c:pt>
                <c:pt idx="11">
                  <c:v>47.72048582995951</c:v>
                </c:pt>
                <c:pt idx="12">
                  <c:v>48.53608391608391</c:v>
                </c:pt>
                <c:pt idx="13">
                  <c:v>49.728097165991905</c:v>
                </c:pt>
                <c:pt idx="14">
                  <c:v>49.7889397089397</c:v>
                </c:pt>
                <c:pt idx="15">
                  <c:v>50.13670329670329</c:v>
                </c:pt>
                <c:pt idx="16">
                  <c:v>50.323076923076925</c:v>
                </c:pt>
                <c:pt idx="17">
                  <c:v>53.3417004048583</c:v>
                </c:pt>
                <c:pt idx="18">
                  <c:v>53.84307692307692</c:v>
                </c:pt>
                <c:pt idx="19">
                  <c:v>53.87058084772371</c:v>
                </c:pt>
                <c:pt idx="20">
                  <c:v>54.19433198380567</c:v>
                </c:pt>
                <c:pt idx="21">
                  <c:v>54.20723981900452</c:v>
                </c:pt>
                <c:pt idx="22">
                  <c:v>55.103940990516335</c:v>
                </c:pt>
                <c:pt idx="23">
                  <c:v>55.128232848232855</c:v>
                </c:pt>
                <c:pt idx="24">
                  <c:v>55.32175824175823</c:v>
                </c:pt>
                <c:pt idx="25">
                  <c:v>55.41071960297766</c:v>
                </c:pt>
                <c:pt idx="26">
                  <c:v>55.853846153846156</c:v>
                </c:pt>
                <c:pt idx="27">
                  <c:v>57.803760683760686</c:v>
                </c:pt>
                <c:pt idx="28">
                  <c:v>58.34769230769231</c:v>
                </c:pt>
                <c:pt idx="29">
                  <c:v>58.41902097902098</c:v>
                </c:pt>
                <c:pt idx="30">
                  <c:v>59.25552447552447</c:v>
                </c:pt>
                <c:pt idx="31">
                  <c:v>59.316153846153846</c:v>
                </c:pt>
                <c:pt idx="32">
                  <c:v>59.570256410256405</c:v>
                </c:pt>
                <c:pt idx="33">
                  <c:v>60.08153846153846</c:v>
                </c:pt>
                <c:pt idx="34">
                  <c:v>61.70256410256411</c:v>
                </c:pt>
                <c:pt idx="35">
                  <c:v>61.867252747252735</c:v>
                </c:pt>
                <c:pt idx="36">
                  <c:v>61.969230769230776</c:v>
                </c:pt>
                <c:pt idx="37">
                  <c:v>62.69482517482517</c:v>
                </c:pt>
                <c:pt idx="38">
                  <c:v>63.13230769230769</c:v>
                </c:pt>
                <c:pt idx="39">
                  <c:v>63.14484052532832</c:v>
                </c:pt>
                <c:pt idx="40">
                  <c:v>63.95091932457785</c:v>
                </c:pt>
                <c:pt idx="41">
                  <c:v>64.00615384615385</c:v>
                </c:pt>
                <c:pt idx="42">
                  <c:v>64.07057283142389</c:v>
                </c:pt>
                <c:pt idx="43">
                  <c:v>64.37622377622378</c:v>
                </c:pt>
                <c:pt idx="44">
                  <c:v>64.9996494644596</c:v>
                </c:pt>
                <c:pt idx="45">
                  <c:v>65.0102411021814</c:v>
                </c:pt>
                <c:pt idx="46">
                  <c:v>66.42371040723982</c:v>
                </c:pt>
                <c:pt idx="47">
                  <c:v>66.63208791208791</c:v>
                </c:pt>
                <c:pt idx="48">
                  <c:v>67.95213322759714</c:v>
                </c:pt>
                <c:pt idx="49">
                  <c:v>69.08644889357217</c:v>
                </c:pt>
                <c:pt idx="50">
                  <c:v>69.83965811965813</c:v>
                </c:pt>
                <c:pt idx="51">
                  <c:v>70.00566801619433</c:v>
                </c:pt>
                <c:pt idx="52">
                  <c:v>70.88466843501327</c:v>
                </c:pt>
                <c:pt idx="53">
                  <c:v>71.36041580041581</c:v>
                </c:pt>
                <c:pt idx="54">
                  <c:v>71.5034965034965</c:v>
                </c:pt>
                <c:pt idx="55">
                  <c:v>73.32464060529634</c:v>
                </c:pt>
                <c:pt idx="56">
                  <c:v>73.65305613305613</c:v>
                </c:pt>
                <c:pt idx="57">
                  <c:v>73.94505494505495</c:v>
                </c:pt>
                <c:pt idx="58">
                  <c:v>74.12083916083917</c:v>
                </c:pt>
                <c:pt idx="59">
                  <c:v>75.00909983633389</c:v>
                </c:pt>
                <c:pt idx="60">
                  <c:v>76.35275434243178</c:v>
                </c:pt>
                <c:pt idx="61">
                  <c:v>78.07855203619908</c:v>
                </c:pt>
                <c:pt idx="62">
                  <c:v>78.54397877984084</c:v>
                </c:pt>
                <c:pt idx="63">
                  <c:v>78.58784810126582</c:v>
                </c:pt>
                <c:pt idx="64">
                  <c:v>78.70153846153846</c:v>
                </c:pt>
                <c:pt idx="65">
                  <c:v>78.71150183150183</c:v>
                </c:pt>
                <c:pt idx="66">
                  <c:v>79.64527472527473</c:v>
                </c:pt>
                <c:pt idx="67">
                  <c:v>79.71246842709527</c:v>
                </c:pt>
                <c:pt idx="68">
                  <c:v>80.30552036199094</c:v>
                </c:pt>
                <c:pt idx="69">
                  <c:v>81.32205128205129</c:v>
                </c:pt>
                <c:pt idx="70">
                  <c:v>85.24049896049895</c:v>
                </c:pt>
                <c:pt idx="71">
                  <c:v>89.32615384615383</c:v>
                </c:pt>
              </c:numCache>
            </c:numRef>
          </c:val>
        </c:ser>
        <c:overlap val="100"/>
        <c:axId val="21113579"/>
        <c:axId val="55804484"/>
      </c:barChart>
      <c:catAx>
        <c:axId val="211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13579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Figure 20: Exploration Budget by Company Type in $US,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 19-20'!$B$2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UpDiag">
                <a:fgClr>
                  <a:srgbClr val="00CCFF"/>
                </a:fgClr>
                <a:bgClr>
                  <a:srgbClr val="993366"/>
                </a:bgClr>
              </a:pattFill>
            </c:spPr>
          </c:dPt>
          <c:dPt>
            <c:idx val="2"/>
            <c:spPr>
              <a:pattFill prst="solidDmnd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dkDnDiag">
                <a:fgClr>
                  <a:srgbClr val="CC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19-20'!$A$3:$A$6</c:f>
              <c:strCache/>
            </c:strRef>
          </c:cat>
          <c:val>
            <c:numRef>
              <c:f>'Figure 19-20'!$B$3:$B$6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Figure 2: Current Mineral Potential
assuming current regulations and land use restrictions</a:t>
            </a:r>
          </a:p>
        </c:rich>
      </c:tx>
      <c:layout>
        <c:manualLayout>
          <c:xMode val="factor"/>
          <c:yMode val="factor"/>
          <c:x val="-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8675"/>
          <c:h val="0.85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2'!$I$2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2'!$H$3:$H$74</c:f>
              <c:strCache>
                <c:ptCount val="72"/>
                <c:pt idx="0">
                  <c:v>Venezuela</c:v>
                </c:pt>
                <c:pt idx="1">
                  <c:v>Guatemala</c:v>
                </c:pt>
                <c:pt idx="2">
                  <c:v>Honduras</c:v>
                </c:pt>
                <c:pt idx="3">
                  <c:v>Wisconsin</c:v>
                </c:pt>
                <c:pt idx="4">
                  <c:v>California</c:v>
                </c:pt>
                <c:pt idx="5">
                  <c:v>Zimbabwe</c:v>
                </c:pt>
                <c:pt idx="6">
                  <c:v>Ecuador</c:v>
                </c:pt>
                <c:pt idx="7">
                  <c:v>Washington</c:v>
                </c:pt>
                <c:pt idx="8">
                  <c:v>New Zealand</c:v>
                </c:pt>
                <c:pt idx="9">
                  <c:v>India</c:v>
                </c:pt>
                <c:pt idx="10">
                  <c:v>South Dakota</c:v>
                </c:pt>
                <c:pt idx="11">
                  <c:v>Bolivia</c:v>
                </c:pt>
                <c:pt idx="12">
                  <c:v>Kyrgystan</c:v>
                </c:pt>
                <c:pt idx="13">
                  <c:v>Minnesota</c:v>
                </c:pt>
                <c:pt idx="14">
                  <c:v>Victoria</c:v>
                </c:pt>
                <c:pt idx="15">
                  <c:v>DRC</c:v>
                </c:pt>
                <c:pt idx="16">
                  <c:v>Panama</c:v>
                </c:pt>
                <c:pt idx="17">
                  <c:v>Colorado</c:v>
                </c:pt>
                <c:pt idx="18">
                  <c:v>Argentina</c:v>
                </c:pt>
                <c:pt idx="19">
                  <c:v>NWT</c:v>
                </c:pt>
                <c:pt idx="20">
                  <c:v>China</c:v>
                </c:pt>
                <c:pt idx="21">
                  <c:v>New Mexico</c:v>
                </c:pt>
                <c:pt idx="22">
                  <c:v>Russia</c:v>
                </c:pt>
                <c:pt idx="23">
                  <c:v>Montana</c:v>
                </c:pt>
                <c:pt idx="24">
                  <c:v>Michigan</c:v>
                </c:pt>
                <c:pt idx="25">
                  <c:v>Kazakhstan</c:v>
                </c:pt>
                <c:pt idx="26">
                  <c:v>Nunavut</c:v>
                </c:pt>
                <c:pt idx="27">
                  <c:v>South Africa</c:v>
                </c:pt>
                <c:pt idx="28">
                  <c:v>Ireland</c:v>
                </c:pt>
                <c:pt idx="29">
                  <c:v>Indonesia</c:v>
                </c:pt>
                <c:pt idx="30">
                  <c:v>Mongolia</c:v>
                </c:pt>
                <c:pt idx="31">
                  <c:v>Spain</c:v>
                </c:pt>
                <c:pt idx="32">
                  <c:v>Nova Scotia</c:v>
                </c:pt>
                <c:pt idx="33">
                  <c:v>Idaho</c:v>
                </c:pt>
                <c:pt idx="34">
                  <c:v>Philippines</c:v>
                </c:pt>
                <c:pt idx="35">
                  <c:v>Tasmania</c:v>
                </c:pt>
                <c:pt idx="36">
                  <c:v>Norway</c:v>
                </c:pt>
                <c:pt idx="37">
                  <c:v>Tanzania</c:v>
                </c:pt>
                <c:pt idx="38">
                  <c:v>PNP</c:v>
                </c:pt>
                <c:pt idx="39">
                  <c:v>N S Wales</c:v>
                </c:pt>
                <c:pt idx="40">
                  <c:v>Alberta</c:v>
                </c:pt>
                <c:pt idx="41">
                  <c:v>Br Columbia</c:v>
                </c:pt>
                <c:pt idx="42">
                  <c:v>Ontario</c:v>
                </c:pt>
                <c:pt idx="43">
                  <c:v>Arizona</c:v>
                </c:pt>
                <c:pt idx="44">
                  <c:v>Zambia</c:v>
                </c:pt>
                <c:pt idx="45">
                  <c:v>Sweden</c:v>
                </c:pt>
                <c:pt idx="46">
                  <c:v>N Brunswick</c:v>
                </c:pt>
                <c:pt idx="47">
                  <c:v>Colombia</c:v>
                </c:pt>
                <c:pt idx="48">
                  <c:v>Namibia</c:v>
                </c:pt>
                <c:pt idx="49">
                  <c:v>Wyoming</c:v>
                </c:pt>
                <c:pt idx="50">
                  <c:v>Manitoba</c:v>
                </c:pt>
                <c:pt idx="51">
                  <c:v>Queensland</c:v>
                </c:pt>
                <c:pt idx="52">
                  <c:v>Turkey</c:v>
                </c:pt>
                <c:pt idx="53">
                  <c:v>W Australia</c:v>
                </c:pt>
                <c:pt idx="54">
                  <c:v>Ghana</c:v>
                </c:pt>
                <c:pt idx="55">
                  <c:v>Nfld &amp; Lab</c:v>
                </c:pt>
                <c:pt idx="56">
                  <c:v>Utah</c:v>
                </c:pt>
                <c:pt idx="57">
                  <c:v>S Australia</c:v>
                </c:pt>
                <c:pt idx="58">
                  <c:v>Finland</c:v>
                </c:pt>
                <c:pt idx="59">
                  <c:v>Brazil</c:v>
                </c:pt>
                <c:pt idx="60">
                  <c:v>Peru</c:v>
                </c:pt>
                <c:pt idx="61">
                  <c:v>Yukon</c:v>
                </c:pt>
                <c:pt idx="62">
                  <c:v>Mali</c:v>
                </c:pt>
                <c:pt idx="63">
                  <c:v>Alaska</c:v>
                </c:pt>
                <c:pt idx="64">
                  <c:v>Northern Terr.</c:v>
                </c:pt>
                <c:pt idx="65">
                  <c:v>Botswana</c:v>
                </c:pt>
                <c:pt idx="66">
                  <c:v>Sask</c:v>
                </c:pt>
                <c:pt idx="67">
                  <c:v>Mexico</c:v>
                </c:pt>
                <c:pt idx="68">
                  <c:v>Burkina Faso</c:v>
                </c:pt>
                <c:pt idx="69">
                  <c:v>Quebec</c:v>
                </c:pt>
                <c:pt idx="70">
                  <c:v>Chile</c:v>
                </c:pt>
                <c:pt idx="71">
                  <c:v>Nevada</c:v>
                </c:pt>
              </c:strCache>
            </c:strRef>
          </c:cat>
          <c:val>
            <c:numRef>
              <c:f>'Figure 2'!$I$3:$I$74</c:f>
              <c:numCache>
                <c:ptCount val="72"/>
                <c:pt idx="0">
                  <c:v>0.02631578947368421</c:v>
                </c:pt>
                <c:pt idx="1">
                  <c:v>0</c:v>
                </c:pt>
                <c:pt idx="2">
                  <c:v>0</c:v>
                </c:pt>
                <c:pt idx="3">
                  <c:v>0.06666666666666667</c:v>
                </c:pt>
                <c:pt idx="4">
                  <c:v>0.09375</c:v>
                </c:pt>
                <c:pt idx="5">
                  <c:v>0.08571428571428572</c:v>
                </c:pt>
                <c:pt idx="6">
                  <c:v>0.17391304347826084</c:v>
                </c:pt>
                <c:pt idx="7">
                  <c:v>0.08333333333333333</c:v>
                </c:pt>
                <c:pt idx="8">
                  <c:v>0.0816326530612245</c:v>
                </c:pt>
                <c:pt idx="9">
                  <c:v>0.12</c:v>
                </c:pt>
                <c:pt idx="10">
                  <c:v>0.10526315789473685</c:v>
                </c:pt>
                <c:pt idx="11">
                  <c:v>0.13157894736842105</c:v>
                </c:pt>
                <c:pt idx="12">
                  <c:v>0.0625</c:v>
                </c:pt>
                <c:pt idx="13">
                  <c:v>0.10526315789473684</c:v>
                </c:pt>
                <c:pt idx="14">
                  <c:v>0.10526315789473685</c:v>
                </c:pt>
                <c:pt idx="15">
                  <c:v>0.15</c:v>
                </c:pt>
                <c:pt idx="16">
                  <c:v>0.15</c:v>
                </c:pt>
                <c:pt idx="17">
                  <c:v>0.1568627450980392</c:v>
                </c:pt>
                <c:pt idx="18">
                  <c:v>0.15</c:v>
                </c:pt>
                <c:pt idx="19">
                  <c:v>0.14102564102564105</c:v>
                </c:pt>
                <c:pt idx="20">
                  <c:v>0.2037037037037037</c:v>
                </c:pt>
                <c:pt idx="21">
                  <c:v>0.15</c:v>
                </c:pt>
                <c:pt idx="22">
                  <c:v>0.26666666666666666</c:v>
                </c:pt>
                <c:pt idx="23">
                  <c:v>0.20454545454545456</c:v>
                </c:pt>
                <c:pt idx="24">
                  <c:v>0.17647058823529413</c:v>
                </c:pt>
                <c:pt idx="25">
                  <c:v>0.11538461538461538</c:v>
                </c:pt>
                <c:pt idx="26">
                  <c:v>0.13333333333333333</c:v>
                </c:pt>
                <c:pt idx="27">
                  <c:v>0.16</c:v>
                </c:pt>
                <c:pt idx="28">
                  <c:v>0.21052631578947367</c:v>
                </c:pt>
                <c:pt idx="29">
                  <c:v>0.2054794520547945</c:v>
                </c:pt>
                <c:pt idx="30">
                  <c:v>0.20512820512820515</c:v>
                </c:pt>
                <c:pt idx="31">
                  <c:v>0.25</c:v>
                </c:pt>
                <c:pt idx="32">
                  <c:v>0.23529411764705882</c:v>
                </c:pt>
                <c:pt idx="33">
                  <c:v>0.2380952380952381</c:v>
                </c:pt>
                <c:pt idx="34">
                  <c:v>0.22727272727272727</c:v>
                </c:pt>
                <c:pt idx="35">
                  <c:v>0.26666666666666666</c:v>
                </c:pt>
                <c:pt idx="36">
                  <c:v>0.2</c:v>
                </c:pt>
                <c:pt idx="37">
                  <c:v>0.21568627450980393</c:v>
                </c:pt>
                <c:pt idx="38">
                  <c:v>0.27906976744186046</c:v>
                </c:pt>
                <c:pt idx="39">
                  <c:v>0.2125</c:v>
                </c:pt>
                <c:pt idx="40">
                  <c:v>0.3454545454545455</c:v>
                </c:pt>
                <c:pt idx="41">
                  <c:v>0.2814070351758794</c:v>
                </c:pt>
                <c:pt idx="42">
                  <c:v>0.3380281690140845</c:v>
                </c:pt>
                <c:pt idx="43">
                  <c:v>0.3150684931506849</c:v>
                </c:pt>
                <c:pt idx="44">
                  <c:v>0.25</c:v>
                </c:pt>
                <c:pt idx="45">
                  <c:v>0.2727272727272727</c:v>
                </c:pt>
                <c:pt idx="46">
                  <c:v>0.3666666666666667</c:v>
                </c:pt>
                <c:pt idx="47">
                  <c:v>0.29545454545454547</c:v>
                </c:pt>
                <c:pt idx="48">
                  <c:v>0.28205128205128205</c:v>
                </c:pt>
                <c:pt idx="49">
                  <c:v>0.3333333333333333</c:v>
                </c:pt>
                <c:pt idx="50">
                  <c:v>0.3714285714285714</c:v>
                </c:pt>
                <c:pt idx="51">
                  <c:v>0.3695652173913044</c:v>
                </c:pt>
                <c:pt idx="52">
                  <c:v>0.3913043478260869</c:v>
                </c:pt>
                <c:pt idx="53">
                  <c:v>0.38524590163934425</c:v>
                </c:pt>
                <c:pt idx="54">
                  <c:v>0.34782608695652173</c:v>
                </c:pt>
                <c:pt idx="55">
                  <c:v>0.3571428571428571</c:v>
                </c:pt>
                <c:pt idx="56">
                  <c:v>0.39473684210526316</c:v>
                </c:pt>
                <c:pt idx="57">
                  <c:v>0.41025641025641024</c:v>
                </c:pt>
                <c:pt idx="58">
                  <c:v>0.39024390243902435</c:v>
                </c:pt>
                <c:pt idx="59">
                  <c:v>0.421875</c:v>
                </c:pt>
                <c:pt idx="60">
                  <c:v>0.3645833333333333</c:v>
                </c:pt>
                <c:pt idx="61">
                  <c:v>0.40229885057471265</c:v>
                </c:pt>
                <c:pt idx="62">
                  <c:v>0.41379310344827586</c:v>
                </c:pt>
                <c:pt idx="63">
                  <c:v>0.46268656716417905</c:v>
                </c:pt>
                <c:pt idx="64">
                  <c:v>0.46774193548387094</c:v>
                </c:pt>
                <c:pt idx="65">
                  <c:v>0.39473684210526316</c:v>
                </c:pt>
                <c:pt idx="66">
                  <c:v>0.5</c:v>
                </c:pt>
                <c:pt idx="67">
                  <c:v>0.4862385321100917</c:v>
                </c:pt>
                <c:pt idx="68">
                  <c:v>0.5</c:v>
                </c:pt>
                <c:pt idx="69">
                  <c:v>0.5669291338582677</c:v>
                </c:pt>
                <c:pt idx="70">
                  <c:v>0.5280898876404494</c:v>
                </c:pt>
                <c:pt idx="71">
                  <c:v>0.5892857142857143</c:v>
                </c:pt>
              </c:numCache>
            </c:numRef>
          </c:val>
        </c:ser>
        <c:ser>
          <c:idx val="1"/>
          <c:order val="1"/>
          <c:tx>
            <c:strRef>
              <c:f>'Figure 2'!$J$2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2'!$H$3:$H$74</c:f>
              <c:strCache>
                <c:ptCount val="72"/>
                <c:pt idx="0">
                  <c:v>Venezuela</c:v>
                </c:pt>
                <c:pt idx="1">
                  <c:v>Guatemala</c:v>
                </c:pt>
                <c:pt idx="2">
                  <c:v>Honduras</c:v>
                </c:pt>
                <c:pt idx="3">
                  <c:v>Wisconsin</c:v>
                </c:pt>
                <c:pt idx="4">
                  <c:v>California</c:v>
                </c:pt>
                <c:pt idx="5">
                  <c:v>Zimbabwe</c:v>
                </c:pt>
                <c:pt idx="6">
                  <c:v>Ecuador</c:v>
                </c:pt>
                <c:pt idx="7">
                  <c:v>Washington</c:v>
                </c:pt>
                <c:pt idx="8">
                  <c:v>New Zealand</c:v>
                </c:pt>
                <c:pt idx="9">
                  <c:v>India</c:v>
                </c:pt>
                <c:pt idx="10">
                  <c:v>South Dakota</c:v>
                </c:pt>
                <c:pt idx="11">
                  <c:v>Bolivia</c:v>
                </c:pt>
                <c:pt idx="12">
                  <c:v>Kyrgystan</c:v>
                </c:pt>
                <c:pt idx="13">
                  <c:v>Minnesota</c:v>
                </c:pt>
                <c:pt idx="14">
                  <c:v>Victoria</c:v>
                </c:pt>
                <c:pt idx="15">
                  <c:v>DRC</c:v>
                </c:pt>
                <c:pt idx="16">
                  <c:v>Panama</c:v>
                </c:pt>
                <c:pt idx="17">
                  <c:v>Colorado</c:v>
                </c:pt>
                <c:pt idx="18">
                  <c:v>Argentina</c:v>
                </c:pt>
                <c:pt idx="19">
                  <c:v>NWT</c:v>
                </c:pt>
                <c:pt idx="20">
                  <c:v>China</c:v>
                </c:pt>
                <c:pt idx="21">
                  <c:v>New Mexico</c:v>
                </c:pt>
                <c:pt idx="22">
                  <c:v>Russia</c:v>
                </c:pt>
                <c:pt idx="23">
                  <c:v>Montana</c:v>
                </c:pt>
                <c:pt idx="24">
                  <c:v>Michigan</c:v>
                </c:pt>
                <c:pt idx="25">
                  <c:v>Kazakhstan</c:v>
                </c:pt>
                <c:pt idx="26">
                  <c:v>Nunavut</c:v>
                </c:pt>
                <c:pt idx="27">
                  <c:v>South Africa</c:v>
                </c:pt>
                <c:pt idx="28">
                  <c:v>Ireland</c:v>
                </c:pt>
                <c:pt idx="29">
                  <c:v>Indonesia</c:v>
                </c:pt>
                <c:pt idx="30">
                  <c:v>Mongolia</c:v>
                </c:pt>
                <c:pt idx="31">
                  <c:v>Spain</c:v>
                </c:pt>
                <c:pt idx="32">
                  <c:v>Nova Scotia</c:v>
                </c:pt>
                <c:pt idx="33">
                  <c:v>Idaho</c:v>
                </c:pt>
                <c:pt idx="34">
                  <c:v>Philippines</c:v>
                </c:pt>
                <c:pt idx="35">
                  <c:v>Tasmania</c:v>
                </c:pt>
                <c:pt idx="36">
                  <c:v>Norway</c:v>
                </c:pt>
                <c:pt idx="37">
                  <c:v>Tanzania</c:v>
                </c:pt>
                <c:pt idx="38">
                  <c:v>PNP</c:v>
                </c:pt>
                <c:pt idx="39">
                  <c:v>N S Wales</c:v>
                </c:pt>
                <c:pt idx="40">
                  <c:v>Alberta</c:v>
                </c:pt>
                <c:pt idx="41">
                  <c:v>Br Columbia</c:v>
                </c:pt>
                <c:pt idx="42">
                  <c:v>Ontario</c:v>
                </c:pt>
                <c:pt idx="43">
                  <c:v>Arizona</c:v>
                </c:pt>
                <c:pt idx="44">
                  <c:v>Zambia</c:v>
                </c:pt>
                <c:pt idx="45">
                  <c:v>Sweden</c:v>
                </c:pt>
                <c:pt idx="46">
                  <c:v>N Brunswick</c:v>
                </c:pt>
                <c:pt idx="47">
                  <c:v>Colombia</c:v>
                </c:pt>
                <c:pt idx="48">
                  <c:v>Namibia</c:v>
                </c:pt>
                <c:pt idx="49">
                  <c:v>Wyoming</c:v>
                </c:pt>
                <c:pt idx="50">
                  <c:v>Manitoba</c:v>
                </c:pt>
                <c:pt idx="51">
                  <c:v>Queensland</c:v>
                </c:pt>
                <c:pt idx="52">
                  <c:v>Turkey</c:v>
                </c:pt>
                <c:pt idx="53">
                  <c:v>W Australia</c:v>
                </c:pt>
                <c:pt idx="54">
                  <c:v>Ghana</c:v>
                </c:pt>
                <c:pt idx="55">
                  <c:v>Nfld &amp; Lab</c:v>
                </c:pt>
                <c:pt idx="56">
                  <c:v>Utah</c:v>
                </c:pt>
                <c:pt idx="57">
                  <c:v>S Australia</c:v>
                </c:pt>
                <c:pt idx="58">
                  <c:v>Finland</c:v>
                </c:pt>
                <c:pt idx="59">
                  <c:v>Brazil</c:v>
                </c:pt>
                <c:pt idx="60">
                  <c:v>Peru</c:v>
                </c:pt>
                <c:pt idx="61">
                  <c:v>Yukon</c:v>
                </c:pt>
                <c:pt idx="62">
                  <c:v>Mali</c:v>
                </c:pt>
                <c:pt idx="63">
                  <c:v>Alaska</c:v>
                </c:pt>
                <c:pt idx="64">
                  <c:v>Northern Terr.</c:v>
                </c:pt>
                <c:pt idx="65">
                  <c:v>Botswana</c:v>
                </c:pt>
                <c:pt idx="66">
                  <c:v>Sask</c:v>
                </c:pt>
                <c:pt idx="67">
                  <c:v>Mexico</c:v>
                </c:pt>
                <c:pt idx="68">
                  <c:v>Burkina Faso</c:v>
                </c:pt>
                <c:pt idx="69">
                  <c:v>Quebec</c:v>
                </c:pt>
                <c:pt idx="70">
                  <c:v>Chile</c:v>
                </c:pt>
                <c:pt idx="71">
                  <c:v>Nevada</c:v>
                </c:pt>
              </c:strCache>
            </c:strRef>
          </c:cat>
          <c:val>
            <c:numRef>
              <c:f>'Figure 2'!$J$3:$J$74</c:f>
              <c:numCache>
                <c:ptCount val="72"/>
                <c:pt idx="0">
                  <c:v>0.10526315789473684</c:v>
                </c:pt>
                <c:pt idx="1">
                  <c:v>0.15</c:v>
                </c:pt>
                <c:pt idx="2">
                  <c:v>0.15</c:v>
                </c:pt>
                <c:pt idx="3">
                  <c:v>0.1</c:v>
                </c:pt>
                <c:pt idx="4">
                  <c:v>0.1015625</c:v>
                </c:pt>
                <c:pt idx="5">
                  <c:v>0.1285714285714286</c:v>
                </c:pt>
                <c:pt idx="6">
                  <c:v>0.05434782608695652</c:v>
                </c:pt>
                <c:pt idx="7">
                  <c:v>0.14583333333333334</c:v>
                </c:pt>
                <c:pt idx="8">
                  <c:v>0.163265306122449</c:v>
                </c:pt>
                <c:pt idx="9">
                  <c:v>0.14</c:v>
                </c:pt>
                <c:pt idx="10">
                  <c:v>0.15789473684210525</c:v>
                </c:pt>
                <c:pt idx="11">
                  <c:v>0.14473684210526316</c:v>
                </c:pt>
                <c:pt idx="12">
                  <c:v>0.21875</c:v>
                </c:pt>
                <c:pt idx="13">
                  <c:v>0.18421052631578946</c:v>
                </c:pt>
                <c:pt idx="14">
                  <c:v>0.19298245614035087</c:v>
                </c:pt>
                <c:pt idx="15">
                  <c:v>0.15</c:v>
                </c:pt>
                <c:pt idx="16">
                  <c:v>0.15</c:v>
                </c:pt>
                <c:pt idx="17">
                  <c:v>0.16666666666666669</c:v>
                </c:pt>
                <c:pt idx="18">
                  <c:v>0.18333333333333332</c:v>
                </c:pt>
                <c:pt idx="19">
                  <c:v>0.19871794871794873</c:v>
                </c:pt>
                <c:pt idx="20">
                  <c:v>0.15740740740740738</c:v>
                </c:pt>
                <c:pt idx="21">
                  <c:v>0.2125</c:v>
                </c:pt>
                <c:pt idx="22">
                  <c:v>0.1</c:v>
                </c:pt>
                <c:pt idx="23">
                  <c:v>0.17045454545454544</c:v>
                </c:pt>
                <c:pt idx="24">
                  <c:v>0.20588235294117646</c:v>
                </c:pt>
                <c:pt idx="25">
                  <c:v>0.2692307692307692</c:v>
                </c:pt>
                <c:pt idx="26">
                  <c:v>0.25833333333333336</c:v>
                </c:pt>
                <c:pt idx="27">
                  <c:v>0.23333333333333334</c:v>
                </c:pt>
                <c:pt idx="28">
                  <c:v>0.18421052631578946</c:v>
                </c:pt>
                <c:pt idx="29">
                  <c:v>0.1917808219178082</c:v>
                </c:pt>
                <c:pt idx="30">
                  <c:v>0.21794871794871795</c:v>
                </c:pt>
                <c:pt idx="31">
                  <c:v>0.175</c:v>
                </c:pt>
                <c:pt idx="32">
                  <c:v>0.19117647058823528</c:v>
                </c:pt>
                <c:pt idx="33">
                  <c:v>0.1904761904761905</c:v>
                </c:pt>
                <c:pt idx="34">
                  <c:v>0.20454545454545456</c:v>
                </c:pt>
                <c:pt idx="35">
                  <c:v>0.17777777777777776</c:v>
                </c:pt>
                <c:pt idx="36">
                  <c:v>0.26666666666666666</c:v>
                </c:pt>
                <c:pt idx="37">
                  <c:v>0.2549019607843137</c:v>
                </c:pt>
                <c:pt idx="38">
                  <c:v>0.19767441860465115</c:v>
                </c:pt>
                <c:pt idx="39">
                  <c:v>0.26875</c:v>
                </c:pt>
                <c:pt idx="40">
                  <c:v>0.13636363636363635</c:v>
                </c:pt>
                <c:pt idx="41">
                  <c:v>0.20603015075376885</c:v>
                </c:pt>
                <c:pt idx="42">
                  <c:v>0.16549295774647887</c:v>
                </c:pt>
                <c:pt idx="43">
                  <c:v>0.19178082191780824</c:v>
                </c:pt>
                <c:pt idx="44">
                  <c:v>0.2777777777777778</c:v>
                </c:pt>
                <c:pt idx="45">
                  <c:v>0.2878787878787879</c:v>
                </c:pt>
                <c:pt idx="46">
                  <c:v>0.2</c:v>
                </c:pt>
                <c:pt idx="47">
                  <c:v>0.2727272727272727</c:v>
                </c:pt>
                <c:pt idx="48">
                  <c:v>0.2948717948717949</c:v>
                </c:pt>
                <c:pt idx="49">
                  <c:v>0.24444444444444444</c:v>
                </c:pt>
                <c:pt idx="50">
                  <c:v>0.20714285714285713</c:v>
                </c:pt>
                <c:pt idx="51">
                  <c:v>0.21195652173913043</c:v>
                </c:pt>
                <c:pt idx="52">
                  <c:v>0.19565217391304346</c:v>
                </c:pt>
                <c:pt idx="53">
                  <c:v>0.20491803278688522</c:v>
                </c:pt>
                <c:pt idx="54">
                  <c:v>0.25</c:v>
                </c:pt>
                <c:pt idx="55">
                  <c:v>0.24285714285714283</c:v>
                </c:pt>
                <c:pt idx="56">
                  <c:v>0.21052631578947367</c:v>
                </c:pt>
                <c:pt idx="57">
                  <c:v>0.20512820512820512</c:v>
                </c:pt>
                <c:pt idx="58">
                  <c:v>0.23170731707317072</c:v>
                </c:pt>
                <c:pt idx="59">
                  <c:v>0.203125</c:v>
                </c:pt>
                <c:pt idx="60">
                  <c:v>0.2604166666666667</c:v>
                </c:pt>
                <c:pt idx="61">
                  <c:v>0.22988505747126436</c:v>
                </c:pt>
                <c:pt idx="62">
                  <c:v>0.22413793103448276</c:v>
                </c:pt>
                <c:pt idx="63">
                  <c:v>0.19402985074626866</c:v>
                </c:pt>
                <c:pt idx="64">
                  <c:v>0.19354838709677416</c:v>
                </c:pt>
                <c:pt idx="65">
                  <c:v>0.2894736842105263</c:v>
                </c:pt>
                <c:pt idx="66">
                  <c:v>0.18571428571428572</c:v>
                </c:pt>
                <c:pt idx="67">
                  <c:v>0.21559633027522937</c:v>
                </c:pt>
                <c:pt idx="68">
                  <c:v>0.203125</c:v>
                </c:pt>
                <c:pt idx="69">
                  <c:v>0.1653543307086614</c:v>
                </c:pt>
                <c:pt idx="70">
                  <c:v>0.21348314606741572</c:v>
                </c:pt>
                <c:pt idx="71">
                  <c:v>0.16071428571428573</c:v>
                </c:pt>
              </c:numCache>
            </c:numRef>
          </c:val>
        </c:ser>
        <c:overlap val="100"/>
        <c:axId val="30209099"/>
        <c:axId val="3446436"/>
      </c:barChart>
      <c:catAx>
        <c:axId val="3020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  <c:maj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485"/>
          <c:y val="0.6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19: Exploration Budger by Company Type $US 2008
</a:t>
            </a:r>
          </a:p>
        </c:rich>
      </c:tx>
      <c:layout>
        <c:manualLayout>
          <c:xMode val="factor"/>
          <c:yMode val="factor"/>
          <c:x val="-0.01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4225"/>
          <c:w val="0.6135"/>
          <c:h val="0.6855"/>
        </c:manualLayout>
      </c:layout>
      <c:pieChart>
        <c:varyColors val="1"/>
        <c:ser>
          <c:idx val="0"/>
          <c:order val="0"/>
          <c:tx>
            <c:strRef>
              <c:f>'Figure 19-20'!$C$2</c:f>
              <c:strCache>
                <c:ptCount val="1"/>
                <c:pt idx="0">
                  <c:v>2008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19-20'!$A$3:$A$6</c:f>
              <c:strCache/>
            </c:strRef>
          </c:cat>
          <c:val>
            <c:numRef>
              <c:f>'Figure 19-20'!$C$3:$C$6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1005"/>
          <c:w val="0.3175"/>
          <c:h val="0.3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20: Exploration Budger by Company Type $US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14825"/>
          <c:w val="0.4545"/>
          <c:h val="0.54975"/>
        </c:manualLayout>
      </c:layout>
      <c:pieChart>
        <c:varyColors val="1"/>
        <c:ser>
          <c:idx val="0"/>
          <c:order val="0"/>
          <c:tx>
            <c:strRef>
              <c:f>'Figure 19-20'!$B$2</c:f>
              <c:strCache>
                <c:ptCount val="1"/>
                <c:pt idx="0">
                  <c:v>2009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19-20'!$A$3:$A$6</c:f>
              <c:strCache/>
            </c:strRef>
          </c:cat>
          <c:val>
            <c:numRef>
              <c:f>'Figure 19-20'!$B$3:$B$6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Figure 3: Policy/Mineral Potential Assuming No Land Use Restrictions in Place and Assuming Industry "Best Practices"</a:t>
            </a:r>
          </a:p>
        </c:rich>
      </c:tx>
      <c:layout>
        <c:manualLayout>
          <c:xMode val="factor"/>
          <c:yMode val="factor"/>
          <c:x val="0.097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55"/>
          <c:w val="0.9895"/>
          <c:h val="0.8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Figure3!$B$3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Figure3!$A$4:$A$75</c:f>
              <c:strCache>
                <c:ptCount val="72"/>
                <c:pt idx="0">
                  <c:v>Ireland</c:v>
                </c:pt>
                <c:pt idx="1">
                  <c:v>Spain</c:v>
                </c:pt>
                <c:pt idx="2">
                  <c:v>Honduras</c:v>
                </c:pt>
                <c:pt idx="3">
                  <c:v>Washington</c:v>
                </c:pt>
                <c:pt idx="4">
                  <c:v>India</c:v>
                </c:pt>
                <c:pt idx="5">
                  <c:v>Victoria</c:v>
                </c:pt>
                <c:pt idx="6">
                  <c:v>South Dakota</c:v>
                </c:pt>
                <c:pt idx="7">
                  <c:v>New Zealand</c:v>
                </c:pt>
                <c:pt idx="8">
                  <c:v>Kyrgystan</c:v>
                </c:pt>
                <c:pt idx="9">
                  <c:v>Nova Scotia</c:v>
                </c:pt>
                <c:pt idx="10">
                  <c:v>Alberta</c:v>
                </c:pt>
                <c:pt idx="11">
                  <c:v>Wisconsin</c:v>
                </c:pt>
                <c:pt idx="12">
                  <c:v>Panama</c:v>
                </c:pt>
                <c:pt idx="13">
                  <c:v>Zimbabwe</c:v>
                </c:pt>
                <c:pt idx="14">
                  <c:v>Venezuela</c:v>
                </c:pt>
                <c:pt idx="15">
                  <c:v>Tasmania</c:v>
                </c:pt>
                <c:pt idx="16">
                  <c:v>California</c:v>
                </c:pt>
                <c:pt idx="17">
                  <c:v>Norway</c:v>
                </c:pt>
                <c:pt idx="18">
                  <c:v>Minnesota</c:v>
                </c:pt>
                <c:pt idx="19">
                  <c:v>N S Wales</c:v>
                </c:pt>
                <c:pt idx="20">
                  <c:v>New Mexico</c:v>
                </c:pt>
                <c:pt idx="21">
                  <c:v>Guatemala</c:v>
                </c:pt>
                <c:pt idx="22">
                  <c:v>N Brunswick</c:v>
                </c:pt>
                <c:pt idx="23">
                  <c:v>Bolivia</c:v>
                </c:pt>
                <c:pt idx="24">
                  <c:v>South Africa</c:v>
                </c:pt>
                <c:pt idx="25">
                  <c:v>China</c:v>
                </c:pt>
                <c:pt idx="26">
                  <c:v>Zambia</c:v>
                </c:pt>
                <c:pt idx="27">
                  <c:v>Idaho</c:v>
                </c:pt>
                <c:pt idx="28">
                  <c:v>Colorado</c:v>
                </c:pt>
                <c:pt idx="29">
                  <c:v>Ecuador</c:v>
                </c:pt>
                <c:pt idx="30">
                  <c:v>Russia</c:v>
                </c:pt>
                <c:pt idx="31">
                  <c:v>Turkey</c:v>
                </c:pt>
                <c:pt idx="32">
                  <c:v>Tanzania</c:v>
                </c:pt>
                <c:pt idx="33">
                  <c:v>Kazakhstan</c:v>
                </c:pt>
                <c:pt idx="34">
                  <c:v>Wyoming</c:v>
                </c:pt>
                <c:pt idx="35">
                  <c:v>Namibia</c:v>
                </c:pt>
                <c:pt idx="36">
                  <c:v>Michigan</c:v>
                </c:pt>
                <c:pt idx="37">
                  <c:v>Ghana</c:v>
                </c:pt>
                <c:pt idx="38">
                  <c:v>PNP</c:v>
                </c:pt>
                <c:pt idx="39">
                  <c:v>Philippines</c:v>
                </c:pt>
                <c:pt idx="40">
                  <c:v>Colombia</c:v>
                </c:pt>
                <c:pt idx="41">
                  <c:v>Botswana</c:v>
                </c:pt>
                <c:pt idx="42">
                  <c:v>Finland</c:v>
                </c:pt>
                <c:pt idx="43">
                  <c:v>Arizona</c:v>
                </c:pt>
                <c:pt idx="44">
                  <c:v>Argentina</c:v>
                </c:pt>
                <c:pt idx="45">
                  <c:v>Montana</c:v>
                </c:pt>
                <c:pt idx="46">
                  <c:v>Burkina Faso</c:v>
                </c:pt>
                <c:pt idx="47">
                  <c:v>Sweden</c:v>
                </c:pt>
                <c:pt idx="48">
                  <c:v>Utah</c:v>
                </c:pt>
                <c:pt idx="49">
                  <c:v>Indonesia</c:v>
                </c:pt>
                <c:pt idx="50">
                  <c:v>Nunavut</c:v>
                </c:pt>
                <c:pt idx="51">
                  <c:v>W Australia</c:v>
                </c:pt>
                <c:pt idx="52">
                  <c:v>Brazil</c:v>
                </c:pt>
                <c:pt idx="53">
                  <c:v>Mongolia</c:v>
                </c:pt>
                <c:pt idx="54">
                  <c:v>Nfld &amp; Lab</c:v>
                </c:pt>
                <c:pt idx="55">
                  <c:v>Br Columbia</c:v>
                </c:pt>
                <c:pt idx="56">
                  <c:v>Mali</c:v>
                </c:pt>
                <c:pt idx="57">
                  <c:v>Sask</c:v>
                </c:pt>
                <c:pt idx="58">
                  <c:v>Manitoba</c:v>
                </c:pt>
                <c:pt idx="59">
                  <c:v>Mexico</c:v>
                </c:pt>
                <c:pt idx="60">
                  <c:v>S Australia</c:v>
                </c:pt>
                <c:pt idx="61">
                  <c:v>Ontario</c:v>
                </c:pt>
                <c:pt idx="62">
                  <c:v>Queensland</c:v>
                </c:pt>
                <c:pt idx="63">
                  <c:v>Peru</c:v>
                </c:pt>
                <c:pt idx="64">
                  <c:v>Yukon</c:v>
                </c:pt>
                <c:pt idx="65">
                  <c:v>NWT</c:v>
                </c:pt>
                <c:pt idx="66">
                  <c:v>Northern Terr.</c:v>
                </c:pt>
                <c:pt idx="67">
                  <c:v>Chile</c:v>
                </c:pt>
                <c:pt idx="68">
                  <c:v>Nevada</c:v>
                </c:pt>
                <c:pt idx="69">
                  <c:v>Quebec</c:v>
                </c:pt>
                <c:pt idx="70">
                  <c:v>Alaska</c:v>
                </c:pt>
                <c:pt idx="71">
                  <c:v>DRC</c:v>
                </c:pt>
              </c:strCache>
            </c:strRef>
          </c:cat>
          <c:val>
            <c:numRef>
              <c:f>Figure3!$B$4:$B$75</c:f>
              <c:numCache>
                <c:ptCount val="72"/>
                <c:pt idx="0">
                  <c:v>0.22222222222222224</c:v>
                </c:pt>
                <c:pt idx="1">
                  <c:v>0.2857142857142857</c:v>
                </c:pt>
                <c:pt idx="2">
                  <c:v>0.23809523809523808</c:v>
                </c:pt>
                <c:pt idx="3">
                  <c:v>0.3333333333333333</c:v>
                </c:pt>
                <c:pt idx="4">
                  <c:v>0.4</c:v>
                </c:pt>
                <c:pt idx="5">
                  <c:v>0.31578947368421056</c:v>
                </c:pt>
                <c:pt idx="6">
                  <c:v>0.3684210526315789</c:v>
                </c:pt>
                <c:pt idx="7">
                  <c:v>0.34693877551020413</c:v>
                </c:pt>
                <c:pt idx="8">
                  <c:v>0.35294117647058826</c:v>
                </c:pt>
                <c:pt idx="9">
                  <c:v>0.36363636363636365</c:v>
                </c:pt>
                <c:pt idx="10">
                  <c:v>0.4074074074074074</c:v>
                </c:pt>
                <c:pt idx="11">
                  <c:v>0.4666666666666667</c:v>
                </c:pt>
                <c:pt idx="12">
                  <c:v>0.3684210526315789</c:v>
                </c:pt>
                <c:pt idx="13">
                  <c:v>0.40540540540540543</c:v>
                </c:pt>
                <c:pt idx="14">
                  <c:v>0.40540540540540543</c:v>
                </c:pt>
                <c:pt idx="15">
                  <c:v>0.37777777777777777</c:v>
                </c:pt>
                <c:pt idx="16">
                  <c:v>0.4603174603174603</c:v>
                </c:pt>
                <c:pt idx="17">
                  <c:v>0.4</c:v>
                </c:pt>
                <c:pt idx="18">
                  <c:v>0.42105263157894735</c:v>
                </c:pt>
                <c:pt idx="19">
                  <c:v>0.4024390243902439</c:v>
                </c:pt>
                <c:pt idx="20">
                  <c:v>0.35</c:v>
                </c:pt>
                <c:pt idx="21">
                  <c:v>0.4736842105263158</c:v>
                </c:pt>
                <c:pt idx="22">
                  <c:v>0.45161290322580644</c:v>
                </c:pt>
                <c:pt idx="23">
                  <c:v>0.525</c:v>
                </c:pt>
                <c:pt idx="24">
                  <c:v>0.45945945945945943</c:v>
                </c:pt>
                <c:pt idx="25">
                  <c:v>0.509090909090909</c:v>
                </c:pt>
                <c:pt idx="26">
                  <c:v>0.43243243243243246</c:v>
                </c:pt>
                <c:pt idx="27">
                  <c:v>0.43902439024390244</c:v>
                </c:pt>
                <c:pt idx="28">
                  <c:v>0.45098039215686275</c:v>
                </c:pt>
                <c:pt idx="29">
                  <c:v>0.5833333333333333</c:v>
                </c:pt>
                <c:pt idx="30">
                  <c:v>0.5454545454545454</c:v>
                </c:pt>
                <c:pt idx="31">
                  <c:v>0.48</c:v>
                </c:pt>
                <c:pt idx="32">
                  <c:v>0.5</c:v>
                </c:pt>
                <c:pt idx="33">
                  <c:v>0.5185185185185185</c:v>
                </c:pt>
                <c:pt idx="34">
                  <c:v>0.5</c:v>
                </c:pt>
                <c:pt idx="35">
                  <c:v>0.48717948717948717</c:v>
                </c:pt>
                <c:pt idx="36">
                  <c:v>0.5294117647058824</c:v>
                </c:pt>
                <c:pt idx="37">
                  <c:v>0.5319148936170213</c:v>
                </c:pt>
                <c:pt idx="38">
                  <c:v>0.5714285714285714</c:v>
                </c:pt>
                <c:pt idx="39">
                  <c:v>0.5454545454545454</c:v>
                </c:pt>
                <c:pt idx="40">
                  <c:v>0.5777777777777777</c:v>
                </c:pt>
                <c:pt idx="41">
                  <c:v>0.47368421052631576</c:v>
                </c:pt>
                <c:pt idx="42">
                  <c:v>0.5714285714285714</c:v>
                </c:pt>
                <c:pt idx="43">
                  <c:v>0.5205479452054794</c:v>
                </c:pt>
                <c:pt idx="44">
                  <c:v>0.5806451612903225</c:v>
                </c:pt>
                <c:pt idx="45">
                  <c:v>0.5476190476190476</c:v>
                </c:pt>
                <c:pt idx="46">
                  <c:v>0.6060606060606061</c:v>
                </c:pt>
                <c:pt idx="47">
                  <c:v>0.5757575757575758</c:v>
                </c:pt>
                <c:pt idx="48">
                  <c:v>0.5675675675675675</c:v>
                </c:pt>
                <c:pt idx="49">
                  <c:v>0.589041095890411</c:v>
                </c:pt>
                <c:pt idx="50">
                  <c:v>0.5833333333333334</c:v>
                </c:pt>
                <c:pt idx="51">
                  <c:v>0.6229508196721312</c:v>
                </c:pt>
                <c:pt idx="52">
                  <c:v>0.6417910447761194</c:v>
                </c:pt>
                <c:pt idx="53">
                  <c:v>0.5789473684210527</c:v>
                </c:pt>
                <c:pt idx="54">
                  <c:v>0.6470588235294117</c:v>
                </c:pt>
                <c:pt idx="55">
                  <c:v>0.6377551020408163</c:v>
                </c:pt>
                <c:pt idx="56">
                  <c:v>0.6206896551724138</c:v>
                </c:pt>
                <c:pt idx="57">
                  <c:v>0.6323529411764706</c:v>
                </c:pt>
                <c:pt idx="58">
                  <c:v>0.6428571428571429</c:v>
                </c:pt>
                <c:pt idx="59">
                  <c:v>0.6756756756756757</c:v>
                </c:pt>
                <c:pt idx="60">
                  <c:v>0.670886075949367</c:v>
                </c:pt>
                <c:pt idx="61">
                  <c:v>0.6524822695035462</c:v>
                </c:pt>
                <c:pt idx="62">
                  <c:v>0.6813186813186812</c:v>
                </c:pt>
                <c:pt idx="63">
                  <c:v>0.6804123711340206</c:v>
                </c:pt>
                <c:pt idx="64">
                  <c:v>0.689655172413793</c:v>
                </c:pt>
                <c:pt idx="65">
                  <c:v>0.6582278481012658</c:v>
                </c:pt>
                <c:pt idx="66">
                  <c:v>0.7142857142857143</c:v>
                </c:pt>
                <c:pt idx="67">
                  <c:v>0.7</c:v>
                </c:pt>
                <c:pt idx="68">
                  <c:v>0.7027027027027027</c:v>
                </c:pt>
                <c:pt idx="69">
                  <c:v>0.728</c:v>
                </c:pt>
                <c:pt idx="70">
                  <c:v>0.7164179104477612</c:v>
                </c:pt>
                <c:pt idx="71">
                  <c:v>0.8</c:v>
                </c:pt>
              </c:numCache>
            </c:numRef>
          </c:val>
        </c:ser>
        <c:ser>
          <c:idx val="1"/>
          <c:order val="1"/>
          <c:tx>
            <c:strRef>
              <c:f>Figure3!$C$3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Figure3!$A$4:$A$75</c:f>
              <c:strCache>
                <c:ptCount val="72"/>
                <c:pt idx="0">
                  <c:v>Ireland</c:v>
                </c:pt>
                <c:pt idx="1">
                  <c:v>Spain</c:v>
                </c:pt>
                <c:pt idx="2">
                  <c:v>Honduras</c:v>
                </c:pt>
                <c:pt idx="3">
                  <c:v>Washington</c:v>
                </c:pt>
                <c:pt idx="4">
                  <c:v>India</c:v>
                </c:pt>
                <c:pt idx="5">
                  <c:v>Victoria</c:v>
                </c:pt>
                <c:pt idx="6">
                  <c:v>South Dakota</c:v>
                </c:pt>
                <c:pt idx="7">
                  <c:v>New Zealand</c:v>
                </c:pt>
                <c:pt idx="8">
                  <c:v>Kyrgystan</c:v>
                </c:pt>
                <c:pt idx="9">
                  <c:v>Nova Scotia</c:v>
                </c:pt>
                <c:pt idx="10">
                  <c:v>Alberta</c:v>
                </c:pt>
                <c:pt idx="11">
                  <c:v>Wisconsin</c:v>
                </c:pt>
                <c:pt idx="12">
                  <c:v>Panama</c:v>
                </c:pt>
                <c:pt idx="13">
                  <c:v>Zimbabwe</c:v>
                </c:pt>
                <c:pt idx="14">
                  <c:v>Venezuela</c:v>
                </c:pt>
                <c:pt idx="15">
                  <c:v>Tasmania</c:v>
                </c:pt>
                <c:pt idx="16">
                  <c:v>California</c:v>
                </c:pt>
                <c:pt idx="17">
                  <c:v>Norway</c:v>
                </c:pt>
                <c:pt idx="18">
                  <c:v>Minnesota</c:v>
                </c:pt>
                <c:pt idx="19">
                  <c:v>N S Wales</c:v>
                </c:pt>
                <c:pt idx="20">
                  <c:v>New Mexico</c:v>
                </c:pt>
                <c:pt idx="21">
                  <c:v>Guatemala</c:v>
                </c:pt>
                <c:pt idx="22">
                  <c:v>N Brunswick</c:v>
                </c:pt>
                <c:pt idx="23">
                  <c:v>Bolivia</c:v>
                </c:pt>
                <c:pt idx="24">
                  <c:v>South Africa</c:v>
                </c:pt>
                <c:pt idx="25">
                  <c:v>China</c:v>
                </c:pt>
                <c:pt idx="26">
                  <c:v>Zambia</c:v>
                </c:pt>
                <c:pt idx="27">
                  <c:v>Idaho</c:v>
                </c:pt>
                <c:pt idx="28">
                  <c:v>Colorado</c:v>
                </c:pt>
                <c:pt idx="29">
                  <c:v>Ecuador</c:v>
                </c:pt>
                <c:pt idx="30">
                  <c:v>Russia</c:v>
                </c:pt>
                <c:pt idx="31">
                  <c:v>Turkey</c:v>
                </c:pt>
                <c:pt idx="32">
                  <c:v>Tanzania</c:v>
                </c:pt>
                <c:pt idx="33">
                  <c:v>Kazakhstan</c:v>
                </c:pt>
                <c:pt idx="34">
                  <c:v>Wyoming</c:v>
                </c:pt>
                <c:pt idx="35">
                  <c:v>Namibia</c:v>
                </c:pt>
                <c:pt idx="36">
                  <c:v>Michigan</c:v>
                </c:pt>
                <c:pt idx="37">
                  <c:v>Ghana</c:v>
                </c:pt>
                <c:pt idx="38">
                  <c:v>PNP</c:v>
                </c:pt>
                <c:pt idx="39">
                  <c:v>Philippines</c:v>
                </c:pt>
                <c:pt idx="40">
                  <c:v>Colombia</c:v>
                </c:pt>
                <c:pt idx="41">
                  <c:v>Botswana</c:v>
                </c:pt>
                <c:pt idx="42">
                  <c:v>Finland</c:v>
                </c:pt>
                <c:pt idx="43">
                  <c:v>Arizona</c:v>
                </c:pt>
                <c:pt idx="44">
                  <c:v>Argentina</c:v>
                </c:pt>
                <c:pt idx="45">
                  <c:v>Montana</c:v>
                </c:pt>
                <c:pt idx="46">
                  <c:v>Burkina Faso</c:v>
                </c:pt>
                <c:pt idx="47">
                  <c:v>Sweden</c:v>
                </c:pt>
                <c:pt idx="48">
                  <c:v>Utah</c:v>
                </c:pt>
                <c:pt idx="49">
                  <c:v>Indonesia</c:v>
                </c:pt>
                <c:pt idx="50">
                  <c:v>Nunavut</c:v>
                </c:pt>
                <c:pt idx="51">
                  <c:v>W Australia</c:v>
                </c:pt>
                <c:pt idx="52">
                  <c:v>Brazil</c:v>
                </c:pt>
                <c:pt idx="53">
                  <c:v>Mongolia</c:v>
                </c:pt>
                <c:pt idx="54">
                  <c:v>Nfld &amp; Lab</c:v>
                </c:pt>
                <c:pt idx="55">
                  <c:v>Br Columbia</c:v>
                </c:pt>
                <c:pt idx="56">
                  <c:v>Mali</c:v>
                </c:pt>
                <c:pt idx="57">
                  <c:v>Sask</c:v>
                </c:pt>
                <c:pt idx="58">
                  <c:v>Manitoba</c:v>
                </c:pt>
                <c:pt idx="59">
                  <c:v>Mexico</c:v>
                </c:pt>
                <c:pt idx="60">
                  <c:v>S Australia</c:v>
                </c:pt>
                <c:pt idx="61">
                  <c:v>Ontario</c:v>
                </c:pt>
                <c:pt idx="62">
                  <c:v>Queensland</c:v>
                </c:pt>
                <c:pt idx="63">
                  <c:v>Peru</c:v>
                </c:pt>
                <c:pt idx="64">
                  <c:v>Yukon</c:v>
                </c:pt>
                <c:pt idx="65">
                  <c:v>NWT</c:v>
                </c:pt>
                <c:pt idx="66">
                  <c:v>Northern Terr.</c:v>
                </c:pt>
                <c:pt idx="67">
                  <c:v>Chile</c:v>
                </c:pt>
                <c:pt idx="68">
                  <c:v>Nevada</c:v>
                </c:pt>
                <c:pt idx="69">
                  <c:v>Quebec</c:v>
                </c:pt>
                <c:pt idx="70">
                  <c:v>Alaska</c:v>
                </c:pt>
                <c:pt idx="71">
                  <c:v>DRC</c:v>
                </c:pt>
              </c:strCache>
            </c:strRef>
          </c:cat>
          <c:val>
            <c:numRef>
              <c:f>Figure3!$C$4:$C$75</c:f>
              <c:numCache>
                <c:ptCount val="72"/>
                <c:pt idx="0">
                  <c:v>0.19444444444444442</c:v>
                </c:pt>
                <c:pt idx="1">
                  <c:v>0.16666666666666666</c:v>
                </c:pt>
                <c:pt idx="2">
                  <c:v>0.23809523809523808</c:v>
                </c:pt>
                <c:pt idx="3">
                  <c:v>0.16666666666666666</c:v>
                </c:pt>
                <c:pt idx="4">
                  <c:v>0.1</c:v>
                </c:pt>
                <c:pt idx="5">
                  <c:v>0.19298245614035087</c:v>
                </c:pt>
                <c:pt idx="6">
                  <c:v>0.15789473684210525</c:v>
                </c:pt>
                <c:pt idx="7">
                  <c:v>0.1836734693877551</c:v>
                </c:pt>
                <c:pt idx="8">
                  <c:v>0.20588235294117646</c:v>
                </c:pt>
                <c:pt idx="9">
                  <c:v>0.19696969696969696</c:v>
                </c:pt>
                <c:pt idx="10">
                  <c:v>0.15740740740740738</c:v>
                </c:pt>
                <c:pt idx="11">
                  <c:v>0.1</c:v>
                </c:pt>
                <c:pt idx="12">
                  <c:v>0.21052631578947367</c:v>
                </c:pt>
                <c:pt idx="13">
                  <c:v>0.17567567567567569</c:v>
                </c:pt>
                <c:pt idx="14">
                  <c:v>0.17567567567567569</c:v>
                </c:pt>
                <c:pt idx="15">
                  <c:v>0.2111111111111111</c:v>
                </c:pt>
                <c:pt idx="16">
                  <c:v>0.1349206349206349</c:v>
                </c:pt>
                <c:pt idx="17">
                  <c:v>0.2</c:v>
                </c:pt>
                <c:pt idx="18">
                  <c:v>0.18421052631578946</c:v>
                </c:pt>
                <c:pt idx="19">
                  <c:v>0.21951219512195122</c:v>
                </c:pt>
                <c:pt idx="20">
                  <c:v>0.275</c:v>
                </c:pt>
                <c:pt idx="21">
                  <c:v>0.15789473684210528</c:v>
                </c:pt>
                <c:pt idx="22">
                  <c:v>0.1935483870967742</c:v>
                </c:pt>
                <c:pt idx="23">
                  <c:v>0.125</c:v>
                </c:pt>
                <c:pt idx="24">
                  <c:v>0.19594594594594594</c:v>
                </c:pt>
                <c:pt idx="25">
                  <c:v>0.16363636363636364</c:v>
                </c:pt>
                <c:pt idx="26">
                  <c:v>0.24324324324324326</c:v>
                </c:pt>
                <c:pt idx="27">
                  <c:v>0.24390243902439024</c:v>
                </c:pt>
                <c:pt idx="28">
                  <c:v>0.23529411764705882</c:v>
                </c:pt>
                <c:pt idx="29">
                  <c:v>0.10416666666666667</c:v>
                </c:pt>
                <c:pt idx="30">
                  <c:v>0.1477272727272727</c:v>
                </c:pt>
                <c:pt idx="31">
                  <c:v>0.22</c:v>
                </c:pt>
                <c:pt idx="32">
                  <c:v>0.20192307692307693</c:v>
                </c:pt>
                <c:pt idx="33">
                  <c:v>0.18518518518518517</c:v>
                </c:pt>
                <c:pt idx="34">
                  <c:v>0.20454545454545453</c:v>
                </c:pt>
                <c:pt idx="35">
                  <c:v>0.21794871794871795</c:v>
                </c:pt>
                <c:pt idx="36">
                  <c:v>0.17647058823529413</c:v>
                </c:pt>
                <c:pt idx="37">
                  <c:v>0.18085106382978725</c:v>
                </c:pt>
                <c:pt idx="38">
                  <c:v>0.14285714285714285</c:v>
                </c:pt>
                <c:pt idx="39">
                  <c:v>0.17045454545454544</c:v>
                </c:pt>
                <c:pt idx="40">
                  <c:v>0.14444444444444443</c:v>
                </c:pt>
                <c:pt idx="41">
                  <c:v>0.25</c:v>
                </c:pt>
                <c:pt idx="42">
                  <c:v>0.15476190476190477</c:v>
                </c:pt>
                <c:pt idx="43">
                  <c:v>0.21232876712328766</c:v>
                </c:pt>
                <c:pt idx="44">
                  <c:v>0.15322580645161288</c:v>
                </c:pt>
                <c:pt idx="45">
                  <c:v>0.19047619047619047</c:v>
                </c:pt>
                <c:pt idx="46">
                  <c:v>0.13636363636363635</c:v>
                </c:pt>
                <c:pt idx="47">
                  <c:v>0.16666666666666666</c:v>
                </c:pt>
                <c:pt idx="48">
                  <c:v>0.17567567567567569</c:v>
                </c:pt>
                <c:pt idx="49">
                  <c:v>0.1643835616438356</c:v>
                </c:pt>
                <c:pt idx="50">
                  <c:v>0.18333333333333332</c:v>
                </c:pt>
                <c:pt idx="51">
                  <c:v>0.15163934426229508</c:v>
                </c:pt>
                <c:pt idx="52">
                  <c:v>0.13432835820895522</c:v>
                </c:pt>
                <c:pt idx="53">
                  <c:v>0.19736842105263158</c:v>
                </c:pt>
                <c:pt idx="54">
                  <c:v>0.1323529411764706</c:v>
                </c:pt>
                <c:pt idx="55">
                  <c:v>0.14795918367346939</c:v>
                </c:pt>
                <c:pt idx="56">
                  <c:v>0.1724137931034483</c:v>
                </c:pt>
                <c:pt idx="57">
                  <c:v>0.16176470588235295</c:v>
                </c:pt>
                <c:pt idx="58">
                  <c:v>0.15714285714285717</c:v>
                </c:pt>
                <c:pt idx="59">
                  <c:v>0.12612612612612611</c:v>
                </c:pt>
                <c:pt idx="60">
                  <c:v>0.13291139240506328</c:v>
                </c:pt>
                <c:pt idx="61">
                  <c:v>0.15602836879432624</c:v>
                </c:pt>
                <c:pt idx="62">
                  <c:v>0.13186813186813187</c:v>
                </c:pt>
                <c:pt idx="63">
                  <c:v>0.13402061855670103</c:v>
                </c:pt>
                <c:pt idx="64">
                  <c:v>0.1264367816091954</c:v>
                </c:pt>
                <c:pt idx="65">
                  <c:v>0.1582278481012658</c:v>
                </c:pt>
                <c:pt idx="66">
                  <c:v>0.1111111111111111</c:v>
                </c:pt>
                <c:pt idx="67">
                  <c:v>0.12777777777777777</c:v>
                </c:pt>
                <c:pt idx="68">
                  <c:v>0.12612612612612611</c:v>
                </c:pt>
                <c:pt idx="69">
                  <c:v>0.11599999999999999</c:v>
                </c:pt>
                <c:pt idx="70">
                  <c:v>0.1343283582089552</c:v>
                </c:pt>
                <c:pt idx="71">
                  <c:v>0.0625</c:v>
                </c:pt>
              </c:numCache>
            </c:numRef>
          </c:val>
        </c:ser>
        <c:overlap val="100"/>
        <c:axId val="31017925"/>
        <c:axId val="10725870"/>
      </c:barChart>
      <c:catAx>
        <c:axId val="31017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between"/>
        <c:dispUnits/>
        <c:maj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9225"/>
          <c:y val="0.8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Figure 4: Room to Improve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4'!$O$7</c:f>
              <c:strCache>
                <c:ptCount val="1"/>
                <c:pt idx="0">
                  <c:v>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4'!$N$8:$N$79</c:f>
              <c:strCache>
                <c:ptCount val="72"/>
                <c:pt idx="0">
                  <c:v>Ireland</c:v>
                </c:pt>
                <c:pt idx="1">
                  <c:v>Spain</c:v>
                </c:pt>
                <c:pt idx="2">
                  <c:v>Burkina Faso</c:v>
                </c:pt>
                <c:pt idx="3">
                  <c:v>Botswana</c:v>
                </c:pt>
                <c:pt idx="4">
                  <c:v>N Brunswick</c:v>
                </c:pt>
                <c:pt idx="5">
                  <c:v>Nevada</c:v>
                </c:pt>
                <c:pt idx="6">
                  <c:v>Alberta</c:v>
                </c:pt>
                <c:pt idx="7">
                  <c:v>Chile</c:v>
                </c:pt>
                <c:pt idx="8">
                  <c:v>Mexico</c:v>
                </c:pt>
                <c:pt idx="9">
                  <c:v>Finland</c:v>
                </c:pt>
                <c:pt idx="10">
                  <c:v>Sask</c:v>
                </c:pt>
                <c:pt idx="11">
                  <c:v>Quebec</c:v>
                </c:pt>
                <c:pt idx="12">
                  <c:v>Turkey</c:v>
                </c:pt>
                <c:pt idx="13">
                  <c:v>Ghana</c:v>
                </c:pt>
                <c:pt idx="14">
                  <c:v>Wyoming</c:v>
                </c:pt>
                <c:pt idx="15">
                  <c:v>Namibia</c:v>
                </c:pt>
                <c:pt idx="16">
                  <c:v>Norway</c:v>
                </c:pt>
                <c:pt idx="17">
                  <c:v>Nova Scotia</c:v>
                </c:pt>
                <c:pt idx="18">
                  <c:v>Utah</c:v>
                </c:pt>
                <c:pt idx="19">
                  <c:v>N S Wales</c:v>
                </c:pt>
                <c:pt idx="20">
                  <c:v>Tasmania</c:v>
                </c:pt>
                <c:pt idx="21">
                  <c:v>Zambia</c:v>
                </c:pt>
                <c:pt idx="22">
                  <c:v>Brazil</c:v>
                </c:pt>
                <c:pt idx="23">
                  <c:v>Colombia</c:v>
                </c:pt>
                <c:pt idx="24">
                  <c:v>Mali</c:v>
                </c:pt>
                <c:pt idx="25">
                  <c:v>Northern Terr.</c:v>
                </c:pt>
                <c:pt idx="26">
                  <c:v>Nfld &amp; Lab</c:v>
                </c:pt>
                <c:pt idx="27">
                  <c:v>Sweden</c:v>
                </c:pt>
                <c:pt idx="28">
                  <c:v>Yukon</c:v>
                </c:pt>
                <c:pt idx="29">
                  <c:v>W Australia</c:v>
                </c:pt>
                <c:pt idx="30">
                  <c:v>S Australia</c:v>
                </c:pt>
                <c:pt idx="31">
                  <c:v>Peru</c:v>
                </c:pt>
                <c:pt idx="32">
                  <c:v>Alaska</c:v>
                </c:pt>
                <c:pt idx="33">
                  <c:v>Victoria</c:v>
                </c:pt>
                <c:pt idx="34">
                  <c:v>Manitoba</c:v>
                </c:pt>
                <c:pt idx="35">
                  <c:v>Arizona</c:v>
                </c:pt>
                <c:pt idx="36">
                  <c:v>Tanzania</c:v>
                </c:pt>
                <c:pt idx="37">
                  <c:v>Queensland</c:v>
                </c:pt>
                <c:pt idx="38">
                  <c:v>PNP</c:v>
                </c:pt>
                <c:pt idx="39">
                  <c:v>India</c:v>
                </c:pt>
                <c:pt idx="40">
                  <c:v>Idaho</c:v>
                </c:pt>
                <c:pt idx="41">
                  <c:v>South Africa</c:v>
                </c:pt>
                <c:pt idx="42">
                  <c:v>New Mexico</c:v>
                </c:pt>
                <c:pt idx="43">
                  <c:v>South Dakota</c:v>
                </c:pt>
                <c:pt idx="44">
                  <c:v>Washington</c:v>
                </c:pt>
                <c:pt idx="45">
                  <c:v>Kyrgystan</c:v>
                </c:pt>
                <c:pt idx="46">
                  <c:v>Panama</c:v>
                </c:pt>
                <c:pt idx="47">
                  <c:v>Philippines</c:v>
                </c:pt>
                <c:pt idx="48">
                  <c:v>New Zealand</c:v>
                </c:pt>
                <c:pt idx="49">
                  <c:v>Br Columbia</c:v>
                </c:pt>
                <c:pt idx="50">
                  <c:v>Ontario</c:v>
                </c:pt>
                <c:pt idx="51">
                  <c:v>China</c:v>
                </c:pt>
                <c:pt idx="52">
                  <c:v>Minnesota</c:v>
                </c:pt>
                <c:pt idx="53">
                  <c:v>Kazakhstan</c:v>
                </c:pt>
                <c:pt idx="54">
                  <c:v>Michigan</c:v>
                </c:pt>
                <c:pt idx="55">
                  <c:v>Honduras</c:v>
                </c:pt>
                <c:pt idx="56">
                  <c:v>Russia</c:v>
                </c:pt>
                <c:pt idx="57">
                  <c:v>Mongolia</c:v>
                </c:pt>
                <c:pt idx="58">
                  <c:v>Indonesia</c:v>
                </c:pt>
                <c:pt idx="59">
                  <c:v>Colorado</c:v>
                </c:pt>
                <c:pt idx="60">
                  <c:v>Montana</c:v>
                </c:pt>
                <c:pt idx="61">
                  <c:v>Zimbabwe</c:v>
                </c:pt>
                <c:pt idx="62">
                  <c:v>Bolivia</c:v>
                </c:pt>
                <c:pt idx="63">
                  <c:v>Nunavut</c:v>
                </c:pt>
                <c:pt idx="64">
                  <c:v>California</c:v>
                </c:pt>
                <c:pt idx="65">
                  <c:v>Wisconsin</c:v>
                </c:pt>
                <c:pt idx="66">
                  <c:v>Argentina</c:v>
                </c:pt>
                <c:pt idx="67">
                  <c:v>Venezuela</c:v>
                </c:pt>
                <c:pt idx="68">
                  <c:v>Ecuador</c:v>
                </c:pt>
                <c:pt idx="69">
                  <c:v>NWT</c:v>
                </c:pt>
                <c:pt idx="70">
                  <c:v>Guatemala</c:v>
                </c:pt>
                <c:pt idx="71">
                  <c:v>DRC</c:v>
                </c:pt>
              </c:strCache>
            </c:strRef>
          </c:cat>
          <c:val>
            <c:numRef>
              <c:f>'Figure 4'!$O$8:$O$79</c:f>
              <c:numCache>
                <c:ptCount val="72"/>
                <c:pt idx="0">
                  <c:v>0.021929824561403494</c:v>
                </c:pt>
                <c:pt idx="1">
                  <c:v>0.02738095238095234</c:v>
                </c:pt>
                <c:pt idx="2">
                  <c:v>0.03929924242424243</c:v>
                </c:pt>
                <c:pt idx="3">
                  <c:v>0.039473684210526216</c:v>
                </c:pt>
                <c:pt idx="4">
                  <c:v>0.07849462365591392</c:v>
                </c:pt>
                <c:pt idx="5">
                  <c:v>0.07882882882882877</c:v>
                </c:pt>
                <c:pt idx="6">
                  <c:v>0.0829966329966329</c:v>
                </c:pt>
                <c:pt idx="7">
                  <c:v>0.0862047440699126</c:v>
                </c:pt>
                <c:pt idx="8">
                  <c:v>0.09996693941648074</c:v>
                </c:pt>
                <c:pt idx="9">
                  <c:v>0.1042392566782811</c:v>
                </c:pt>
                <c:pt idx="10">
                  <c:v>0.10840336134453776</c:v>
                </c:pt>
                <c:pt idx="11">
                  <c:v>0.11171653543307086</c:v>
                </c:pt>
                <c:pt idx="12">
                  <c:v>0.11304347826086958</c:v>
                </c:pt>
                <c:pt idx="13">
                  <c:v>0.11493987049028676</c:v>
                </c:pt>
                <c:pt idx="14">
                  <c:v>0.12676767676767683</c:v>
                </c:pt>
                <c:pt idx="15">
                  <c:v>0.12820512820512814</c:v>
                </c:pt>
                <c:pt idx="16">
                  <c:v>0.13333333333333341</c:v>
                </c:pt>
                <c:pt idx="17">
                  <c:v>0.13413547237076645</c:v>
                </c:pt>
                <c:pt idx="18">
                  <c:v>0.13798008534850636</c:v>
                </c:pt>
                <c:pt idx="19">
                  <c:v>0.1407012195121951</c:v>
                </c:pt>
                <c:pt idx="20">
                  <c:v>0.1444444444444445</c:v>
                </c:pt>
                <c:pt idx="21">
                  <c:v>0.14789789789789787</c:v>
                </c:pt>
                <c:pt idx="22">
                  <c:v>0.15111940298507465</c:v>
                </c:pt>
                <c:pt idx="23">
                  <c:v>0.15404040404040392</c:v>
                </c:pt>
                <c:pt idx="24">
                  <c:v>0.15517241379310348</c:v>
                </c:pt>
                <c:pt idx="25">
                  <c:v>0.16410650281618025</c:v>
                </c:pt>
                <c:pt idx="26">
                  <c:v>0.17941176470588233</c:v>
                </c:pt>
                <c:pt idx="27">
                  <c:v>0.18181818181818182</c:v>
                </c:pt>
                <c:pt idx="28">
                  <c:v>0.18390804597701138</c:v>
                </c:pt>
                <c:pt idx="29">
                  <c:v>0.1844262295081968</c:v>
                </c:pt>
                <c:pt idx="30">
                  <c:v>0.18841285296981486</c:v>
                </c:pt>
                <c:pt idx="31">
                  <c:v>0.18943298969072164</c:v>
                </c:pt>
                <c:pt idx="32">
                  <c:v>0.1940298507462686</c:v>
                </c:pt>
                <c:pt idx="33">
                  <c:v>0.21052631578947373</c:v>
                </c:pt>
                <c:pt idx="34">
                  <c:v>0.22142857142857153</c:v>
                </c:pt>
                <c:pt idx="35">
                  <c:v>0.2260273972602739</c:v>
                </c:pt>
                <c:pt idx="36">
                  <c:v>0.23133484162895923</c:v>
                </c:pt>
                <c:pt idx="37">
                  <c:v>0.23166507405637826</c:v>
                </c:pt>
                <c:pt idx="38">
                  <c:v>0.23754152823920258</c:v>
                </c:pt>
                <c:pt idx="39">
                  <c:v>0.24</c:v>
                </c:pt>
                <c:pt idx="40">
                  <c:v>0.254355400696864</c:v>
                </c:pt>
                <c:pt idx="41">
                  <c:v>0.262072072072072</c:v>
                </c:pt>
                <c:pt idx="42">
                  <c:v>0.2625</c:v>
                </c:pt>
                <c:pt idx="43">
                  <c:v>0.2631578947368421</c:v>
                </c:pt>
                <c:pt idx="44">
                  <c:v>0.27083333333333337</c:v>
                </c:pt>
                <c:pt idx="45">
                  <c:v>0.2775735294117647</c:v>
                </c:pt>
                <c:pt idx="46">
                  <c:v>0.2789473684210526</c:v>
                </c:pt>
                <c:pt idx="47">
                  <c:v>0.28409090909090895</c:v>
                </c:pt>
                <c:pt idx="48">
                  <c:v>0.28571428571428575</c:v>
                </c:pt>
                <c:pt idx="49">
                  <c:v>0.29827709978463746</c:v>
                </c:pt>
                <c:pt idx="50">
                  <c:v>0.304989511537309</c:v>
                </c:pt>
                <c:pt idx="51">
                  <c:v>0.3116161616161615</c:v>
                </c:pt>
                <c:pt idx="52">
                  <c:v>0.3157894736842105</c:v>
                </c:pt>
                <c:pt idx="53">
                  <c:v>0.3190883190883191</c:v>
                </c:pt>
                <c:pt idx="54">
                  <c:v>0.3235294117647059</c:v>
                </c:pt>
                <c:pt idx="55">
                  <c:v>0.32619047619047614</c:v>
                </c:pt>
                <c:pt idx="56">
                  <c:v>0.3265151515151514</c:v>
                </c:pt>
                <c:pt idx="57">
                  <c:v>0.35323886639676116</c:v>
                </c:pt>
                <c:pt idx="58">
                  <c:v>0.3561643835616438</c:v>
                </c:pt>
                <c:pt idx="59">
                  <c:v>0.3627450980392157</c:v>
                </c:pt>
                <c:pt idx="60">
                  <c:v>0.363095238095238</c:v>
                </c:pt>
                <c:pt idx="61">
                  <c:v>0.36679536679536684</c:v>
                </c:pt>
                <c:pt idx="62">
                  <c:v>0.37368421052631584</c:v>
                </c:pt>
                <c:pt idx="63">
                  <c:v>0.375</c:v>
                </c:pt>
                <c:pt idx="64">
                  <c:v>0.39992559523809523</c:v>
                </c:pt>
                <c:pt idx="65">
                  <c:v>0.4</c:v>
                </c:pt>
                <c:pt idx="66">
                  <c:v>0.400537634408602</c:v>
                </c:pt>
                <c:pt idx="67">
                  <c:v>0.4495021337126601</c:v>
                </c:pt>
                <c:pt idx="68">
                  <c:v>0.4592391304347825</c:v>
                </c:pt>
                <c:pt idx="69">
                  <c:v>0.47671210645894174</c:v>
                </c:pt>
                <c:pt idx="70">
                  <c:v>0.4815789473684211</c:v>
                </c:pt>
                <c:pt idx="71">
                  <c:v>0.5625</c:v>
                </c:pt>
              </c:numCache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396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Figure 5:Uncertainty Concerning The Administration, Interpretation and Enforcement of Existing Regulations</a:t>
            </a:r>
          </a:p>
        </c:rich>
      </c:tx>
      <c:layout>
        <c:manualLayout>
          <c:xMode val="factor"/>
          <c:yMode val="factor"/>
          <c:x val="-0.00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"/>
          <c:w val="0.99075"/>
          <c:h val="0.89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Figure5!$B$2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Figure5!$A$3:$A$74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DRC</c:v>
                </c:pt>
                <c:pt idx="4">
                  <c:v>Ecuador</c:v>
                </c:pt>
                <c:pt idx="5">
                  <c:v>Washington</c:v>
                </c:pt>
                <c:pt idx="6">
                  <c:v>Wisconsin</c:v>
                </c:pt>
                <c:pt idx="7">
                  <c:v>Bolivia</c:v>
                </c:pt>
                <c:pt idx="8">
                  <c:v>Honduras</c:v>
                </c:pt>
                <c:pt idx="9">
                  <c:v>Colorado</c:v>
                </c:pt>
                <c:pt idx="10">
                  <c:v>Mongolia</c:v>
                </c:pt>
                <c:pt idx="11">
                  <c:v>Russia</c:v>
                </c:pt>
                <c:pt idx="12">
                  <c:v>India</c:v>
                </c:pt>
                <c:pt idx="13">
                  <c:v>Guatemala</c:v>
                </c:pt>
                <c:pt idx="14">
                  <c:v>Indonesia</c:v>
                </c:pt>
                <c:pt idx="15">
                  <c:v>Montana</c:v>
                </c:pt>
                <c:pt idx="16">
                  <c:v>Philippines</c:v>
                </c:pt>
                <c:pt idx="17">
                  <c:v>China</c:v>
                </c:pt>
                <c:pt idx="18">
                  <c:v>Minnesota</c:v>
                </c:pt>
                <c:pt idx="19">
                  <c:v>Kyrgystan</c:v>
                </c:pt>
                <c:pt idx="20">
                  <c:v>South Africa</c:v>
                </c:pt>
                <c:pt idx="21">
                  <c:v>Kazakhstan</c:v>
                </c:pt>
                <c:pt idx="22">
                  <c:v>Michigan</c:v>
                </c:pt>
                <c:pt idx="23">
                  <c:v>New Zealand</c:v>
                </c:pt>
                <c:pt idx="24">
                  <c:v>New Mexico</c:v>
                </c:pt>
                <c:pt idx="25">
                  <c:v>Norway</c:v>
                </c:pt>
                <c:pt idx="26">
                  <c:v>Argentina</c:v>
                </c:pt>
                <c:pt idx="27">
                  <c:v>NWT</c:v>
                </c:pt>
                <c:pt idx="28">
                  <c:v>Panama</c:v>
                </c:pt>
                <c:pt idx="29">
                  <c:v>Victoria</c:v>
                </c:pt>
                <c:pt idx="30">
                  <c:v>PNP</c:v>
                </c:pt>
                <c:pt idx="31">
                  <c:v>Zambia</c:v>
                </c:pt>
                <c:pt idx="32">
                  <c:v>Idaho</c:v>
                </c:pt>
                <c:pt idx="33">
                  <c:v>South Dakota</c:v>
                </c:pt>
                <c:pt idx="34">
                  <c:v>Br Columbia</c:v>
                </c:pt>
                <c:pt idx="35">
                  <c:v>Spain</c:v>
                </c:pt>
                <c:pt idx="36">
                  <c:v>Tanzania</c:v>
                </c:pt>
                <c:pt idx="37">
                  <c:v>Nunavut</c:v>
                </c:pt>
                <c:pt idx="38">
                  <c:v>Nova Scotia</c:v>
                </c:pt>
                <c:pt idx="39">
                  <c:v>Ontario</c:v>
                </c:pt>
                <c:pt idx="40">
                  <c:v>Ireland</c:v>
                </c:pt>
                <c:pt idx="41">
                  <c:v>Mali</c:v>
                </c:pt>
                <c:pt idx="42">
                  <c:v>Arizona</c:v>
                </c:pt>
                <c:pt idx="43">
                  <c:v>Turkey</c:v>
                </c:pt>
                <c:pt idx="44">
                  <c:v>Colombia</c:v>
                </c:pt>
                <c:pt idx="45">
                  <c:v>Peru</c:v>
                </c:pt>
                <c:pt idx="46">
                  <c:v>N S Wales</c:v>
                </c:pt>
                <c:pt idx="47">
                  <c:v>Queensland</c:v>
                </c:pt>
                <c:pt idx="48">
                  <c:v>Utah</c:v>
                </c:pt>
                <c:pt idx="49">
                  <c:v>Brazil</c:v>
                </c:pt>
                <c:pt idx="50">
                  <c:v>N Brunswick</c:v>
                </c:pt>
                <c:pt idx="51">
                  <c:v>Manitoba</c:v>
                </c:pt>
                <c:pt idx="52">
                  <c:v>Alaska</c:v>
                </c:pt>
                <c:pt idx="53">
                  <c:v>Tasmania</c:v>
                </c:pt>
                <c:pt idx="54">
                  <c:v>W Australia</c:v>
                </c:pt>
                <c:pt idx="55">
                  <c:v>Namibia</c:v>
                </c:pt>
                <c:pt idx="56">
                  <c:v>Finland</c:v>
                </c:pt>
                <c:pt idx="57">
                  <c:v>Burkina Faso</c:v>
                </c:pt>
                <c:pt idx="58">
                  <c:v>Sweden</c:v>
                </c:pt>
                <c:pt idx="59">
                  <c:v>Nfld &amp; Lab</c:v>
                </c:pt>
                <c:pt idx="60">
                  <c:v>Mexico</c:v>
                </c:pt>
                <c:pt idx="61">
                  <c:v>Wyoming</c:v>
                </c:pt>
                <c:pt idx="62">
                  <c:v>Ghana</c:v>
                </c:pt>
                <c:pt idx="63">
                  <c:v>Alberta</c:v>
                </c:pt>
                <c:pt idx="64">
                  <c:v>Nevada</c:v>
                </c:pt>
                <c:pt idx="65">
                  <c:v>Sask</c:v>
                </c:pt>
                <c:pt idx="66">
                  <c:v>Chile</c:v>
                </c:pt>
                <c:pt idx="67">
                  <c:v>S Australia</c:v>
                </c:pt>
                <c:pt idx="68">
                  <c:v>Yukon</c:v>
                </c:pt>
                <c:pt idx="69">
                  <c:v>Northern Terr.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Figure5!$B$3:$B$74</c:f>
              <c:numCache>
                <c:ptCount val="72"/>
                <c:pt idx="0">
                  <c:v>0.2375</c:v>
                </c:pt>
                <c:pt idx="1">
                  <c:v>0.02040816326530612</c:v>
                </c:pt>
                <c:pt idx="2">
                  <c:v>0.06</c:v>
                </c:pt>
                <c:pt idx="3">
                  <c:v>0.18333333333333332</c:v>
                </c:pt>
                <c:pt idx="4">
                  <c:v>0.16129032258064516</c:v>
                </c:pt>
                <c:pt idx="5">
                  <c:v>0.3888888888888889</c:v>
                </c:pt>
                <c:pt idx="6">
                  <c:v>0.05</c:v>
                </c:pt>
                <c:pt idx="7">
                  <c:v>0.07142857142857142</c:v>
                </c:pt>
                <c:pt idx="8">
                  <c:v>0.21428571428571427</c:v>
                </c:pt>
                <c:pt idx="9">
                  <c:v>0.44776119402985076</c:v>
                </c:pt>
                <c:pt idx="10">
                  <c:v>0.22448979591836735</c:v>
                </c:pt>
                <c:pt idx="11">
                  <c:v>0.20689655172413793</c:v>
                </c:pt>
                <c:pt idx="12">
                  <c:v>0.125</c:v>
                </c:pt>
                <c:pt idx="13">
                  <c:v>0.19230769230769232</c:v>
                </c:pt>
                <c:pt idx="14">
                  <c:v>0.3563218390804598</c:v>
                </c:pt>
                <c:pt idx="15">
                  <c:v>0.3148148148148148</c:v>
                </c:pt>
                <c:pt idx="16">
                  <c:v>0.3962264150943396</c:v>
                </c:pt>
                <c:pt idx="17">
                  <c:v>0.17391304347826086</c:v>
                </c:pt>
                <c:pt idx="18">
                  <c:v>0.3</c:v>
                </c:pt>
                <c:pt idx="19">
                  <c:v>0.30434782608695654</c:v>
                </c:pt>
                <c:pt idx="20">
                  <c:v>0.34444444444444444</c:v>
                </c:pt>
                <c:pt idx="21">
                  <c:v>0.3823529411764706</c:v>
                </c:pt>
                <c:pt idx="22">
                  <c:v>0.38461538461538464</c:v>
                </c:pt>
                <c:pt idx="23">
                  <c:v>0.3559322033898305</c:v>
                </c:pt>
                <c:pt idx="24">
                  <c:v>0.3148148148148148</c:v>
                </c:pt>
                <c:pt idx="25">
                  <c:v>0.3913043478260869</c:v>
                </c:pt>
                <c:pt idx="26">
                  <c:v>0.27380952380952384</c:v>
                </c:pt>
                <c:pt idx="27">
                  <c:v>0.2</c:v>
                </c:pt>
                <c:pt idx="28">
                  <c:v>0.25</c:v>
                </c:pt>
                <c:pt idx="29">
                  <c:v>0.2835820895522388</c:v>
                </c:pt>
                <c:pt idx="30">
                  <c:v>0.23076923076923078</c:v>
                </c:pt>
                <c:pt idx="31">
                  <c:v>0.36363636363636365</c:v>
                </c:pt>
                <c:pt idx="32">
                  <c:v>0.3148148148148148</c:v>
                </c:pt>
                <c:pt idx="33">
                  <c:v>0.14814814814814814</c:v>
                </c:pt>
                <c:pt idx="34">
                  <c:v>0.2982456140350877</c:v>
                </c:pt>
                <c:pt idx="35">
                  <c:v>0.25</c:v>
                </c:pt>
                <c:pt idx="36">
                  <c:v>0.373134328358209</c:v>
                </c:pt>
                <c:pt idx="37">
                  <c:v>0.2597402597402597</c:v>
                </c:pt>
                <c:pt idx="38">
                  <c:v>0.21052631578947367</c:v>
                </c:pt>
                <c:pt idx="39">
                  <c:v>0.24260355029585798</c:v>
                </c:pt>
                <c:pt idx="40">
                  <c:v>0.22580645161290322</c:v>
                </c:pt>
                <c:pt idx="41">
                  <c:v>0.2777777777777778</c:v>
                </c:pt>
                <c:pt idx="42">
                  <c:v>0.25</c:v>
                </c:pt>
                <c:pt idx="43">
                  <c:v>0.19354838709677422</c:v>
                </c:pt>
                <c:pt idx="44">
                  <c:v>0.22807017543859648</c:v>
                </c:pt>
                <c:pt idx="45">
                  <c:v>0.17213114754098363</c:v>
                </c:pt>
                <c:pt idx="46">
                  <c:v>0.15384615384615383</c:v>
                </c:pt>
                <c:pt idx="47">
                  <c:v>0.2018348623853211</c:v>
                </c:pt>
                <c:pt idx="48">
                  <c:v>0.1914893617021277</c:v>
                </c:pt>
                <c:pt idx="49">
                  <c:v>0.1686746987951807</c:v>
                </c:pt>
                <c:pt idx="50">
                  <c:v>0.1891891891891892</c:v>
                </c:pt>
                <c:pt idx="51">
                  <c:v>0.11627906976744186</c:v>
                </c:pt>
                <c:pt idx="52">
                  <c:v>0.18604651162790697</c:v>
                </c:pt>
                <c:pt idx="53">
                  <c:v>0.1509433962264151</c:v>
                </c:pt>
                <c:pt idx="54">
                  <c:v>0.13698630136986303</c:v>
                </c:pt>
                <c:pt idx="55">
                  <c:v>0.1320754716981132</c:v>
                </c:pt>
                <c:pt idx="56">
                  <c:v>0.15789473684210525</c:v>
                </c:pt>
                <c:pt idx="57">
                  <c:v>0.125</c:v>
                </c:pt>
                <c:pt idx="58">
                  <c:v>0.175</c:v>
                </c:pt>
                <c:pt idx="59">
                  <c:v>0.08139534883720931</c:v>
                </c:pt>
                <c:pt idx="60">
                  <c:v>0.14960629921259844</c:v>
                </c:pt>
                <c:pt idx="61">
                  <c:v>0.16666666666666666</c:v>
                </c:pt>
                <c:pt idx="62">
                  <c:v>0.14035087719298245</c:v>
                </c:pt>
                <c:pt idx="63">
                  <c:v>0.1142857142857143</c:v>
                </c:pt>
                <c:pt idx="64">
                  <c:v>0.09774436090225563</c:v>
                </c:pt>
                <c:pt idx="65">
                  <c:v>0.05747126436781609</c:v>
                </c:pt>
                <c:pt idx="66">
                  <c:v>0.07017543859649122</c:v>
                </c:pt>
                <c:pt idx="67">
                  <c:v>0.06451612903225806</c:v>
                </c:pt>
                <c:pt idx="68">
                  <c:v>0.06481481481481481</c:v>
                </c:pt>
                <c:pt idx="69">
                  <c:v>0.026666666666666665</c:v>
                </c:pt>
                <c:pt idx="70">
                  <c:v>0.0457516339869281</c:v>
                </c:pt>
                <c:pt idx="71">
                  <c:v>0.020833333333333332</c:v>
                </c:pt>
              </c:numCache>
            </c:numRef>
          </c:val>
        </c:ser>
        <c:ser>
          <c:idx val="1"/>
          <c:order val="1"/>
          <c:tx>
            <c:strRef>
              <c:f>Figure5!$C$2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Figure5!$A$3:$A$74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DRC</c:v>
                </c:pt>
                <c:pt idx="4">
                  <c:v>Ecuador</c:v>
                </c:pt>
                <c:pt idx="5">
                  <c:v>Washington</c:v>
                </c:pt>
                <c:pt idx="6">
                  <c:v>Wisconsin</c:v>
                </c:pt>
                <c:pt idx="7">
                  <c:v>Bolivia</c:v>
                </c:pt>
                <c:pt idx="8">
                  <c:v>Honduras</c:v>
                </c:pt>
                <c:pt idx="9">
                  <c:v>Colorado</c:v>
                </c:pt>
                <c:pt idx="10">
                  <c:v>Mongolia</c:v>
                </c:pt>
                <c:pt idx="11">
                  <c:v>Russia</c:v>
                </c:pt>
                <c:pt idx="12">
                  <c:v>India</c:v>
                </c:pt>
                <c:pt idx="13">
                  <c:v>Guatemala</c:v>
                </c:pt>
                <c:pt idx="14">
                  <c:v>Indonesia</c:v>
                </c:pt>
                <c:pt idx="15">
                  <c:v>Montana</c:v>
                </c:pt>
                <c:pt idx="16">
                  <c:v>Philippines</c:v>
                </c:pt>
                <c:pt idx="17">
                  <c:v>China</c:v>
                </c:pt>
                <c:pt idx="18">
                  <c:v>Minnesota</c:v>
                </c:pt>
                <c:pt idx="19">
                  <c:v>Kyrgystan</c:v>
                </c:pt>
                <c:pt idx="20">
                  <c:v>South Africa</c:v>
                </c:pt>
                <c:pt idx="21">
                  <c:v>Kazakhstan</c:v>
                </c:pt>
                <c:pt idx="22">
                  <c:v>Michigan</c:v>
                </c:pt>
                <c:pt idx="23">
                  <c:v>New Zealand</c:v>
                </c:pt>
                <c:pt idx="24">
                  <c:v>New Mexico</c:v>
                </c:pt>
                <c:pt idx="25">
                  <c:v>Norway</c:v>
                </c:pt>
                <c:pt idx="26">
                  <c:v>Argentina</c:v>
                </c:pt>
                <c:pt idx="27">
                  <c:v>NWT</c:v>
                </c:pt>
                <c:pt idx="28">
                  <c:v>Panama</c:v>
                </c:pt>
                <c:pt idx="29">
                  <c:v>Victoria</c:v>
                </c:pt>
                <c:pt idx="30">
                  <c:v>PNP</c:v>
                </c:pt>
                <c:pt idx="31">
                  <c:v>Zambia</c:v>
                </c:pt>
                <c:pt idx="32">
                  <c:v>Idaho</c:v>
                </c:pt>
                <c:pt idx="33">
                  <c:v>South Dakota</c:v>
                </c:pt>
                <c:pt idx="34">
                  <c:v>Br Columbia</c:v>
                </c:pt>
                <c:pt idx="35">
                  <c:v>Spain</c:v>
                </c:pt>
                <c:pt idx="36">
                  <c:v>Tanzania</c:v>
                </c:pt>
                <c:pt idx="37">
                  <c:v>Nunavut</c:v>
                </c:pt>
                <c:pt idx="38">
                  <c:v>Nova Scotia</c:v>
                </c:pt>
                <c:pt idx="39">
                  <c:v>Ontario</c:v>
                </c:pt>
                <c:pt idx="40">
                  <c:v>Ireland</c:v>
                </c:pt>
                <c:pt idx="41">
                  <c:v>Mali</c:v>
                </c:pt>
                <c:pt idx="42">
                  <c:v>Arizona</c:v>
                </c:pt>
                <c:pt idx="43">
                  <c:v>Turkey</c:v>
                </c:pt>
                <c:pt idx="44">
                  <c:v>Colombia</c:v>
                </c:pt>
                <c:pt idx="45">
                  <c:v>Peru</c:v>
                </c:pt>
                <c:pt idx="46">
                  <c:v>N S Wales</c:v>
                </c:pt>
                <c:pt idx="47">
                  <c:v>Queensland</c:v>
                </c:pt>
                <c:pt idx="48">
                  <c:v>Utah</c:v>
                </c:pt>
                <c:pt idx="49">
                  <c:v>Brazil</c:v>
                </c:pt>
                <c:pt idx="50">
                  <c:v>N Brunswick</c:v>
                </c:pt>
                <c:pt idx="51">
                  <c:v>Manitoba</c:v>
                </c:pt>
                <c:pt idx="52">
                  <c:v>Alaska</c:v>
                </c:pt>
                <c:pt idx="53">
                  <c:v>Tasmania</c:v>
                </c:pt>
                <c:pt idx="54">
                  <c:v>W Australia</c:v>
                </c:pt>
                <c:pt idx="55">
                  <c:v>Namibia</c:v>
                </c:pt>
                <c:pt idx="56">
                  <c:v>Finland</c:v>
                </c:pt>
                <c:pt idx="57">
                  <c:v>Burkina Faso</c:v>
                </c:pt>
                <c:pt idx="58">
                  <c:v>Sweden</c:v>
                </c:pt>
                <c:pt idx="59">
                  <c:v>Nfld &amp; Lab</c:v>
                </c:pt>
                <c:pt idx="60">
                  <c:v>Mexico</c:v>
                </c:pt>
                <c:pt idx="61">
                  <c:v>Wyoming</c:v>
                </c:pt>
                <c:pt idx="62">
                  <c:v>Ghana</c:v>
                </c:pt>
                <c:pt idx="63">
                  <c:v>Alberta</c:v>
                </c:pt>
                <c:pt idx="64">
                  <c:v>Nevada</c:v>
                </c:pt>
                <c:pt idx="65">
                  <c:v>Sask</c:v>
                </c:pt>
                <c:pt idx="66">
                  <c:v>Chile</c:v>
                </c:pt>
                <c:pt idx="67">
                  <c:v>S Australia</c:v>
                </c:pt>
                <c:pt idx="68">
                  <c:v>Yukon</c:v>
                </c:pt>
                <c:pt idx="69">
                  <c:v>Northern Terr.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Figure5!$C$3:$C$74</c:f>
              <c:numCache>
                <c:ptCount val="72"/>
                <c:pt idx="0">
                  <c:v>0.375</c:v>
                </c:pt>
                <c:pt idx="1">
                  <c:v>0.10204081632653061</c:v>
                </c:pt>
                <c:pt idx="2">
                  <c:v>0.2</c:v>
                </c:pt>
                <c:pt idx="3">
                  <c:v>0.3333333333333333</c:v>
                </c:pt>
                <c:pt idx="4">
                  <c:v>0.25806451612903225</c:v>
                </c:pt>
                <c:pt idx="5">
                  <c:v>0.3333333333333333</c:v>
                </c:pt>
                <c:pt idx="6">
                  <c:v>0.2</c:v>
                </c:pt>
                <c:pt idx="7">
                  <c:v>0.32142857142857145</c:v>
                </c:pt>
                <c:pt idx="8">
                  <c:v>0.32142857142857145</c:v>
                </c:pt>
                <c:pt idx="9">
                  <c:v>0.20895522388059704</c:v>
                </c:pt>
                <c:pt idx="10">
                  <c:v>0.3877551020408163</c:v>
                </c:pt>
                <c:pt idx="11">
                  <c:v>0.27586206896551724</c:v>
                </c:pt>
                <c:pt idx="12">
                  <c:v>0.375</c:v>
                </c:pt>
                <c:pt idx="13">
                  <c:v>0.4230769230769231</c:v>
                </c:pt>
                <c:pt idx="14">
                  <c:v>0.22988505747126436</c:v>
                </c:pt>
                <c:pt idx="15">
                  <c:v>0.2037037037037037</c:v>
                </c:pt>
                <c:pt idx="16">
                  <c:v>0.1509433962264151</c:v>
                </c:pt>
                <c:pt idx="17">
                  <c:v>0.3188405797101449</c:v>
                </c:pt>
                <c:pt idx="18">
                  <c:v>0.3</c:v>
                </c:pt>
                <c:pt idx="19">
                  <c:v>0.08695652173913045</c:v>
                </c:pt>
                <c:pt idx="20">
                  <c:v>0.2111111111111111</c:v>
                </c:pt>
                <c:pt idx="21">
                  <c:v>0.08823529411764705</c:v>
                </c:pt>
                <c:pt idx="22">
                  <c:v>0.15384615384615385</c:v>
                </c:pt>
                <c:pt idx="23">
                  <c:v>0.15254237288135594</c:v>
                </c:pt>
                <c:pt idx="24">
                  <c:v>0.16666666666666666</c:v>
                </c:pt>
                <c:pt idx="25">
                  <c:v>0.17391304347826086</c:v>
                </c:pt>
                <c:pt idx="26">
                  <c:v>0.21428571428571427</c:v>
                </c:pt>
                <c:pt idx="27">
                  <c:v>0.18</c:v>
                </c:pt>
                <c:pt idx="28">
                  <c:v>0.17857142857142858</c:v>
                </c:pt>
                <c:pt idx="29">
                  <c:v>0.11940298507462686</c:v>
                </c:pt>
                <c:pt idx="30">
                  <c:v>0.15384615384615385</c:v>
                </c:pt>
                <c:pt idx="31">
                  <c:v>0.06818181818181818</c:v>
                </c:pt>
                <c:pt idx="32">
                  <c:v>0.07407407407407407</c:v>
                </c:pt>
                <c:pt idx="33">
                  <c:v>0.25925925925925924</c:v>
                </c:pt>
                <c:pt idx="34">
                  <c:v>0.09210526315789475</c:v>
                </c:pt>
                <c:pt idx="35">
                  <c:v>0.17857142857142858</c:v>
                </c:pt>
                <c:pt idx="36">
                  <c:v>0.014925373134328358</c:v>
                </c:pt>
                <c:pt idx="37">
                  <c:v>0.11688311688311688</c:v>
                </c:pt>
                <c:pt idx="38">
                  <c:v>0.10526315789473684</c:v>
                </c:pt>
                <c:pt idx="39">
                  <c:v>0.10059171597633136</c:v>
                </c:pt>
                <c:pt idx="40">
                  <c:v>0.06451612903225806</c:v>
                </c:pt>
                <c:pt idx="41">
                  <c:v>0</c:v>
                </c:pt>
                <c:pt idx="42">
                  <c:v>0.04347826086956522</c:v>
                </c:pt>
                <c:pt idx="43">
                  <c:v>0.09677419354838711</c:v>
                </c:pt>
                <c:pt idx="44">
                  <c:v>0.03508771929824561</c:v>
                </c:pt>
                <c:pt idx="45">
                  <c:v>0.06557377049180328</c:v>
                </c:pt>
                <c:pt idx="46">
                  <c:v>0.04395604395604395</c:v>
                </c:pt>
                <c:pt idx="47">
                  <c:v>0.027522935779816515</c:v>
                </c:pt>
                <c:pt idx="48">
                  <c:v>0.0425531914893617</c:v>
                </c:pt>
                <c:pt idx="49">
                  <c:v>0.04819277108433735</c:v>
                </c:pt>
                <c:pt idx="50">
                  <c:v>0.02702702702702703</c:v>
                </c:pt>
                <c:pt idx="51">
                  <c:v>0.05813953488372093</c:v>
                </c:pt>
                <c:pt idx="52">
                  <c:v>0.011627906976744186</c:v>
                </c:pt>
                <c:pt idx="53">
                  <c:v>0.05660377358490566</c:v>
                </c:pt>
                <c:pt idx="54">
                  <c:v>0.0547945205479452</c:v>
                </c:pt>
                <c:pt idx="55">
                  <c:v>0.03773584905660377</c:v>
                </c:pt>
                <c:pt idx="56">
                  <c:v>0.017543859649122806</c:v>
                </c:pt>
                <c:pt idx="57">
                  <c:v>0.05</c:v>
                </c:pt>
                <c:pt idx="58">
                  <c:v>0</c:v>
                </c:pt>
                <c:pt idx="59">
                  <c:v>0.09302325581395349</c:v>
                </c:pt>
                <c:pt idx="60">
                  <c:v>0</c:v>
                </c:pt>
                <c:pt idx="61">
                  <c:v>0</c:v>
                </c:pt>
                <c:pt idx="62">
                  <c:v>0.017543859649122806</c:v>
                </c:pt>
                <c:pt idx="63">
                  <c:v>0.014285714285714287</c:v>
                </c:pt>
                <c:pt idx="64">
                  <c:v>0.022556390977443608</c:v>
                </c:pt>
                <c:pt idx="65">
                  <c:v>0.022988505747126436</c:v>
                </c:pt>
                <c:pt idx="66">
                  <c:v>0.008771929824561403</c:v>
                </c:pt>
                <c:pt idx="67">
                  <c:v>0.01075268817204301</c:v>
                </c:pt>
                <c:pt idx="68">
                  <c:v>0.009259259259259259</c:v>
                </c:pt>
                <c:pt idx="69">
                  <c:v>0.026666666666666665</c:v>
                </c:pt>
                <c:pt idx="70">
                  <c:v>0</c:v>
                </c:pt>
                <c:pt idx="71">
                  <c:v>0.020833333333333332</c:v>
                </c:pt>
              </c:numCache>
            </c:numRef>
          </c:val>
        </c:ser>
        <c:ser>
          <c:idx val="2"/>
          <c:order val="2"/>
          <c:tx>
            <c:strRef>
              <c:f>Figure5!$D$2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Figure5!$A$3:$A$74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DRC</c:v>
                </c:pt>
                <c:pt idx="4">
                  <c:v>Ecuador</c:v>
                </c:pt>
                <c:pt idx="5">
                  <c:v>Washington</c:v>
                </c:pt>
                <c:pt idx="6">
                  <c:v>Wisconsin</c:v>
                </c:pt>
                <c:pt idx="7">
                  <c:v>Bolivia</c:v>
                </c:pt>
                <c:pt idx="8">
                  <c:v>Honduras</c:v>
                </c:pt>
                <c:pt idx="9">
                  <c:v>Colorado</c:v>
                </c:pt>
                <c:pt idx="10">
                  <c:v>Mongolia</c:v>
                </c:pt>
                <c:pt idx="11">
                  <c:v>Russia</c:v>
                </c:pt>
                <c:pt idx="12">
                  <c:v>India</c:v>
                </c:pt>
                <c:pt idx="13">
                  <c:v>Guatemala</c:v>
                </c:pt>
                <c:pt idx="14">
                  <c:v>Indonesia</c:v>
                </c:pt>
                <c:pt idx="15">
                  <c:v>Montana</c:v>
                </c:pt>
                <c:pt idx="16">
                  <c:v>Philippines</c:v>
                </c:pt>
                <c:pt idx="17">
                  <c:v>China</c:v>
                </c:pt>
                <c:pt idx="18">
                  <c:v>Minnesota</c:v>
                </c:pt>
                <c:pt idx="19">
                  <c:v>Kyrgystan</c:v>
                </c:pt>
                <c:pt idx="20">
                  <c:v>South Africa</c:v>
                </c:pt>
                <c:pt idx="21">
                  <c:v>Kazakhstan</c:v>
                </c:pt>
                <c:pt idx="22">
                  <c:v>Michigan</c:v>
                </c:pt>
                <c:pt idx="23">
                  <c:v>New Zealand</c:v>
                </c:pt>
                <c:pt idx="24">
                  <c:v>New Mexico</c:v>
                </c:pt>
                <c:pt idx="25">
                  <c:v>Norway</c:v>
                </c:pt>
                <c:pt idx="26">
                  <c:v>Argentina</c:v>
                </c:pt>
                <c:pt idx="27">
                  <c:v>NWT</c:v>
                </c:pt>
                <c:pt idx="28">
                  <c:v>Panama</c:v>
                </c:pt>
                <c:pt idx="29">
                  <c:v>Victoria</c:v>
                </c:pt>
                <c:pt idx="30">
                  <c:v>PNP</c:v>
                </c:pt>
                <c:pt idx="31">
                  <c:v>Zambia</c:v>
                </c:pt>
                <c:pt idx="32">
                  <c:v>Idaho</c:v>
                </c:pt>
                <c:pt idx="33">
                  <c:v>South Dakota</c:v>
                </c:pt>
                <c:pt idx="34">
                  <c:v>Br Columbia</c:v>
                </c:pt>
                <c:pt idx="35">
                  <c:v>Spain</c:v>
                </c:pt>
                <c:pt idx="36">
                  <c:v>Tanzania</c:v>
                </c:pt>
                <c:pt idx="37">
                  <c:v>Nunavut</c:v>
                </c:pt>
                <c:pt idx="38">
                  <c:v>Nova Scotia</c:v>
                </c:pt>
                <c:pt idx="39">
                  <c:v>Ontario</c:v>
                </c:pt>
                <c:pt idx="40">
                  <c:v>Ireland</c:v>
                </c:pt>
                <c:pt idx="41">
                  <c:v>Mali</c:v>
                </c:pt>
                <c:pt idx="42">
                  <c:v>Arizona</c:v>
                </c:pt>
                <c:pt idx="43">
                  <c:v>Turkey</c:v>
                </c:pt>
                <c:pt idx="44">
                  <c:v>Colombia</c:v>
                </c:pt>
                <c:pt idx="45">
                  <c:v>Peru</c:v>
                </c:pt>
                <c:pt idx="46">
                  <c:v>N S Wales</c:v>
                </c:pt>
                <c:pt idx="47">
                  <c:v>Queensland</c:v>
                </c:pt>
                <c:pt idx="48">
                  <c:v>Utah</c:v>
                </c:pt>
                <c:pt idx="49">
                  <c:v>Brazil</c:v>
                </c:pt>
                <c:pt idx="50">
                  <c:v>N Brunswick</c:v>
                </c:pt>
                <c:pt idx="51">
                  <c:v>Manitoba</c:v>
                </c:pt>
                <c:pt idx="52">
                  <c:v>Alaska</c:v>
                </c:pt>
                <c:pt idx="53">
                  <c:v>Tasmania</c:v>
                </c:pt>
                <c:pt idx="54">
                  <c:v>W Australia</c:v>
                </c:pt>
                <c:pt idx="55">
                  <c:v>Namibia</c:v>
                </c:pt>
                <c:pt idx="56">
                  <c:v>Finland</c:v>
                </c:pt>
                <c:pt idx="57">
                  <c:v>Burkina Faso</c:v>
                </c:pt>
                <c:pt idx="58">
                  <c:v>Sweden</c:v>
                </c:pt>
                <c:pt idx="59">
                  <c:v>Nfld &amp; Lab</c:v>
                </c:pt>
                <c:pt idx="60">
                  <c:v>Mexico</c:v>
                </c:pt>
                <c:pt idx="61">
                  <c:v>Wyoming</c:v>
                </c:pt>
                <c:pt idx="62">
                  <c:v>Ghana</c:v>
                </c:pt>
                <c:pt idx="63">
                  <c:v>Alberta</c:v>
                </c:pt>
                <c:pt idx="64">
                  <c:v>Nevada</c:v>
                </c:pt>
                <c:pt idx="65">
                  <c:v>Sask</c:v>
                </c:pt>
                <c:pt idx="66">
                  <c:v>Chile</c:v>
                </c:pt>
                <c:pt idx="67">
                  <c:v>S Australia</c:v>
                </c:pt>
                <c:pt idx="68">
                  <c:v>Yukon</c:v>
                </c:pt>
                <c:pt idx="69">
                  <c:v>Northern Terr.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Figure5!$D$3:$D$74</c:f>
              <c:numCache>
                <c:ptCount val="72"/>
                <c:pt idx="0">
                  <c:v>0.35</c:v>
                </c:pt>
                <c:pt idx="1">
                  <c:v>0.7959183673469387</c:v>
                </c:pt>
                <c:pt idx="2">
                  <c:v>0.64</c:v>
                </c:pt>
                <c:pt idx="3">
                  <c:v>0.38333333333333336</c:v>
                </c:pt>
                <c:pt idx="4">
                  <c:v>0.45161290322580644</c:v>
                </c:pt>
                <c:pt idx="5">
                  <c:v>0.1388888888888889</c:v>
                </c:pt>
                <c:pt idx="6">
                  <c:v>0.6</c:v>
                </c:pt>
                <c:pt idx="7">
                  <c:v>0.42857142857142855</c:v>
                </c:pt>
                <c:pt idx="8">
                  <c:v>0.2857142857142857</c:v>
                </c:pt>
                <c:pt idx="9">
                  <c:v>0.1492537313432836</c:v>
                </c:pt>
                <c:pt idx="10">
                  <c:v>0.16326530612244897</c:v>
                </c:pt>
                <c:pt idx="11">
                  <c:v>0.27586206896551724</c:v>
                </c:pt>
                <c:pt idx="12">
                  <c:v>0.25</c:v>
                </c:pt>
                <c:pt idx="13">
                  <c:v>0.11538461538461538</c:v>
                </c:pt>
                <c:pt idx="14">
                  <c:v>0.13793103448275862</c:v>
                </c:pt>
                <c:pt idx="15">
                  <c:v>0.2037037037037037</c:v>
                </c:pt>
                <c:pt idx="16">
                  <c:v>0.16981132075471697</c:v>
                </c:pt>
                <c:pt idx="17">
                  <c:v>0.18840579710144928</c:v>
                </c:pt>
                <c:pt idx="18">
                  <c:v>0.06666666666666667</c:v>
                </c:pt>
                <c:pt idx="19">
                  <c:v>0.26086956521739135</c:v>
                </c:pt>
                <c:pt idx="20">
                  <c:v>0.07777777777777778</c:v>
                </c:pt>
                <c:pt idx="21">
                  <c:v>0.14705882352941174</c:v>
                </c:pt>
                <c:pt idx="22">
                  <c:v>0.07692307692307693</c:v>
                </c:pt>
                <c:pt idx="23">
                  <c:v>0.06779661016949153</c:v>
                </c:pt>
                <c:pt idx="24">
                  <c:v>0.0925925925925926</c:v>
                </c:pt>
                <c:pt idx="25">
                  <c:v>0</c:v>
                </c:pt>
                <c:pt idx="26">
                  <c:v>0.07142857142857142</c:v>
                </c:pt>
                <c:pt idx="27">
                  <c:v>0.13</c:v>
                </c:pt>
                <c:pt idx="28">
                  <c:v>0.07142857142857142</c:v>
                </c:pt>
                <c:pt idx="29">
                  <c:v>0.05970149253731343</c:v>
                </c:pt>
                <c:pt idx="30">
                  <c:v>0.07692307692307693</c:v>
                </c:pt>
                <c:pt idx="31">
                  <c:v>0.022727272727272728</c:v>
                </c:pt>
                <c:pt idx="32">
                  <c:v>0.05555555555555555</c:v>
                </c:pt>
                <c:pt idx="33">
                  <c:v>0.037037037037037035</c:v>
                </c:pt>
                <c:pt idx="34">
                  <c:v>0.048245614035087724</c:v>
                </c:pt>
                <c:pt idx="35">
                  <c:v>0</c:v>
                </c:pt>
                <c:pt idx="36">
                  <c:v>0.029850746268656716</c:v>
                </c:pt>
                <c:pt idx="37">
                  <c:v>0.03896103896103896</c:v>
                </c:pt>
                <c:pt idx="38">
                  <c:v>0.07894736842105263</c:v>
                </c:pt>
                <c:pt idx="39">
                  <c:v>0.023668639053254437</c:v>
                </c:pt>
                <c:pt idx="40">
                  <c:v>0.06451612903225806</c:v>
                </c:pt>
                <c:pt idx="41">
                  <c:v>0.027777777777777776</c:v>
                </c:pt>
                <c:pt idx="42">
                  <c:v>0.010869565217391306</c:v>
                </c:pt>
                <c:pt idx="43">
                  <c:v>0</c:v>
                </c:pt>
                <c:pt idx="44">
                  <c:v>0</c:v>
                </c:pt>
                <c:pt idx="45">
                  <c:v>0.00819672131147541</c:v>
                </c:pt>
                <c:pt idx="46">
                  <c:v>0.04395604395604395</c:v>
                </c:pt>
                <c:pt idx="47">
                  <c:v>0.009174311926605505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0.03488372093023256</c:v>
                </c:pt>
                <c:pt idx="52">
                  <c:v>0.011627906976744186</c:v>
                </c:pt>
                <c:pt idx="53">
                  <c:v>0</c:v>
                </c:pt>
                <c:pt idx="54">
                  <c:v>0</c:v>
                </c:pt>
                <c:pt idx="55">
                  <c:v>0.018867924528301886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0.023622047244094488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0.007518796992481203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34531097"/>
        <c:axId val="42344418"/>
      </c:barChart>
      <c:catAx>
        <c:axId val="3453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1"/>
        <c:lblOffset val="140"/>
        <c:tickLblSkip val="1"/>
        <c:noMultiLvlLbl val="0"/>
      </c:catAx>
      <c:valAx>
        <c:axId val="42344418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1097"/>
        <c:crossesAt val="1"/>
        <c:crossBetween val="between"/>
        <c:dispUnits/>
        <c:maj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94"/>
          <c:y val="0.1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 Figure 6: Uncertainty Concerning Environmental Regulations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35"/>
          <c:w val="0.96"/>
          <c:h val="0.91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Figure6!$B$3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Figure6!$A$4:$A$75</c:f>
              <c:strCache>
                <c:ptCount val="72"/>
                <c:pt idx="0">
                  <c:v>California</c:v>
                </c:pt>
                <c:pt idx="1">
                  <c:v>Washington</c:v>
                </c:pt>
                <c:pt idx="2">
                  <c:v>Wisconsin</c:v>
                </c:pt>
                <c:pt idx="3">
                  <c:v>Colorado</c:v>
                </c:pt>
                <c:pt idx="4">
                  <c:v>Minnesota</c:v>
                </c:pt>
                <c:pt idx="5">
                  <c:v>Ecuador</c:v>
                </c:pt>
                <c:pt idx="6">
                  <c:v>Michigan</c:v>
                </c:pt>
                <c:pt idx="7">
                  <c:v>Honduras</c:v>
                </c:pt>
                <c:pt idx="8">
                  <c:v>Argentina</c:v>
                </c:pt>
                <c:pt idx="9">
                  <c:v>Montana</c:v>
                </c:pt>
                <c:pt idx="10">
                  <c:v>South Dakota</c:v>
                </c:pt>
                <c:pt idx="11">
                  <c:v>Br Columbia</c:v>
                </c:pt>
                <c:pt idx="12">
                  <c:v>Venezuela</c:v>
                </c:pt>
                <c:pt idx="13">
                  <c:v>New Zealand</c:v>
                </c:pt>
                <c:pt idx="14">
                  <c:v>Victoria</c:v>
                </c:pt>
                <c:pt idx="15">
                  <c:v>Guatemala</c:v>
                </c:pt>
                <c:pt idx="16">
                  <c:v>Spain</c:v>
                </c:pt>
                <c:pt idx="17">
                  <c:v>New Mexico</c:v>
                </c:pt>
                <c:pt idx="18">
                  <c:v>Bolivia</c:v>
                </c:pt>
                <c:pt idx="19">
                  <c:v>Nunavut</c:v>
                </c:pt>
                <c:pt idx="20">
                  <c:v>NWT</c:v>
                </c:pt>
                <c:pt idx="21">
                  <c:v>Philippines</c:v>
                </c:pt>
                <c:pt idx="22">
                  <c:v>Norway</c:v>
                </c:pt>
                <c:pt idx="23">
                  <c:v>Idaho</c:v>
                </c:pt>
                <c:pt idx="24">
                  <c:v>N S Wales</c:v>
                </c:pt>
                <c:pt idx="25">
                  <c:v>Tasmania</c:v>
                </c:pt>
                <c:pt idx="26">
                  <c:v>Arizona</c:v>
                </c:pt>
                <c:pt idx="27">
                  <c:v>India</c:v>
                </c:pt>
                <c:pt idx="28">
                  <c:v>Alaska</c:v>
                </c:pt>
                <c:pt idx="29">
                  <c:v>Mongolia</c:v>
                </c:pt>
                <c:pt idx="30">
                  <c:v>Ireland</c:v>
                </c:pt>
                <c:pt idx="31">
                  <c:v>Nova Scotia</c:v>
                </c:pt>
                <c:pt idx="32">
                  <c:v>Indonesia</c:v>
                </c:pt>
                <c:pt idx="33">
                  <c:v>Ontario</c:v>
                </c:pt>
                <c:pt idx="34">
                  <c:v>Panama</c:v>
                </c:pt>
                <c:pt idx="35">
                  <c:v>Zimbabwe</c:v>
                </c:pt>
                <c:pt idx="36">
                  <c:v>Russia</c:v>
                </c:pt>
                <c:pt idx="37">
                  <c:v>W Australia</c:v>
                </c:pt>
                <c:pt idx="38">
                  <c:v>Queensland</c:v>
                </c:pt>
                <c:pt idx="39">
                  <c:v>S Australia</c:v>
                </c:pt>
                <c:pt idx="40">
                  <c:v>DRC</c:v>
                </c:pt>
                <c:pt idx="41">
                  <c:v>Utah</c:v>
                </c:pt>
                <c:pt idx="42">
                  <c:v>Wyoming</c:v>
                </c:pt>
                <c:pt idx="43">
                  <c:v>Kyrgystan</c:v>
                </c:pt>
                <c:pt idx="44">
                  <c:v>Peru</c:v>
                </c:pt>
                <c:pt idx="45">
                  <c:v>PNP</c:v>
                </c:pt>
                <c:pt idx="46">
                  <c:v>Turkey</c:v>
                </c:pt>
                <c:pt idx="47">
                  <c:v>Kazakhstan</c:v>
                </c:pt>
                <c:pt idx="48">
                  <c:v>Northern Terr.</c:v>
                </c:pt>
                <c:pt idx="49">
                  <c:v>South Africa</c:v>
                </c:pt>
                <c:pt idx="50">
                  <c:v>Finland</c:v>
                </c:pt>
                <c:pt idx="51">
                  <c:v>Nfld &amp; Lab</c:v>
                </c:pt>
                <c:pt idx="52">
                  <c:v>China</c:v>
                </c:pt>
                <c:pt idx="53">
                  <c:v>Sweden</c:v>
                </c:pt>
                <c:pt idx="54">
                  <c:v>Yukon</c:v>
                </c:pt>
                <c:pt idx="55">
                  <c:v>Manitoba</c:v>
                </c:pt>
                <c:pt idx="56">
                  <c:v>Colombia</c:v>
                </c:pt>
                <c:pt idx="57">
                  <c:v>Alberta</c:v>
                </c:pt>
                <c:pt idx="58">
                  <c:v>Tanzania</c:v>
                </c:pt>
                <c:pt idx="59">
                  <c:v>N Brunswick</c:v>
                </c:pt>
                <c:pt idx="60">
                  <c:v>Mexico</c:v>
                </c:pt>
                <c:pt idx="61">
                  <c:v>Zambia</c:v>
                </c:pt>
                <c:pt idx="62">
                  <c:v>Chile</c:v>
                </c:pt>
                <c:pt idx="63">
                  <c:v>Brazil</c:v>
                </c:pt>
                <c:pt idx="64">
                  <c:v>Nevada</c:v>
                </c:pt>
                <c:pt idx="65">
                  <c:v>Quebec</c:v>
                </c:pt>
                <c:pt idx="66">
                  <c:v>Sask</c:v>
                </c:pt>
                <c:pt idx="67">
                  <c:v>Namibia</c:v>
                </c:pt>
                <c:pt idx="68">
                  <c:v>Ghana</c:v>
                </c:pt>
                <c:pt idx="69">
                  <c:v>Mali</c:v>
                </c:pt>
                <c:pt idx="70">
                  <c:v>Burkina Faso</c:v>
                </c:pt>
                <c:pt idx="71">
                  <c:v>Botswana</c:v>
                </c:pt>
              </c:strCache>
            </c:strRef>
          </c:cat>
          <c:val>
            <c:numRef>
              <c:f>Figure6!$B$4:$B$75</c:f>
              <c:numCache>
                <c:ptCount val="72"/>
                <c:pt idx="0">
                  <c:v>0.17567567567567569</c:v>
                </c:pt>
                <c:pt idx="1">
                  <c:v>0.40625</c:v>
                </c:pt>
                <c:pt idx="2">
                  <c:v>0.10526315789473685</c:v>
                </c:pt>
                <c:pt idx="3">
                  <c:v>0.38709677419354843</c:v>
                </c:pt>
                <c:pt idx="4">
                  <c:v>0.48148148148148145</c:v>
                </c:pt>
                <c:pt idx="5">
                  <c:v>0.23076923076923075</c:v>
                </c:pt>
                <c:pt idx="6">
                  <c:v>0.22727272727272727</c:v>
                </c:pt>
                <c:pt idx="7">
                  <c:v>0.16666666666666669</c:v>
                </c:pt>
                <c:pt idx="8">
                  <c:v>0.425</c:v>
                </c:pt>
                <c:pt idx="9">
                  <c:v>0.23076923076923078</c:v>
                </c:pt>
                <c:pt idx="10">
                  <c:v>0.36</c:v>
                </c:pt>
                <c:pt idx="11">
                  <c:v>0.38425925925925924</c:v>
                </c:pt>
                <c:pt idx="12">
                  <c:v>0.16279069767441862</c:v>
                </c:pt>
                <c:pt idx="13">
                  <c:v>0.34545454545454546</c:v>
                </c:pt>
                <c:pt idx="14">
                  <c:v>0.35</c:v>
                </c:pt>
                <c:pt idx="15">
                  <c:v>0.25</c:v>
                </c:pt>
                <c:pt idx="16">
                  <c:v>0.4444444444444444</c:v>
                </c:pt>
                <c:pt idx="17">
                  <c:v>0.4</c:v>
                </c:pt>
                <c:pt idx="18">
                  <c:v>0.2916666666666667</c:v>
                </c:pt>
                <c:pt idx="19">
                  <c:v>0.38028169014084506</c:v>
                </c:pt>
                <c:pt idx="20">
                  <c:v>0.2527472527472528</c:v>
                </c:pt>
                <c:pt idx="21">
                  <c:v>0.3617021276595745</c:v>
                </c:pt>
                <c:pt idx="22">
                  <c:v>0.3333333333333333</c:v>
                </c:pt>
                <c:pt idx="23">
                  <c:v>0.36538461538461536</c:v>
                </c:pt>
                <c:pt idx="24">
                  <c:v>0.3333333333333333</c:v>
                </c:pt>
                <c:pt idx="25">
                  <c:v>0.3333333333333333</c:v>
                </c:pt>
                <c:pt idx="26">
                  <c:v>0.367816091954023</c:v>
                </c:pt>
                <c:pt idx="27">
                  <c:v>0.2222222222222222</c:v>
                </c:pt>
                <c:pt idx="28">
                  <c:v>0.37037037037037035</c:v>
                </c:pt>
                <c:pt idx="29">
                  <c:v>0.1951219512195122</c:v>
                </c:pt>
                <c:pt idx="30">
                  <c:v>0.3448275862068965</c:v>
                </c:pt>
                <c:pt idx="31">
                  <c:v>0.2368421052631579</c:v>
                </c:pt>
                <c:pt idx="32">
                  <c:v>0.19753086419753088</c:v>
                </c:pt>
                <c:pt idx="33">
                  <c:v>0.3375</c:v>
                </c:pt>
                <c:pt idx="34">
                  <c:v>0.23076923076923078</c:v>
                </c:pt>
                <c:pt idx="35">
                  <c:v>0.14285714285714285</c:v>
                </c:pt>
                <c:pt idx="36">
                  <c:v>0.22</c:v>
                </c:pt>
                <c:pt idx="37">
                  <c:v>0.28260869565217395</c:v>
                </c:pt>
                <c:pt idx="38">
                  <c:v>0.27358490566037735</c:v>
                </c:pt>
                <c:pt idx="39">
                  <c:v>0.25842696629213485</c:v>
                </c:pt>
                <c:pt idx="40">
                  <c:v>0.12</c:v>
                </c:pt>
                <c:pt idx="41">
                  <c:v>0.25</c:v>
                </c:pt>
                <c:pt idx="42">
                  <c:v>0.2692307692307692</c:v>
                </c:pt>
                <c:pt idx="43">
                  <c:v>0.19047619047619047</c:v>
                </c:pt>
                <c:pt idx="44">
                  <c:v>0.1982758620689655</c:v>
                </c:pt>
                <c:pt idx="45">
                  <c:v>0.17391304347826084</c:v>
                </c:pt>
                <c:pt idx="46">
                  <c:v>0.2</c:v>
                </c:pt>
                <c:pt idx="47">
                  <c:v>0.15625</c:v>
                </c:pt>
                <c:pt idx="48">
                  <c:v>0.19444444444444445</c:v>
                </c:pt>
                <c:pt idx="49">
                  <c:v>0.19753086419753088</c:v>
                </c:pt>
                <c:pt idx="50">
                  <c:v>0.17857142857142858</c:v>
                </c:pt>
                <c:pt idx="51">
                  <c:v>0.16455696202531644</c:v>
                </c:pt>
                <c:pt idx="52">
                  <c:v>0.12903225806451613</c:v>
                </c:pt>
                <c:pt idx="53">
                  <c:v>0.16279069767441862</c:v>
                </c:pt>
                <c:pt idx="54">
                  <c:v>0.1782178217821782</c:v>
                </c:pt>
                <c:pt idx="55">
                  <c:v>0.14285714285714285</c:v>
                </c:pt>
                <c:pt idx="56">
                  <c:v>0.16981132075471697</c:v>
                </c:pt>
                <c:pt idx="57">
                  <c:v>0.171875</c:v>
                </c:pt>
                <c:pt idx="58">
                  <c:v>0.13333333333333333</c:v>
                </c:pt>
                <c:pt idx="59">
                  <c:v>0.12121212121212122</c:v>
                </c:pt>
                <c:pt idx="60">
                  <c:v>0.14634146341463414</c:v>
                </c:pt>
                <c:pt idx="61">
                  <c:v>0.0975609756097561</c:v>
                </c:pt>
                <c:pt idx="62">
                  <c:v>0.11214953271028039</c:v>
                </c:pt>
                <c:pt idx="63">
                  <c:v>0.12987012987012989</c:v>
                </c:pt>
                <c:pt idx="64">
                  <c:v>0.10236220472440945</c:v>
                </c:pt>
                <c:pt idx="65">
                  <c:v>0.09722222222222222</c:v>
                </c:pt>
                <c:pt idx="66">
                  <c:v>0.1</c:v>
                </c:pt>
                <c:pt idx="67">
                  <c:v>0.10204081632653061</c:v>
                </c:pt>
                <c:pt idx="68">
                  <c:v>0.08928571428571429</c:v>
                </c:pt>
                <c:pt idx="69">
                  <c:v>0.058823529411764705</c:v>
                </c:pt>
                <c:pt idx="70">
                  <c:v>0.05263157894736842</c:v>
                </c:pt>
                <c:pt idx="71">
                  <c:v>0.021739130434782608</c:v>
                </c:pt>
              </c:numCache>
            </c:numRef>
          </c:val>
        </c:ser>
        <c:ser>
          <c:idx val="1"/>
          <c:order val="1"/>
          <c:tx>
            <c:strRef>
              <c:f>Figure6!$C$3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Figure6!$A$4:$A$75</c:f>
              <c:strCache>
                <c:ptCount val="72"/>
                <c:pt idx="0">
                  <c:v>California</c:v>
                </c:pt>
                <c:pt idx="1">
                  <c:v>Washington</c:v>
                </c:pt>
                <c:pt idx="2">
                  <c:v>Wisconsin</c:v>
                </c:pt>
                <c:pt idx="3">
                  <c:v>Colorado</c:v>
                </c:pt>
                <c:pt idx="4">
                  <c:v>Minnesota</c:v>
                </c:pt>
                <c:pt idx="5">
                  <c:v>Ecuador</c:v>
                </c:pt>
                <c:pt idx="6">
                  <c:v>Michigan</c:v>
                </c:pt>
                <c:pt idx="7">
                  <c:v>Honduras</c:v>
                </c:pt>
                <c:pt idx="8">
                  <c:v>Argentina</c:v>
                </c:pt>
                <c:pt idx="9">
                  <c:v>Montana</c:v>
                </c:pt>
                <c:pt idx="10">
                  <c:v>South Dakota</c:v>
                </c:pt>
                <c:pt idx="11">
                  <c:v>Br Columbia</c:v>
                </c:pt>
                <c:pt idx="12">
                  <c:v>Venezuela</c:v>
                </c:pt>
                <c:pt idx="13">
                  <c:v>New Zealand</c:v>
                </c:pt>
                <c:pt idx="14">
                  <c:v>Victoria</c:v>
                </c:pt>
                <c:pt idx="15">
                  <c:v>Guatemala</c:v>
                </c:pt>
                <c:pt idx="16">
                  <c:v>Spain</c:v>
                </c:pt>
                <c:pt idx="17">
                  <c:v>New Mexico</c:v>
                </c:pt>
                <c:pt idx="18">
                  <c:v>Bolivia</c:v>
                </c:pt>
                <c:pt idx="19">
                  <c:v>Nunavut</c:v>
                </c:pt>
                <c:pt idx="20">
                  <c:v>NWT</c:v>
                </c:pt>
                <c:pt idx="21">
                  <c:v>Philippines</c:v>
                </c:pt>
                <c:pt idx="22">
                  <c:v>Norway</c:v>
                </c:pt>
                <c:pt idx="23">
                  <c:v>Idaho</c:v>
                </c:pt>
                <c:pt idx="24">
                  <c:v>N S Wales</c:v>
                </c:pt>
                <c:pt idx="25">
                  <c:v>Tasmania</c:v>
                </c:pt>
                <c:pt idx="26">
                  <c:v>Arizona</c:v>
                </c:pt>
                <c:pt idx="27">
                  <c:v>India</c:v>
                </c:pt>
                <c:pt idx="28">
                  <c:v>Alaska</c:v>
                </c:pt>
                <c:pt idx="29">
                  <c:v>Mongolia</c:v>
                </c:pt>
                <c:pt idx="30">
                  <c:v>Ireland</c:v>
                </c:pt>
                <c:pt idx="31">
                  <c:v>Nova Scotia</c:v>
                </c:pt>
                <c:pt idx="32">
                  <c:v>Indonesia</c:v>
                </c:pt>
                <c:pt idx="33">
                  <c:v>Ontario</c:v>
                </c:pt>
                <c:pt idx="34">
                  <c:v>Panama</c:v>
                </c:pt>
                <c:pt idx="35">
                  <c:v>Zimbabwe</c:v>
                </c:pt>
                <c:pt idx="36">
                  <c:v>Russia</c:v>
                </c:pt>
                <c:pt idx="37">
                  <c:v>W Australia</c:v>
                </c:pt>
                <c:pt idx="38">
                  <c:v>Queensland</c:v>
                </c:pt>
                <c:pt idx="39">
                  <c:v>S Australia</c:v>
                </c:pt>
                <c:pt idx="40">
                  <c:v>DRC</c:v>
                </c:pt>
                <c:pt idx="41">
                  <c:v>Utah</c:v>
                </c:pt>
                <c:pt idx="42">
                  <c:v>Wyoming</c:v>
                </c:pt>
                <c:pt idx="43">
                  <c:v>Kyrgystan</c:v>
                </c:pt>
                <c:pt idx="44">
                  <c:v>Peru</c:v>
                </c:pt>
                <c:pt idx="45">
                  <c:v>PNP</c:v>
                </c:pt>
                <c:pt idx="46">
                  <c:v>Turkey</c:v>
                </c:pt>
                <c:pt idx="47">
                  <c:v>Kazakhstan</c:v>
                </c:pt>
                <c:pt idx="48">
                  <c:v>Northern Terr.</c:v>
                </c:pt>
                <c:pt idx="49">
                  <c:v>South Africa</c:v>
                </c:pt>
                <c:pt idx="50">
                  <c:v>Finland</c:v>
                </c:pt>
                <c:pt idx="51">
                  <c:v>Nfld &amp; Lab</c:v>
                </c:pt>
                <c:pt idx="52">
                  <c:v>China</c:v>
                </c:pt>
                <c:pt idx="53">
                  <c:v>Sweden</c:v>
                </c:pt>
                <c:pt idx="54">
                  <c:v>Yukon</c:v>
                </c:pt>
                <c:pt idx="55">
                  <c:v>Manitoba</c:v>
                </c:pt>
                <c:pt idx="56">
                  <c:v>Colombia</c:v>
                </c:pt>
                <c:pt idx="57">
                  <c:v>Alberta</c:v>
                </c:pt>
                <c:pt idx="58">
                  <c:v>Tanzania</c:v>
                </c:pt>
                <c:pt idx="59">
                  <c:v>N Brunswick</c:v>
                </c:pt>
                <c:pt idx="60">
                  <c:v>Mexico</c:v>
                </c:pt>
                <c:pt idx="61">
                  <c:v>Zambia</c:v>
                </c:pt>
                <c:pt idx="62">
                  <c:v>Chile</c:v>
                </c:pt>
                <c:pt idx="63">
                  <c:v>Brazil</c:v>
                </c:pt>
                <c:pt idx="64">
                  <c:v>Nevada</c:v>
                </c:pt>
                <c:pt idx="65">
                  <c:v>Quebec</c:v>
                </c:pt>
                <c:pt idx="66">
                  <c:v>Sask</c:v>
                </c:pt>
                <c:pt idx="67">
                  <c:v>Namibia</c:v>
                </c:pt>
                <c:pt idx="68">
                  <c:v>Ghana</c:v>
                </c:pt>
                <c:pt idx="69">
                  <c:v>Mali</c:v>
                </c:pt>
                <c:pt idx="70">
                  <c:v>Burkina Faso</c:v>
                </c:pt>
                <c:pt idx="71">
                  <c:v>Botswana</c:v>
                </c:pt>
              </c:strCache>
            </c:strRef>
          </c:cat>
          <c:val>
            <c:numRef>
              <c:f>Figure6!$C$4:$C$75</c:f>
              <c:numCache>
                <c:ptCount val="72"/>
                <c:pt idx="0">
                  <c:v>0.36486486486486486</c:v>
                </c:pt>
                <c:pt idx="1">
                  <c:v>0.375</c:v>
                </c:pt>
                <c:pt idx="2">
                  <c:v>0.2105263157894737</c:v>
                </c:pt>
                <c:pt idx="3">
                  <c:v>0.33870967741935487</c:v>
                </c:pt>
                <c:pt idx="4">
                  <c:v>0.25925925925925924</c:v>
                </c:pt>
                <c:pt idx="5">
                  <c:v>0.3076923076923077</c:v>
                </c:pt>
                <c:pt idx="6">
                  <c:v>0.45454545454545453</c:v>
                </c:pt>
                <c:pt idx="7">
                  <c:v>0.33333333333333337</c:v>
                </c:pt>
                <c:pt idx="8">
                  <c:v>0.1875</c:v>
                </c:pt>
                <c:pt idx="9">
                  <c:v>0.3076923076923077</c:v>
                </c:pt>
                <c:pt idx="10">
                  <c:v>0.28</c:v>
                </c:pt>
                <c:pt idx="11">
                  <c:v>0.21296296296296297</c:v>
                </c:pt>
                <c:pt idx="12">
                  <c:v>0.18604651162790697</c:v>
                </c:pt>
                <c:pt idx="13">
                  <c:v>0.23636363636363636</c:v>
                </c:pt>
                <c:pt idx="14">
                  <c:v>0.2</c:v>
                </c:pt>
                <c:pt idx="15">
                  <c:v>0.25</c:v>
                </c:pt>
                <c:pt idx="16">
                  <c:v>0.14814814814814814</c:v>
                </c:pt>
                <c:pt idx="17">
                  <c:v>0.08</c:v>
                </c:pt>
                <c:pt idx="18">
                  <c:v>0.14583333333333334</c:v>
                </c:pt>
                <c:pt idx="19">
                  <c:v>0.19718309859154928</c:v>
                </c:pt>
                <c:pt idx="20">
                  <c:v>0.23076923076923078</c:v>
                </c:pt>
                <c:pt idx="21">
                  <c:v>0.0851063829787234</c:v>
                </c:pt>
                <c:pt idx="22">
                  <c:v>0.16666666666666666</c:v>
                </c:pt>
                <c:pt idx="23">
                  <c:v>0.11538461538461539</c:v>
                </c:pt>
                <c:pt idx="24">
                  <c:v>0.11904761904761904</c:v>
                </c:pt>
                <c:pt idx="25">
                  <c:v>0.1372549019607843</c:v>
                </c:pt>
                <c:pt idx="26">
                  <c:v>0.10344827586206896</c:v>
                </c:pt>
                <c:pt idx="27">
                  <c:v>0.14814814814814814</c:v>
                </c:pt>
                <c:pt idx="28">
                  <c:v>0.07407407407407407</c:v>
                </c:pt>
                <c:pt idx="29">
                  <c:v>0.14634146341463414</c:v>
                </c:pt>
                <c:pt idx="30">
                  <c:v>0.10344827586206896</c:v>
                </c:pt>
                <c:pt idx="31">
                  <c:v>0.15789473684210528</c:v>
                </c:pt>
                <c:pt idx="32">
                  <c:v>0.19753086419753088</c:v>
                </c:pt>
                <c:pt idx="33">
                  <c:v>0.075</c:v>
                </c:pt>
                <c:pt idx="34">
                  <c:v>0.11538461538461539</c:v>
                </c:pt>
                <c:pt idx="35">
                  <c:v>0.14285714285714285</c:v>
                </c:pt>
                <c:pt idx="36">
                  <c:v>0.14</c:v>
                </c:pt>
                <c:pt idx="37">
                  <c:v>0.09420289855072464</c:v>
                </c:pt>
                <c:pt idx="38">
                  <c:v>0.08490566037735849</c:v>
                </c:pt>
                <c:pt idx="39">
                  <c:v>0.0449438202247191</c:v>
                </c:pt>
                <c:pt idx="40">
                  <c:v>0.1</c:v>
                </c:pt>
                <c:pt idx="41">
                  <c:v>0.045454545454545456</c:v>
                </c:pt>
                <c:pt idx="42">
                  <c:v>0.019230769230769232</c:v>
                </c:pt>
                <c:pt idx="43">
                  <c:v>0.09523809523809523</c:v>
                </c:pt>
                <c:pt idx="44">
                  <c:v>0.06896551724137931</c:v>
                </c:pt>
                <c:pt idx="45">
                  <c:v>0.06521739130434782</c:v>
                </c:pt>
                <c:pt idx="46">
                  <c:v>0.06666666666666667</c:v>
                </c:pt>
                <c:pt idx="47">
                  <c:v>0.0625</c:v>
                </c:pt>
                <c:pt idx="48">
                  <c:v>0.041666666666666664</c:v>
                </c:pt>
                <c:pt idx="49">
                  <c:v>0.02469135802469136</c:v>
                </c:pt>
                <c:pt idx="50">
                  <c:v>0.05357142857142857</c:v>
                </c:pt>
                <c:pt idx="51">
                  <c:v>0.06329113924050632</c:v>
                </c:pt>
                <c:pt idx="52">
                  <c:v>0.04838709677419355</c:v>
                </c:pt>
                <c:pt idx="53">
                  <c:v>0.046511627906976744</c:v>
                </c:pt>
                <c:pt idx="54">
                  <c:v>0.0099009900990099</c:v>
                </c:pt>
                <c:pt idx="55">
                  <c:v>0.03896103896103896</c:v>
                </c:pt>
                <c:pt idx="56">
                  <c:v>0.018867924528301886</c:v>
                </c:pt>
                <c:pt idx="57">
                  <c:v>0</c:v>
                </c:pt>
                <c:pt idx="58">
                  <c:v>0.05</c:v>
                </c:pt>
                <c:pt idx="59">
                  <c:v>0.06060606060606061</c:v>
                </c:pt>
                <c:pt idx="60">
                  <c:v>0.016260162601626018</c:v>
                </c:pt>
                <c:pt idx="61">
                  <c:v>0.04878048780487805</c:v>
                </c:pt>
                <c:pt idx="62">
                  <c:v>0.028037383177570097</c:v>
                </c:pt>
                <c:pt idx="63">
                  <c:v>0</c:v>
                </c:pt>
                <c:pt idx="64">
                  <c:v>0.031496062992125984</c:v>
                </c:pt>
                <c:pt idx="65">
                  <c:v>0.01388888888888889</c:v>
                </c:pt>
                <c:pt idx="66">
                  <c:v>0.025</c:v>
                </c:pt>
                <c:pt idx="67">
                  <c:v>0</c:v>
                </c:pt>
                <c:pt idx="68">
                  <c:v>0</c:v>
                </c:pt>
                <c:pt idx="69">
                  <c:v>0.029411764705882353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Figure6!$D$3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Figure6!$A$4:$A$75</c:f>
              <c:strCache>
                <c:ptCount val="72"/>
                <c:pt idx="0">
                  <c:v>California</c:v>
                </c:pt>
                <c:pt idx="1">
                  <c:v>Washington</c:v>
                </c:pt>
                <c:pt idx="2">
                  <c:v>Wisconsin</c:v>
                </c:pt>
                <c:pt idx="3">
                  <c:v>Colorado</c:v>
                </c:pt>
                <c:pt idx="4">
                  <c:v>Minnesota</c:v>
                </c:pt>
                <c:pt idx="5">
                  <c:v>Ecuador</c:v>
                </c:pt>
                <c:pt idx="6">
                  <c:v>Michigan</c:v>
                </c:pt>
                <c:pt idx="7">
                  <c:v>Honduras</c:v>
                </c:pt>
                <c:pt idx="8">
                  <c:v>Argentina</c:v>
                </c:pt>
                <c:pt idx="9">
                  <c:v>Montana</c:v>
                </c:pt>
                <c:pt idx="10">
                  <c:v>South Dakota</c:v>
                </c:pt>
                <c:pt idx="11">
                  <c:v>Br Columbia</c:v>
                </c:pt>
                <c:pt idx="12">
                  <c:v>Venezuela</c:v>
                </c:pt>
                <c:pt idx="13">
                  <c:v>New Zealand</c:v>
                </c:pt>
                <c:pt idx="14">
                  <c:v>Victoria</c:v>
                </c:pt>
                <c:pt idx="15">
                  <c:v>Guatemala</c:v>
                </c:pt>
                <c:pt idx="16">
                  <c:v>Spain</c:v>
                </c:pt>
                <c:pt idx="17">
                  <c:v>New Mexico</c:v>
                </c:pt>
                <c:pt idx="18">
                  <c:v>Bolivia</c:v>
                </c:pt>
                <c:pt idx="19">
                  <c:v>Nunavut</c:v>
                </c:pt>
                <c:pt idx="20">
                  <c:v>NWT</c:v>
                </c:pt>
                <c:pt idx="21">
                  <c:v>Philippines</c:v>
                </c:pt>
                <c:pt idx="22">
                  <c:v>Norway</c:v>
                </c:pt>
                <c:pt idx="23">
                  <c:v>Idaho</c:v>
                </c:pt>
                <c:pt idx="24">
                  <c:v>N S Wales</c:v>
                </c:pt>
                <c:pt idx="25">
                  <c:v>Tasmania</c:v>
                </c:pt>
                <c:pt idx="26">
                  <c:v>Arizona</c:v>
                </c:pt>
                <c:pt idx="27">
                  <c:v>India</c:v>
                </c:pt>
                <c:pt idx="28">
                  <c:v>Alaska</c:v>
                </c:pt>
                <c:pt idx="29">
                  <c:v>Mongolia</c:v>
                </c:pt>
                <c:pt idx="30">
                  <c:v>Ireland</c:v>
                </c:pt>
                <c:pt idx="31">
                  <c:v>Nova Scotia</c:v>
                </c:pt>
                <c:pt idx="32">
                  <c:v>Indonesia</c:v>
                </c:pt>
                <c:pt idx="33">
                  <c:v>Ontario</c:v>
                </c:pt>
                <c:pt idx="34">
                  <c:v>Panama</c:v>
                </c:pt>
                <c:pt idx="35">
                  <c:v>Zimbabwe</c:v>
                </c:pt>
                <c:pt idx="36">
                  <c:v>Russia</c:v>
                </c:pt>
                <c:pt idx="37">
                  <c:v>W Australia</c:v>
                </c:pt>
                <c:pt idx="38">
                  <c:v>Queensland</c:v>
                </c:pt>
                <c:pt idx="39">
                  <c:v>S Australia</c:v>
                </c:pt>
                <c:pt idx="40">
                  <c:v>DRC</c:v>
                </c:pt>
                <c:pt idx="41">
                  <c:v>Utah</c:v>
                </c:pt>
                <c:pt idx="42">
                  <c:v>Wyoming</c:v>
                </c:pt>
                <c:pt idx="43">
                  <c:v>Kyrgystan</c:v>
                </c:pt>
                <c:pt idx="44">
                  <c:v>Peru</c:v>
                </c:pt>
                <c:pt idx="45">
                  <c:v>PNP</c:v>
                </c:pt>
                <c:pt idx="46">
                  <c:v>Turkey</c:v>
                </c:pt>
                <c:pt idx="47">
                  <c:v>Kazakhstan</c:v>
                </c:pt>
                <c:pt idx="48">
                  <c:v>Northern Terr.</c:v>
                </c:pt>
                <c:pt idx="49">
                  <c:v>South Africa</c:v>
                </c:pt>
                <c:pt idx="50">
                  <c:v>Finland</c:v>
                </c:pt>
                <c:pt idx="51">
                  <c:v>Nfld &amp; Lab</c:v>
                </c:pt>
                <c:pt idx="52">
                  <c:v>China</c:v>
                </c:pt>
                <c:pt idx="53">
                  <c:v>Sweden</c:v>
                </c:pt>
                <c:pt idx="54">
                  <c:v>Yukon</c:v>
                </c:pt>
                <c:pt idx="55">
                  <c:v>Manitoba</c:v>
                </c:pt>
                <c:pt idx="56">
                  <c:v>Colombia</c:v>
                </c:pt>
                <c:pt idx="57">
                  <c:v>Alberta</c:v>
                </c:pt>
                <c:pt idx="58">
                  <c:v>Tanzania</c:v>
                </c:pt>
                <c:pt idx="59">
                  <c:v>N Brunswick</c:v>
                </c:pt>
                <c:pt idx="60">
                  <c:v>Mexico</c:v>
                </c:pt>
                <c:pt idx="61">
                  <c:v>Zambia</c:v>
                </c:pt>
                <c:pt idx="62">
                  <c:v>Chile</c:v>
                </c:pt>
                <c:pt idx="63">
                  <c:v>Brazil</c:v>
                </c:pt>
                <c:pt idx="64">
                  <c:v>Nevada</c:v>
                </c:pt>
                <c:pt idx="65">
                  <c:v>Quebec</c:v>
                </c:pt>
                <c:pt idx="66">
                  <c:v>Sask</c:v>
                </c:pt>
                <c:pt idx="67">
                  <c:v>Namibia</c:v>
                </c:pt>
                <c:pt idx="68">
                  <c:v>Ghana</c:v>
                </c:pt>
                <c:pt idx="69">
                  <c:v>Mali</c:v>
                </c:pt>
                <c:pt idx="70">
                  <c:v>Burkina Faso</c:v>
                </c:pt>
                <c:pt idx="71">
                  <c:v>Botswana</c:v>
                </c:pt>
              </c:strCache>
            </c:strRef>
          </c:cat>
          <c:val>
            <c:numRef>
              <c:f>Figure6!$D$4:$D$75</c:f>
              <c:numCache>
                <c:ptCount val="72"/>
                <c:pt idx="0">
                  <c:v>0.3783783783783784</c:v>
                </c:pt>
                <c:pt idx="1">
                  <c:v>0.125</c:v>
                </c:pt>
                <c:pt idx="2">
                  <c:v>0.5789473684210527</c:v>
                </c:pt>
                <c:pt idx="3">
                  <c:v>0.12903225806451615</c:v>
                </c:pt>
                <c:pt idx="4">
                  <c:v>0.07407407407407407</c:v>
                </c:pt>
                <c:pt idx="5">
                  <c:v>0.23076923076923075</c:v>
                </c:pt>
                <c:pt idx="6">
                  <c:v>0.04545454545454545</c:v>
                </c:pt>
                <c:pt idx="7">
                  <c:v>0.20833333333333334</c:v>
                </c:pt>
                <c:pt idx="8">
                  <c:v>0.0875</c:v>
                </c:pt>
                <c:pt idx="9">
                  <c:v>0.15384615384615385</c:v>
                </c:pt>
                <c:pt idx="10">
                  <c:v>0.04</c:v>
                </c:pt>
                <c:pt idx="11">
                  <c:v>0.0787037037037037</c:v>
                </c:pt>
                <c:pt idx="12">
                  <c:v>0.32558139534883723</c:v>
                </c:pt>
                <c:pt idx="13">
                  <c:v>0.07272727272727272</c:v>
                </c:pt>
                <c:pt idx="14">
                  <c:v>0.1</c:v>
                </c:pt>
                <c:pt idx="15">
                  <c:v>0.15</c:v>
                </c:pt>
                <c:pt idx="16">
                  <c:v>0.037037037037037035</c:v>
                </c:pt>
                <c:pt idx="17">
                  <c:v>0.14</c:v>
                </c:pt>
                <c:pt idx="18">
                  <c:v>0.16666666666666666</c:v>
                </c:pt>
                <c:pt idx="19">
                  <c:v>0.01408450704225352</c:v>
                </c:pt>
                <c:pt idx="20">
                  <c:v>0.09890109890109891</c:v>
                </c:pt>
                <c:pt idx="21">
                  <c:v>0.10638297872340426</c:v>
                </c:pt>
                <c:pt idx="22">
                  <c:v>0</c:v>
                </c:pt>
                <c:pt idx="23">
                  <c:v>0.019230769230769232</c:v>
                </c:pt>
                <c:pt idx="24">
                  <c:v>0.04761904761904762</c:v>
                </c:pt>
                <c:pt idx="25">
                  <c:v>0.0196078431372549</c:v>
                </c:pt>
                <c:pt idx="26">
                  <c:v>0.011494252873563218</c:v>
                </c:pt>
                <c:pt idx="27">
                  <c:v>0.1111111111111111</c:v>
                </c:pt>
                <c:pt idx="28">
                  <c:v>0.024691358024691357</c:v>
                </c:pt>
                <c:pt idx="29">
                  <c:v>0.12195121951219512</c:v>
                </c:pt>
                <c:pt idx="30">
                  <c:v>0</c:v>
                </c:pt>
                <c:pt idx="31">
                  <c:v>0.05263157894736842</c:v>
                </c:pt>
                <c:pt idx="32">
                  <c:v>0.04938271604938272</c:v>
                </c:pt>
                <c:pt idx="33">
                  <c:v>0.01875</c:v>
                </c:pt>
                <c:pt idx="34">
                  <c:v>0.07692307692307693</c:v>
                </c:pt>
                <c:pt idx="35">
                  <c:v>0.1142857142857143</c:v>
                </c:pt>
                <c:pt idx="36">
                  <c:v>0.04</c:v>
                </c:pt>
                <c:pt idx="37">
                  <c:v>0</c:v>
                </c:pt>
                <c:pt idx="38">
                  <c:v>0.009433962264150943</c:v>
                </c:pt>
                <c:pt idx="39">
                  <c:v>0</c:v>
                </c:pt>
                <c:pt idx="40">
                  <c:v>0.08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0.017241379310344827</c:v>
                </c:pt>
                <c:pt idx="45">
                  <c:v>0.04347826086956521</c:v>
                </c:pt>
                <c:pt idx="46">
                  <c:v>0</c:v>
                </c:pt>
                <c:pt idx="47">
                  <c:v>0.03125</c:v>
                </c:pt>
                <c:pt idx="48">
                  <c:v>0</c:v>
                </c:pt>
                <c:pt idx="49">
                  <c:v>0.01234567901234568</c:v>
                </c:pt>
                <c:pt idx="50">
                  <c:v>0</c:v>
                </c:pt>
                <c:pt idx="51">
                  <c:v>0</c:v>
                </c:pt>
                <c:pt idx="52">
                  <c:v>0.04838709677419355</c:v>
                </c:pt>
                <c:pt idx="53">
                  <c:v>0</c:v>
                </c:pt>
                <c:pt idx="54">
                  <c:v>0.0198019801980198</c:v>
                </c:pt>
                <c:pt idx="55">
                  <c:v>0.012987012987012986</c:v>
                </c:pt>
                <c:pt idx="56">
                  <c:v>0</c:v>
                </c:pt>
                <c:pt idx="57">
                  <c:v>0.015625</c:v>
                </c:pt>
                <c:pt idx="58">
                  <c:v>0</c:v>
                </c:pt>
                <c:pt idx="59">
                  <c:v>0</c:v>
                </c:pt>
                <c:pt idx="60">
                  <c:v>0.016260162601626018</c:v>
                </c:pt>
                <c:pt idx="61">
                  <c:v>0.024390243902439025</c:v>
                </c:pt>
                <c:pt idx="62">
                  <c:v>0.009345794392523366</c:v>
                </c:pt>
                <c:pt idx="63">
                  <c:v>0.012987012987012988</c:v>
                </c:pt>
                <c:pt idx="64">
                  <c:v>0.007874015748031496</c:v>
                </c:pt>
                <c:pt idx="65">
                  <c:v>0.01388888888888889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45555443"/>
        <c:axId val="7345804"/>
      </c:barChart>
      <c:catAx>
        <c:axId val="4555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5544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605"/>
          <c:y val="0.12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Figure 7: Regulatory Duplication and Inconsistencies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882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7'!$A$4:$A$75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Ecuador</c:v>
                </c:pt>
                <c:pt idx="4">
                  <c:v>Russia</c:v>
                </c:pt>
                <c:pt idx="5">
                  <c:v>DRC</c:v>
                </c:pt>
                <c:pt idx="6">
                  <c:v>Philippines</c:v>
                </c:pt>
                <c:pt idx="7">
                  <c:v>Wisconsin</c:v>
                </c:pt>
                <c:pt idx="8">
                  <c:v>Indonesia</c:v>
                </c:pt>
                <c:pt idx="9">
                  <c:v>Washington</c:v>
                </c:pt>
                <c:pt idx="10">
                  <c:v>Montana</c:v>
                </c:pt>
                <c:pt idx="11">
                  <c:v>Bolivia</c:v>
                </c:pt>
                <c:pt idx="12">
                  <c:v>Mongolia</c:v>
                </c:pt>
                <c:pt idx="13">
                  <c:v>India</c:v>
                </c:pt>
                <c:pt idx="14">
                  <c:v>Colorado</c:v>
                </c:pt>
                <c:pt idx="15">
                  <c:v>NWT</c:v>
                </c:pt>
                <c:pt idx="16">
                  <c:v>China</c:v>
                </c:pt>
                <c:pt idx="17">
                  <c:v>Argentina</c:v>
                </c:pt>
                <c:pt idx="18">
                  <c:v>Kyrgystan</c:v>
                </c:pt>
                <c:pt idx="19">
                  <c:v>Nunavut</c:v>
                </c:pt>
                <c:pt idx="20">
                  <c:v>Minnesota</c:v>
                </c:pt>
                <c:pt idx="21">
                  <c:v>South Dakota</c:v>
                </c:pt>
                <c:pt idx="22">
                  <c:v>Honduras</c:v>
                </c:pt>
                <c:pt idx="23">
                  <c:v>Guatemala</c:v>
                </c:pt>
                <c:pt idx="24">
                  <c:v>Kazakhstan</c:v>
                </c:pt>
                <c:pt idx="25">
                  <c:v>Panama</c:v>
                </c:pt>
                <c:pt idx="26">
                  <c:v>New Mexico</c:v>
                </c:pt>
                <c:pt idx="27">
                  <c:v>Br Columbia</c:v>
                </c:pt>
                <c:pt idx="28">
                  <c:v>Spain</c:v>
                </c:pt>
                <c:pt idx="29">
                  <c:v>South Africa</c:v>
                </c:pt>
                <c:pt idx="30">
                  <c:v>Michigan</c:v>
                </c:pt>
                <c:pt idx="31">
                  <c:v>New Zealand</c:v>
                </c:pt>
                <c:pt idx="32">
                  <c:v>Idaho</c:v>
                </c:pt>
                <c:pt idx="33">
                  <c:v>Victoria</c:v>
                </c:pt>
                <c:pt idx="34">
                  <c:v>Zambia</c:v>
                </c:pt>
                <c:pt idx="35">
                  <c:v>PNP</c:v>
                </c:pt>
                <c:pt idx="36">
                  <c:v>Tanzania</c:v>
                </c:pt>
                <c:pt idx="37">
                  <c:v>N S Wales</c:v>
                </c:pt>
                <c:pt idx="38">
                  <c:v>Alaska</c:v>
                </c:pt>
                <c:pt idx="39">
                  <c:v>Arizona</c:v>
                </c:pt>
                <c:pt idx="40">
                  <c:v>Queensland</c:v>
                </c:pt>
                <c:pt idx="41">
                  <c:v>Nova Scotia</c:v>
                </c:pt>
                <c:pt idx="42">
                  <c:v>Ontario</c:v>
                </c:pt>
                <c:pt idx="43">
                  <c:v>Peru</c:v>
                </c:pt>
                <c:pt idx="44">
                  <c:v>W Australia</c:v>
                </c:pt>
                <c:pt idx="45">
                  <c:v>Manitoba</c:v>
                </c:pt>
                <c:pt idx="46">
                  <c:v>Nfld &amp; Lab</c:v>
                </c:pt>
                <c:pt idx="47">
                  <c:v>Colombia</c:v>
                </c:pt>
                <c:pt idx="48">
                  <c:v>Turkey</c:v>
                </c:pt>
                <c:pt idx="49">
                  <c:v>Mexico</c:v>
                </c:pt>
                <c:pt idx="50">
                  <c:v>Yukon</c:v>
                </c:pt>
                <c:pt idx="51">
                  <c:v>Northern Terr.</c:v>
                </c:pt>
                <c:pt idx="52">
                  <c:v>Wyoming</c:v>
                </c:pt>
                <c:pt idx="53">
                  <c:v>S Australia</c:v>
                </c:pt>
                <c:pt idx="54">
                  <c:v>Sask</c:v>
                </c:pt>
                <c:pt idx="55">
                  <c:v>Brazil</c:v>
                </c:pt>
                <c:pt idx="56">
                  <c:v>Tasmania</c:v>
                </c:pt>
                <c:pt idx="57">
                  <c:v>Ireland</c:v>
                </c:pt>
                <c:pt idx="58">
                  <c:v>N Brunswick</c:v>
                </c:pt>
                <c:pt idx="59">
                  <c:v>Alberta</c:v>
                </c:pt>
                <c:pt idx="60">
                  <c:v>Norway</c:v>
                </c:pt>
                <c:pt idx="61">
                  <c:v>Ghana</c:v>
                </c:pt>
                <c:pt idx="62">
                  <c:v>Utah</c:v>
                </c:pt>
                <c:pt idx="63">
                  <c:v>Nevada</c:v>
                </c:pt>
                <c:pt idx="64">
                  <c:v>Sweden</c:v>
                </c:pt>
                <c:pt idx="65">
                  <c:v>Finland</c:v>
                </c:pt>
                <c:pt idx="66">
                  <c:v>Namibia</c:v>
                </c:pt>
                <c:pt idx="67">
                  <c:v>Chile</c:v>
                </c:pt>
                <c:pt idx="68">
                  <c:v>Burkina Faso</c:v>
                </c:pt>
                <c:pt idx="69">
                  <c:v>Quebec</c:v>
                </c:pt>
                <c:pt idx="70">
                  <c:v>Mali</c:v>
                </c:pt>
                <c:pt idx="71">
                  <c:v>Botswana</c:v>
                </c:pt>
              </c:strCache>
            </c:strRef>
          </c:cat>
          <c:val>
            <c:numRef>
              <c:f>'Figure 7'!$B$4:$B$75</c:f>
              <c:numCache>
                <c:ptCount val="72"/>
                <c:pt idx="0">
                  <c:v>0.3181818181818182</c:v>
                </c:pt>
                <c:pt idx="1">
                  <c:v>0.11363636363636363</c:v>
                </c:pt>
                <c:pt idx="2">
                  <c:v>0.15789473684210523</c:v>
                </c:pt>
                <c:pt idx="3">
                  <c:v>0.21153846153846154</c:v>
                </c:pt>
                <c:pt idx="4">
                  <c:v>0.23529411764705882</c:v>
                </c:pt>
                <c:pt idx="5">
                  <c:v>0.2745098039215686</c:v>
                </c:pt>
                <c:pt idx="6">
                  <c:v>0.4166666666666667</c:v>
                </c:pt>
                <c:pt idx="7">
                  <c:v>0.22222222222222224</c:v>
                </c:pt>
                <c:pt idx="8">
                  <c:v>0.26582278481012656</c:v>
                </c:pt>
                <c:pt idx="9">
                  <c:v>0.3333333333333333</c:v>
                </c:pt>
                <c:pt idx="10">
                  <c:v>0.42</c:v>
                </c:pt>
                <c:pt idx="11">
                  <c:v>0.17777777777777776</c:v>
                </c:pt>
                <c:pt idx="12">
                  <c:v>0.37777777777777777</c:v>
                </c:pt>
                <c:pt idx="13">
                  <c:v>0.21428571428571427</c:v>
                </c:pt>
                <c:pt idx="14">
                  <c:v>0.3508771929824562</c:v>
                </c:pt>
                <c:pt idx="15">
                  <c:v>0.30434782608695654</c:v>
                </c:pt>
                <c:pt idx="16">
                  <c:v>0.30158730158730157</c:v>
                </c:pt>
                <c:pt idx="17">
                  <c:v>0.3287671232876712</c:v>
                </c:pt>
                <c:pt idx="18">
                  <c:v>0.40909090909090906</c:v>
                </c:pt>
                <c:pt idx="19">
                  <c:v>0.33802816901408456</c:v>
                </c:pt>
                <c:pt idx="20">
                  <c:v>0.24</c:v>
                </c:pt>
                <c:pt idx="21">
                  <c:v>0.5454545454545454</c:v>
                </c:pt>
                <c:pt idx="22">
                  <c:v>0.3333333333333333</c:v>
                </c:pt>
                <c:pt idx="23">
                  <c:v>0.36363636363636365</c:v>
                </c:pt>
                <c:pt idx="24">
                  <c:v>0.4193548387096774</c:v>
                </c:pt>
                <c:pt idx="25">
                  <c:v>0.4642857142857143</c:v>
                </c:pt>
                <c:pt idx="26">
                  <c:v>0.32653061224489793</c:v>
                </c:pt>
                <c:pt idx="27">
                  <c:v>0.3686635944700461</c:v>
                </c:pt>
                <c:pt idx="28">
                  <c:v>0.40740740740740744</c:v>
                </c:pt>
                <c:pt idx="29">
                  <c:v>0.32051282051282054</c:v>
                </c:pt>
                <c:pt idx="30">
                  <c:v>0.2380952380952381</c:v>
                </c:pt>
                <c:pt idx="31">
                  <c:v>0.36170212765957444</c:v>
                </c:pt>
                <c:pt idx="32">
                  <c:v>0.38775510204081637</c:v>
                </c:pt>
                <c:pt idx="33">
                  <c:v>0.25862068965517243</c:v>
                </c:pt>
                <c:pt idx="34">
                  <c:v>0.2439024390243902</c:v>
                </c:pt>
                <c:pt idx="35">
                  <c:v>0.2272727272727273</c:v>
                </c:pt>
                <c:pt idx="36">
                  <c:v>0.32142857142857145</c:v>
                </c:pt>
                <c:pt idx="37">
                  <c:v>0.3373493975903615</c:v>
                </c:pt>
                <c:pt idx="38">
                  <c:v>0.33333333333333337</c:v>
                </c:pt>
                <c:pt idx="39">
                  <c:v>0.36708860759493667</c:v>
                </c:pt>
                <c:pt idx="40">
                  <c:v>0.29</c:v>
                </c:pt>
                <c:pt idx="41">
                  <c:v>0.3243243243243243</c:v>
                </c:pt>
                <c:pt idx="42">
                  <c:v>0.28125</c:v>
                </c:pt>
                <c:pt idx="43">
                  <c:v>0.2589285714285714</c:v>
                </c:pt>
                <c:pt idx="44">
                  <c:v>0.27067669172932335</c:v>
                </c:pt>
                <c:pt idx="45">
                  <c:v>0.23076923076923075</c:v>
                </c:pt>
                <c:pt idx="46">
                  <c:v>0.2631578947368421</c:v>
                </c:pt>
                <c:pt idx="47">
                  <c:v>0.26415094339622647</c:v>
                </c:pt>
                <c:pt idx="48">
                  <c:v>0.2</c:v>
                </c:pt>
                <c:pt idx="49">
                  <c:v>0.2542372881355932</c:v>
                </c:pt>
                <c:pt idx="50">
                  <c:v>0.26</c:v>
                </c:pt>
                <c:pt idx="51">
                  <c:v>0.2647058823529412</c:v>
                </c:pt>
                <c:pt idx="52">
                  <c:v>0.29411764705882354</c:v>
                </c:pt>
                <c:pt idx="53">
                  <c:v>0.2619047619047619</c:v>
                </c:pt>
                <c:pt idx="54">
                  <c:v>0.28205128205128205</c:v>
                </c:pt>
                <c:pt idx="55">
                  <c:v>0.24285714285714285</c:v>
                </c:pt>
                <c:pt idx="56">
                  <c:v>0.25</c:v>
                </c:pt>
                <c:pt idx="57">
                  <c:v>0.17857142857142855</c:v>
                </c:pt>
                <c:pt idx="58">
                  <c:v>0.24242424242424243</c:v>
                </c:pt>
                <c:pt idx="59">
                  <c:v>0.1791044776119403</c:v>
                </c:pt>
                <c:pt idx="60">
                  <c:v>0.1818181818181818</c:v>
                </c:pt>
                <c:pt idx="61">
                  <c:v>0.16666666666666669</c:v>
                </c:pt>
                <c:pt idx="62">
                  <c:v>0.21951219512195122</c:v>
                </c:pt>
                <c:pt idx="63">
                  <c:v>0.1484375</c:v>
                </c:pt>
                <c:pt idx="64">
                  <c:v>0.0975609756097561</c:v>
                </c:pt>
                <c:pt idx="65">
                  <c:v>0.1509433962264151</c:v>
                </c:pt>
                <c:pt idx="66">
                  <c:v>0.14583333333333334</c:v>
                </c:pt>
                <c:pt idx="67">
                  <c:v>0.12244897959183675</c:v>
                </c:pt>
                <c:pt idx="68">
                  <c:v>0.10526315789473684</c:v>
                </c:pt>
                <c:pt idx="69">
                  <c:v>0.11643835616438356</c:v>
                </c:pt>
                <c:pt idx="70">
                  <c:v>0.09375</c:v>
                </c:pt>
                <c:pt idx="71">
                  <c:v>0.04761904761904761</c:v>
                </c:pt>
              </c:numCache>
            </c:numRef>
          </c:val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7'!$A$4:$A$75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Ecuador</c:v>
                </c:pt>
                <c:pt idx="4">
                  <c:v>Russia</c:v>
                </c:pt>
                <c:pt idx="5">
                  <c:v>DRC</c:v>
                </c:pt>
                <c:pt idx="6">
                  <c:v>Philippines</c:v>
                </c:pt>
                <c:pt idx="7">
                  <c:v>Wisconsin</c:v>
                </c:pt>
                <c:pt idx="8">
                  <c:v>Indonesia</c:v>
                </c:pt>
                <c:pt idx="9">
                  <c:v>Washington</c:v>
                </c:pt>
                <c:pt idx="10">
                  <c:v>Montana</c:v>
                </c:pt>
                <c:pt idx="11">
                  <c:v>Bolivia</c:v>
                </c:pt>
                <c:pt idx="12">
                  <c:v>Mongolia</c:v>
                </c:pt>
                <c:pt idx="13">
                  <c:v>India</c:v>
                </c:pt>
                <c:pt idx="14">
                  <c:v>Colorado</c:v>
                </c:pt>
                <c:pt idx="15">
                  <c:v>NWT</c:v>
                </c:pt>
                <c:pt idx="16">
                  <c:v>China</c:v>
                </c:pt>
                <c:pt idx="17">
                  <c:v>Argentina</c:v>
                </c:pt>
                <c:pt idx="18">
                  <c:v>Kyrgystan</c:v>
                </c:pt>
                <c:pt idx="19">
                  <c:v>Nunavut</c:v>
                </c:pt>
                <c:pt idx="20">
                  <c:v>Minnesota</c:v>
                </c:pt>
                <c:pt idx="21">
                  <c:v>South Dakota</c:v>
                </c:pt>
                <c:pt idx="22">
                  <c:v>Honduras</c:v>
                </c:pt>
                <c:pt idx="23">
                  <c:v>Guatemala</c:v>
                </c:pt>
                <c:pt idx="24">
                  <c:v>Kazakhstan</c:v>
                </c:pt>
                <c:pt idx="25">
                  <c:v>Panama</c:v>
                </c:pt>
                <c:pt idx="26">
                  <c:v>New Mexico</c:v>
                </c:pt>
                <c:pt idx="27">
                  <c:v>Br Columbia</c:v>
                </c:pt>
                <c:pt idx="28">
                  <c:v>Spain</c:v>
                </c:pt>
                <c:pt idx="29">
                  <c:v>South Africa</c:v>
                </c:pt>
                <c:pt idx="30">
                  <c:v>Michigan</c:v>
                </c:pt>
                <c:pt idx="31">
                  <c:v>New Zealand</c:v>
                </c:pt>
                <c:pt idx="32">
                  <c:v>Idaho</c:v>
                </c:pt>
                <c:pt idx="33">
                  <c:v>Victoria</c:v>
                </c:pt>
                <c:pt idx="34">
                  <c:v>Zambia</c:v>
                </c:pt>
                <c:pt idx="35">
                  <c:v>PNP</c:v>
                </c:pt>
                <c:pt idx="36">
                  <c:v>Tanzania</c:v>
                </c:pt>
                <c:pt idx="37">
                  <c:v>N S Wales</c:v>
                </c:pt>
                <c:pt idx="38">
                  <c:v>Alaska</c:v>
                </c:pt>
                <c:pt idx="39">
                  <c:v>Arizona</c:v>
                </c:pt>
                <c:pt idx="40">
                  <c:v>Queensland</c:v>
                </c:pt>
                <c:pt idx="41">
                  <c:v>Nova Scotia</c:v>
                </c:pt>
                <c:pt idx="42">
                  <c:v>Ontario</c:v>
                </c:pt>
                <c:pt idx="43">
                  <c:v>Peru</c:v>
                </c:pt>
                <c:pt idx="44">
                  <c:v>W Australia</c:v>
                </c:pt>
                <c:pt idx="45">
                  <c:v>Manitoba</c:v>
                </c:pt>
                <c:pt idx="46">
                  <c:v>Nfld &amp; Lab</c:v>
                </c:pt>
                <c:pt idx="47">
                  <c:v>Colombia</c:v>
                </c:pt>
                <c:pt idx="48">
                  <c:v>Turkey</c:v>
                </c:pt>
                <c:pt idx="49">
                  <c:v>Mexico</c:v>
                </c:pt>
                <c:pt idx="50">
                  <c:v>Yukon</c:v>
                </c:pt>
                <c:pt idx="51">
                  <c:v>Northern Terr.</c:v>
                </c:pt>
                <c:pt idx="52">
                  <c:v>Wyoming</c:v>
                </c:pt>
                <c:pt idx="53">
                  <c:v>S Australia</c:v>
                </c:pt>
                <c:pt idx="54">
                  <c:v>Sask</c:v>
                </c:pt>
                <c:pt idx="55">
                  <c:v>Brazil</c:v>
                </c:pt>
                <c:pt idx="56">
                  <c:v>Tasmania</c:v>
                </c:pt>
                <c:pt idx="57">
                  <c:v>Ireland</c:v>
                </c:pt>
                <c:pt idx="58">
                  <c:v>N Brunswick</c:v>
                </c:pt>
                <c:pt idx="59">
                  <c:v>Alberta</c:v>
                </c:pt>
                <c:pt idx="60">
                  <c:v>Norway</c:v>
                </c:pt>
                <c:pt idx="61">
                  <c:v>Ghana</c:v>
                </c:pt>
                <c:pt idx="62">
                  <c:v>Utah</c:v>
                </c:pt>
                <c:pt idx="63">
                  <c:v>Nevada</c:v>
                </c:pt>
                <c:pt idx="64">
                  <c:v>Sweden</c:v>
                </c:pt>
                <c:pt idx="65">
                  <c:v>Finland</c:v>
                </c:pt>
                <c:pt idx="66">
                  <c:v>Namibia</c:v>
                </c:pt>
                <c:pt idx="67">
                  <c:v>Chile</c:v>
                </c:pt>
                <c:pt idx="68">
                  <c:v>Burkina Faso</c:v>
                </c:pt>
                <c:pt idx="69">
                  <c:v>Quebec</c:v>
                </c:pt>
                <c:pt idx="70">
                  <c:v>Mali</c:v>
                </c:pt>
                <c:pt idx="71">
                  <c:v>Botswana</c:v>
                </c:pt>
              </c:strCache>
            </c:strRef>
          </c:cat>
          <c:val>
            <c:numRef>
              <c:f>'Figure 7'!$C$4:$C$75</c:f>
              <c:numCache>
                <c:ptCount val="72"/>
                <c:pt idx="0">
                  <c:v>0.3181818181818182</c:v>
                </c:pt>
                <c:pt idx="1">
                  <c:v>0.2727272727272727</c:v>
                </c:pt>
                <c:pt idx="2">
                  <c:v>0.31578947368421045</c:v>
                </c:pt>
                <c:pt idx="3">
                  <c:v>0.32692307692307687</c:v>
                </c:pt>
                <c:pt idx="4">
                  <c:v>0.39215686274509803</c:v>
                </c:pt>
                <c:pt idx="5">
                  <c:v>0.3137254901960784</c:v>
                </c:pt>
                <c:pt idx="6">
                  <c:v>0.20833333333333334</c:v>
                </c:pt>
                <c:pt idx="7">
                  <c:v>0.16666666666666666</c:v>
                </c:pt>
                <c:pt idx="8">
                  <c:v>0.43037974683544306</c:v>
                </c:pt>
                <c:pt idx="9">
                  <c:v>0.3</c:v>
                </c:pt>
                <c:pt idx="10">
                  <c:v>0.22</c:v>
                </c:pt>
                <c:pt idx="11">
                  <c:v>0.3333333333333333</c:v>
                </c:pt>
                <c:pt idx="12">
                  <c:v>0.24444444444444444</c:v>
                </c:pt>
                <c:pt idx="13">
                  <c:v>0.35714285714285715</c:v>
                </c:pt>
                <c:pt idx="14">
                  <c:v>0.29824561403508776</c:v>
                </c:pt>
                <c:pt idx="15">
                  <c:v>0.30434782608695654</c:v>
                </c:pt>
                <c:pt idx="16">
                  <c:v>0.23809523809523808</c:v>
                </c:pt>
                <c:pt idx="17">
                  <c:v>0.31506849315068497</c:v>
                </c:pt>
                <c:pt idx="18">
                  <c:v>0.13636363636363635</c:v>
                </c:pt>
                <c:pt idx="19">
                  <c:v>0.28169014084507044</c:v>
                </c:pt>
                <c:pt idx="20">
                  <c:v>0.32</c:v>
                </c:pt>
                <c:pt idx="21">
                  <c:v>0.045454545454545456</c:v>
                </c:pt>
                <c:pt idx="22">
                  <c:v>0.09523809523809523</c:v>
                </c:pt>
                <c:pt idx="23">
                  <c:v>0.13636363636363635</c:v>
                </c:pt>
                <c:pt idx="24">
                  <c:v>0.09677419354838708</c:v>
                </c:pt>
                <c:pt idx="25">
                  <c:v>0.03571428571428571</c:v>
                </c:pt>
                <c:pt idx="26">
                  <c:v>0.18367346938775508</c:v>
                </c:pt>
                <c:pt idx="27">
                  <c:v>0.16129032258064516</c:v>
                </c:pt>
                <c:pt idx="28">
                  <c:v>0.07407407407407407</c:v>
                </c:pt>
                <c:pt idx="29">
                  <c:v>0.1794871794871795</c:v>
                </c:pt>
                <c:pt idx="30">
                  <c:v>0.1904761904761905</c:v>
                </c:pt>
                <c:pt idx="31">
                  <c:v>0.0851063829787234</c:v>
                </c:pt>
                <c:pt idx="32">
                  <c:v>0.12244897959183673</c:v>
                </c:pt>
                <c:pt idx="33">
                  <c:v>0.1724137931034483</c:v>
                </c:pt>
                <c:pt idx="34">
                  <c:v>0.17073170731707316</c:v>
                </c:pt>
                <c:pt idx="35">
                  <c:v>0.13636363636363638</c:v>
                </c:pt>
                <c:pt idx="36">
                  <c:v>0.10714285714285714</c:v>
                </c:pt>
                <c:pt idx="37">
                  <c:v>0.07228915662650602</c:v>
                </c:pt>
                <c:pt idx="38">
                  <c:v>0.08641975308641975</c:v>
                </c:pt>
                <c:pt idx="39">
                  <c:v>0.05063291139240506</c:v>
                </c:pt>
                <c:pt idx="40">
                  <c:v>0.1</c:v>
                </c:pt>
                <c:pt idx="41">
                  <c:v>0.02702702702702703</c:v>
                </c:pt>
                <c:pt idx="42">
                  <c:v>0.08125</c:v>
                </c:pt>
                <c:pt idx="43">
                  <c:v>0.08035714285714285</c:v>
                </c:pt>
                <c:pt idx="44">
                  <c:v>0.08270676691729323</c:v>
                </c:pt>
                <c:pt idx="45">
                  <c:v>0.08974358974358973</c:v>
                </c:pt>
                <c:pt idx="46">
                  <c:v>0.07894736842105263</c:v>
                </c:pt>
                <c:pt idx="47">
                  <c:v>0.07547169811320754</c:v>
                </c:pt>
                <c:pt idx="48">
                  <c:v>0.13333333333333333</c:v>
                </c:pt>
                <c:pt idx="49">
                  <c:v>0.059322033898305086</c:v>
                </c:pt>
                <c:pt idx="50">
                  <c:v>0.07</c:v>
                </c:pt>
                <c:pt idx="51">
                  <c:v>0.058823529411764705</c:v>
                </c:pt>
                <c:pt idx="52">
                  <c:v>0.0196078431372549</c:v>
                </c:pt>
                <c:pt idx="53">
                  <c:v>0.047619047619047616</c:v>
                </c:pt>
                <c:pt idx="54">
                  <c:v>0.02564102564102564</c:v>
                </c:pt>
                <c:pt idx="55">
                  <c:v>0.05714285714285715</c:v>
                </c:pt>
                <c:pt idx="56">
                  <c:v>0.041666666666666664</c:v>
                </c:pt>
                <c:pt idx="57">
                  <c:v>0.10714285714285715</c:v>
                </c:pt>
                <c:pt idx="58">
                  <c:v>0.030303030303030304</c:v>
                </c:pt>
                <c:pt idx="59">
                  <c:v>0.04477611940298507</c:v>
                </c:pt>
                <c:pt idx="60">
                  <c:v>0.04545454545454545</c:v>
                </c:pt>
                <c:pt idx="61">
                  <c:v>0.05555555555555556</c:v>
                </c:pt>
                <c:pt idx="62">
                  <c:v>0</c:v>
                </c:pt>
                <c:pt idx="63">
                  <c:v>0.046875</c:v>
                </c:pt>
                <c:pt idx="64">
                  <c:v>0.024390243902439025</c:v>
                </c:pt>
                <c:pt idx="65">
                  <c:v>0.03773584905660377</c:v>
                </c:pt>
                <c:pt idx="66">
                  <c:v>0.020833333333333332</c:v>
                </c:pt>
                <c:pt idx="67">
                  <c:v>0.030612244897959186</c:v>
                </c:pt>
                <c:pt idx="68">
                  <c:v>0.02631578947368421</c:v>
                </c:pt>
                <c:pt idx="69">
                  <c:v>0.013698630136986302</c:v>
                </c:pt>
                <c:pt idx="70">
                  <c:v>0</c:v>
                </c:pt>
                <c:pt idx="71">
                  <c:v>0.023809523809523805</c:v>
                </c:pt>
              </c:numCache>
            </c:numRef>
          </c:val>
        </c:ser>
        <c:ser>
          <c:idx val="2"/>
          <c:order val="2"/>
          <c:tx>
            <c:strRef>
              <c:f>'Figure 7'!$D$3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7'!$A$4:$A$75</c:f>
              <c:strCache>
                <c:ptCount val="72"/>
                <c:pt idx="0">
                  <c:v>California</c:v>
                </c:pt>
                <c:pt idx="1">
                  <c:v>Venezuela</c:v>
                </c:pt>
                <c:pt idx="2">
                  <c:v>Zimbabwe</c:v>
                </c:pt>
                <c:pt idx="3">
                  <c:v>Ecuador</c:v>
                </c:pt>
                <c:pt idx="4">
                  <c:v>Russia</c:v>
                </c:pt>
                <c:pt idx="5">
                  <c:v>DRC</c:v>
                </c:pt>
                <c:pt idx="6">
                  <c:v>Philippines</c:v>
                </c:pt>
                <c:pt idx="7">
                  <c:v>Wisconsin</c:v>
                </c:pt>
                <c:pt idx="8">
                  <c:v>Indonesia</c:v>
                </c:pt>
                <c:pt idx="9">
                  <c:v>Washington</c:v>
                </c:pt>
                <c:pt idx="10">
                  <c:v>Montana</c:v>
                </c:pt>
                <c:pt idx="11">
                  <c:v>Bolivia</c:v>
                </c:pt>
                <c:pt idx="12">
                  <c:v>Mongolia</c:v>
                </c:pt>
                <c:pt idx="13">
                  <c:v>India</c:v>
                </c:pt>
                <c:pt idx="14">
                  <c:v>Colorado</c:v>
                </c:pt>
                <c:pt idx="15">
                  <c:v>NWT</c:v>
                </c:pt>
                <c:pt idx="16">
                  <c:v>China</c:v>
                </c:pt>
                <c:pt idx="17">
                  <c:v>Argentina</c:v>
                </c:pt>
                <c:pt idx="18">
                  <c:v>Kyrgystan</c:v>
                </c:pt>
                <c:pt idx="19">
                  <c:v>Nunavut</c:v>
                </c:pt>
                <c:pt idx="20">
                  <c:v>Minnesota</c:v>
                </c:pt>
                <c:pt idx="21">
                  <c:v>South Dakota</c:v>
                </c:pt>
                <c:pt idx="22">
                  <c:v>Honduras</c:v>
                </c:pt>
                <c:pt idx="23">
                  <c:v>Guatemala</c:v>
                </c:pt>
                <c:pt idx="24">
                  <c:v>Kazakhstan</c:v>
                </c:pt>
                <c:pt idx="25">
                  <c:v>Panama</c:v>
                </c:pt>
                <c:pt idx="26">
                  <c:v>New Mexico</c:v>
                </c:pt>
                <c:pt idx="27">
                  <c:v>Br Columbia</c:v>
                </c:pt>
                <c:pt idx="28">
                  <c:v>Spain</c:v>
                </c:pt>
                <c:pt idx="29">
                  <c:v>South Africa</c:v>
                </c:pt>
                <c:pt idx="30">
                  <c:v>Michigan</c:v>
                </c:pt>
                <c:pt idx="31">
                  <c:v>New Zealand</c:v>
                </c:pt>
                <c:pt idx="32">
                  <c:v>Idaho</c:v>
                </c:pt>
                <c:pt idx="33">
                  <c:v>Victoria</c:v>
                </c:pt>
                <c:pt idx="34">
                  <c:v>Zambia</c:v>
                </c:pt>
                <c:pt idx="35">
                  <c:v>PNP</c:v>
                </c:pt>
                <c:pt idx="36">
                  <c:v>Tanzania</c:v>
                </c:pt>
                <c:pt idx="37">
                  <c:v>N S Wales</c:v>
                </c:pt>
                <c:pt idx="38">
                  <c:v>Alaska</c:v>
                </c:pt>
                <c:pt idx="39">
                  <c:v>Arizona</c:v>
                </c:pt>
                <c:pt idx="40">
                  <c:v>Queensland</c:v>
                </c:pt>
                <c:pt idx="41">
                  <c:v>Nova Scotia</c:v>
                </c:pt>
                <c:pt idx="42">
                  <c:v>Ontario</c:v>
                </c:pt>
                <c:pt idx="43">
                  <c:v>Peru</c:v>
                </c:pt>
                <c:pt idx="44">
                  <c:v>W Australia</c:v>
                </c:pt>
                <c:pt idx="45">
                  <c:v>Manitoba</c:v>
                </c:pt>
                <c:pt idx="46">
                  <c:v>Nfld &amp; Lab</c:v>
                </c:pt>
                <c:pt idx="47">
                  <c:v>Colombia</c:v>
                </c:pt>
                <c:pt idx="48">
                  <c:v>Turkey</c:v>
                </c:pt>
                <c:pt idx="49">
                  <c:v>Mexico</c:v>
                </c:pt>
                <c:pt idx="50">
                  <c:v>Yukon</c:v>
                </c:pt>
                <c:pt idx="51">
                  <c:v>Northern Terr.</c:v>
                </c:pt>
                <c:pt idx="52">
                  <c:v>Wyoming</c:v>
                </c:pt>
                <c:pt idx="53">
                  <c:v>S Australia</c:v>
                </c:pt>
                <c:pt idx="54">
                  <c:v>Sask</c:v>
                </c:pt>
                <c:pt idx="55">
                  <c:v>Brazil</c:v>
                </c:pt>
                <c:pt idx="56">
                  <c:v>Tasmania</c:v>
                </c:pt>
                <c:pt idx="57">
                  <c:v>Ireland</c:v>
                </c:pt>
                <c:pt idx="58">
                  <c:v>N Brunswick</c:v>
                </c:pt>
                <c:pt idx="59">
                  <c:v>Alberta</c:v>
                </c:pt>
                <c:pt idx="60">
                  <c:v>Norway</c:v>
                </c:pt>
                <c:pt idx="61">
                  <c:v>Ghana</c:v>
                </c:pt>
                <c:pt idx="62">
                  <c:v>Utah</c:v>
                </c:pt>
                <c:pt idx="63">
                  <c:v>Nevada</c:v>
                </c:pt>
                <c:pt idx="64">
                  <c:v>Sweden</c:v>
                </c:pt>
                <c:pt idx="65">
                  <c:v>Finland</c:v>
                </c:pt>
                <c:pt idx="66">
                  <c:v>Namibia</c:v>
                </c:pt>
                <c:pt idx="67">
                  <c:v>Chile</c:v>
                </c:pt>
                <c:pt idx="68">
                  <c:v>Burkina Faso</c:v>
                </c:pt>
                <c:pt idx="69">
                  <c:v>Quebec</c:v>
                </c:pt>
                <c:pt idx="70">
                  <c:v>Mali</c:v>
                </c:pt>
                <c:pt idx="71">
                  <c:v>Botswana</c:v>
                </c:pt>
              </c:strCache>
            </c:strRef>
          </c:cat>
          <c:val>
            <c:numRef>
              <c:f>'Figure 7'!$D$4:$D$75</c:f>
              <c:numCache>
                <c:ptCount val="72"/>
                <c:pt idx="0">
                  <c:v>0.27272727272727276</c:v>
                </c:pt>
                <c:pt idx="1">
                  <c:v>0.5227272727272727</c:v>
                </c:pt>
                <c:pt idx="2">
                  <c:v>0.39473684210526316</c:v>
                </c:pt>
                <c:pt idx="3">
                  <c:v>0.32692307692307687</c:v>
                </c:pt>
                <c:pt idx="4">
                  <c:v>0.1764705882352941</c:v>
                </c:pt>
                <c:pt idx="5">
                  <c:v>0.2156862745098039</c:v>
                </c:pt>
                <c:pt idx="6">
                  <c:v>0.16666666666666666</c:v>
                </c:pt>
                <c:pt idx="7">
                  <c:v>0.38888888888888884</c:v>
                </c:pt>
                <c:pt idx="8">
                  <c:v>0.0759493670886076</c:v>
                </c:pt>
                <c:pt idx="9">
                  <c:v>0.13333333333333333</c:v>
                </c:pt>
                <c:pt idx="10">
                  <c:v>0.12</c:v>
                </c:pt>
                <c:pt idx="11">
                  <c:v>0.2444444444444444</c:v>
                </c:pt>
                <c:pt idx="12">
                  <c:v>0.13333333333333333</c:v>
                </c:pt>
                <c:pt idx="13">
                  <c:v>0.17857142857142858</c:v>
                </c:pt>
                <c:pt idx="14">
                  <c:v>0.07017543859649122</c:v>
                </c:pt>
                <c:pt idx="15">
                  <c:v>0.09782608695652174</c:v>
                </c:pt>
                <c:pt idx="16">
                  <c:v>0.15873015873015872</c:v>
                </c:pt>
                <c:pt idx="17">
                  <c:v>0.0410958904109589</c:v>
                </c:pt>
                <c:pt idx="18">
                  <c:v>0.13636363636363635</c:v>
                </c:pt>
                <c:pt idx="19">
                  <c:v>0.04225352112676057</c:v>
                </c:pt>
                <c:pt idx="20">
                  <c:v>0.08</c:v>
                </c:pt>
                <c:pt idx="21">
                  <c:v>0.045454545454545456</c:v>
                </c:pt>
                <c:pt idx="22">
                  <c:v>0.19047619047619047</c:v>
                </c:pt>
                <c:pt idx="23">
                  <c:v>0.09090909090909091</c:v>
                </c:pt>
                <c:pt idx="24">
                  <c:v>0.06451612903225806</c:v>
                </c:pt>
                <c:pt idx="25">
                  <c:v>0.07142857142857142</c:v>
                </c:pt>
                <c:pt idx="26">
                  <c:v>0.06122448979591836</c:v>
                </c:pt>
                <c:pt idx="27">
                  <c:v>0.027649769585253458</c:v>
                </c:pt>
                <c:pt idx="28">
                  <c:v>0.07407407407407407</c:v>
                </c:pt>
                <c:pt idx="29">
                  <c:v>0.025641025641025644</c:v>
                </c:pt>
                <c:pt idx="30">
                  <c:v>0.09523809523809525</c:v>
                </c:pt>
                <c:pt idx="31">
                  <c:v>0.06382978723404256</c:v>
                </c:pt>
                <c:pt idx="32">
                  <c:v>0</c:v>
                </c:pt>
                <c:pt idx="33">
                  <c:v>0.06896551724137931</c:v>
                </c:pt>
                <c:pt idx="34">
                  <c:v>0.048780487804878044</c:v>
                </c:pt>
                <c:pt idx="35">
                  <c:v>0.09090909090909091</c:v>
                </c:pt>
                <c:pt idx="36">
                  <c:v>0.017857142857142856</c:v>
                </c:pt>
                <c:pt idx="37">
                  <c:v>0.03614457831325301</c:v>
                </c:pt>
                <c:pt idx="38">
                  <c:v>0.024691358024691357</c:v>
                </c:pt>
                <c:pt idx="39">
                  <c:v>0</c:v>
                </c:pt>
                <c:pt idx="40">
                  <c:v>0</c:v>
                </c:pt>
                <c:pt idx="41">
                  <c:v>0.02702702702702703</c:v>
                </c:pt>
                <c:pt idx="42">
                  <c:v>0.00625</c:v>
                </c:pt>
                <c:pt idx="43">
                  <c:v>0.017857142857142856</c:v>
                </c:pt>
                <c:pt idx="44">
                  <c:v>0</c:v>
                </c:pt>
                <c:pt idx="45">
                  <c:v>0.02564102564102564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0.01694915254237288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0.014925373134328358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0.07317073170731707</c:v>
                </c:pt>
                <c:pt idx="65">
                  <c:v>0</c:v>
                </c:pt>
                <c:pt idx="66">
                  <c:v>0</c:v>
                </c:pt>
                <c:pt idx="67">
                  <c:v>0.010204081632653062</c:v>
                </c:pt>
                <c:pt idx="68">
                  <c:v>0.02631578947368421</c:v>
                </c:pt>
                <c:pt idx="69">
                  <c:v>0.006849315068493151</c:v>
                </c:pt>
                <c:pt idx="70">
                  <c:v>0.03125</c:v>
                </c:pt>
                <c:pt idx="71">
                  <c:v>0</c:v>
                </c:pt>
              </c:numCache>
            </c:numRef>
          </c:val>
        </c:ser>
        <c:overlap val="100"/>
        <c:axId val="66112237"/>
        <c:axId val="58139222"/>
      </c:barChart>
      <c:catAx>
        <c:axId val="66112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1223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38"/>
          <c:y val="0.11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Figure 8: Taxation Regime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25"/>
          <c:w val="0.98975"/>
          <c:h val="0.90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8'!$A$4:$A$75</c:f>
              <c:strCache>
                <c:ptCount val="72"/>
                <c:pt idx="0">
                  <c:v>Venezuela</c:v>
                </c:pt>
                <c:pt idx="1">
                  <c:v>Zimbabwe</c:v>
                </c:pt>
                <c:pt idx="2">
                  <c:v>Bolivia</c:v>
                </c:pt>
                <c:pt idx="3">
                  <c:v>California</c:v>
                </c:pt>
                <c:pt idx="4">
                  <c:v>Mongolia</c:v>
                </c:pt>
                <c:pt idx="5">
                  <c:v>Ecuador</c:v>
                </c:pt>
                <c:pt idx="6">
                  <c:v>Washington</c:v>
                </c:pt>
                <c:pt idx="7">
                  <c:v>India</c:v>
                </c:pt>
                <c:pt idx="8">
                  <c:v>DRC</c:v>
                </c:pt>
                <c:pt idx="9">
                  <c:v>Russia</c:v>
                </c:pt>
                <c:pt idx="10">
                  <c:v>Zambia</c:v>
                </c:pt>
                <c:pt idx="11">
                  <c:v>China</c:v>
                </c:pt>
                <c:pt idx="12">
                  <c:v>Argentina</c:v>
                </c:pt>
                <c:pt idx="13">
                  <c:v>Kazakhstan</c:v>
                </c:pt>
                <c:pt idx="14">
                  <c:v>Wisconsin</c:v>
                </c:pt>
                <c:pt idx="15">
                  <c:v>Colorado</c:v>
                </c:pt>
                <c:pt idx="16">
                  <c:v>Kyrgystan</c:v>
                </c:pt>
                <c:pt idx="17">
                  <c:v>South Africa</c:v>
                </c:pt>
                <c:pt idx="18">
                  <c:v>Tanzania</c:v>
                </c:pt>
                <c:pt idx="19">
                  <c:v>Indonesia</c:v>
                </c:pt>
                <c:pt idx="20">
                  <c:v>Spain</c:v>
                </c:pt>
                <c:pt idx="21">
                  <c:v>Montana</c:v>
                </c:pt>
                <c:pt idx="22">
                  <c:v>Michigan</c:v>
                </c:pt>
                <c:pt idx="23">
                  <c:v>Minnesota</c:v>
                </c:pt>
                <c:pt idx="24">
                  <c:v>Norway</c:v>
                </c:pt>
                <c:pt idx="25">
                  <c:v>South Dakota</c:v>
                </c:pt>
                <c:pt idx="26">
                  <c:v>Philippines</c:v>
                </c:pt>
                <c:pt idx="27">
                  <c:v>Honduras</c:v>
                </c:pt>
                <c:pt idx="28">
                  <c:v>New Mexico</c:v>
                </c:pt>
                <c:pt idx="29">
                  <c:v>Br Columbia</c:v>
                </c:pt>
                <c:pt idx="30">
                  <c:v>Brazil</c:v>
                </c:pt>
                <c:pt idx="31">
                  <c:v>Guatemala</c:v>
                </c:pt>
                <c:pt idx="32">
                  <c:v>Ireland</c:v>
                </c:pt>
                <c:pt idx="33">
                  <c:v>New Zealand</c:v>
                </c:pt>
                <c:pt idx="34">
                  <c:v>Victoria</c:v>
                </c:pt>
                <c:pt idx="35">
                  <c:v>Panama</c:v>
                </c:pt>
                <c:pt idx="36">
                  <c:v>W Australia</c:v>
                </c:pt>
                <c:pt idx="37">
                  <c:v>Tasmania</c:v>
                </c:pt>
                <c:pt idx="38">
                  <c:v>Idaho</c:v>
                </c:pt>
                <c:pt idx="39">
                  <c:v>Arizona</c:v>
                </c:pt>
                <c:pt idx="40">
                  <c:v>Queensland</c:v>
                </c:pt>
                <c:pt idx="41">
                  <c:v>Northern Terr.</c:v>
                </c:pt>
                <c:pt idx="42">
                  <c:v>Mexico</c:v>
                </c:pt>
                <c:pt idx="43">
                  <c:v>Nova Scotia</c:v>
                </c:pt>
                <c:pt idx="44">
                  <c:v>Peru</c:v>
                </c:pt>
                <c:pt idx="45">
                  <c:v>Ghana</c:v>
                </c:pt>
                <c:pt idx="46">
                  <c:v>NWT</c:v>
                </c:pt>
                <c:pt idx="47">
                  <c:v>Utah</c:v>
                </c:pt>
                <c:pt idx="48">
                  <c:v>Ontario</c:v>
                </c:pt>
                <c:pt idx="49">
                  <c:v>N S Wales</c:v>
                </c:pt>
                <c:pt idx="50">
                  <c:v>Sask</c:v>
                </c:pt>
                <c:pt idx="51">
                  <c:v>PNP</c:v>
                </c:pt>
                <c:pt idx="52">
                  <c:v>Finland</c:v>
                </c:pt>
                <c:pt idx="53">
                  <c:v>Alaska</c:v>
                </c:pt>
                <c:pt idx="54">
                  <c:v>Namibia</c:v>
                </c:pt>
                <c:pt idx="55">
                  <c:v>S Australia</c:v>
                </c:pt>
                <c:pt idx="56">
                  <c:v>Wyoming</c:v>
                </c:pt>
                <c:pt idx="57">
                  <c:v>Colombia</c:v>
                </c:pt>
                <c:pt idx="58">
                  <c:v>Nunavut</c:v>
                </c:pt>
                <c:pt idx="59">
                  <c:v>Manitoba</c:v>
                </c:pt>
                <c:pt idx="60">
                  <c:v>Burkina Faso</c:v>
                </c:pt>
                <c:pt idx="61">
                  <c:v>Nfld &amp; Lab</c:v>
                </c:pt>
                <c:pt idx="62">
                  <c:v>Sweden</c:v>
                </c:pt>
                <c:pt idx="63">
                  <c:v>Mali</c:v>
                </c:pt>
                <c:pt idx="64">
                  <c:v>Yukon</c:v>
                </c:pt>
                <c:pt idx="65">
                  <c:v>N Brunswick</c:v>
                </c:pt>
                <c:pt idx="66">
                  <c:v>Alberta</c:v>
                </c:pt>
                <c:pt idx="67">
                  <c:v>Chile</c:v>
                </c:pt>
                <c:pt idx="68">
                  <c:v>Nevada</c:v>
                </c:pt>
                <c:pt idx="69">
                  <c:v>Turkey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'Figure 8'!$B$4:$B$75</c:f>
              <c:numCache>
                <c:ptCount val="72"/>
                <c:pt idx="0">
                  <c:v>0.16666666666666666</c:v>
                </c:pt>
                <c:pt idx="1">
                  <c:v>0.2285714285714286</c:v>
                </c:pt>
                <c:pt idx="2">
                  <c:v>0.21276595744680854</c:v>
                </c:pt>
                <c:pt idx="3">
                  <c:v>0.296875</c:v>
                </c:pt>
                <c:pt idx="4">
                  <c:v>0.3809523809523809</c:v>
                </c:pt>
                <c:pt idx="5">
                  <c:v>0.1923076923076923</c:v>
                </c:pt>
                <c:pt idx="6">
                  <c:v>0.48</c:v>
                </c:pt>
                <c:pt idx="7">
                  <c:v>0.44</c:v>
                </c:pt>
                <c:pt idx="8">
                  <c:v>0.2272727272727273</c:v>
                </c:pt>
                <c:pt idx="9">
                  <c:v>0.3191489361702128</c:v>
                </c:pt>
                <c:pt idx="10">
                  <c:v>0.375</c:v>
                </c:pt>
                <c:pt idx="11">
                  <c:v>0.4181818181818182</c:v>
                </c:pt>
                <c:pt idx="12">
                  <c:v>0.27941176470588236</c:v>
                </c:pt>
                <c:pt idx="13">
                  <c:v>0.42857142857142855</c:v>
                </c:pt>
                <c:pt idx="14">
                  <c:v>0.28571428571428575</c:v>
                </c:pt>
                <c:pt idx="15">
                  <c:v>0.4181818181818182</c:v>
                </c:pt>
                <c:pt idx="16">
                  <c:v>0.2777777777777778</c:v>
                </c:pt>
                <c:pt idx="17">
                  <c:v>0.37333333333333335</c:v>
                </c:pt>
                <c:pt idx="18">
                  <c:v>0.4150943396226415</c:v>
                </c:pt>
                <c:pt idx="19">
                  <c:v>0.28767123287671237</c:v>
                </c:pt>
                <c:pt idx="20">
                  <c:v>0.48</c:v>
                </c:pt>
                <c:pt idx="21">
                  <c:v>0.3720930232558139</c:v>
                </c:pt>
                <c:pt idx="22">
                  <c:v>0.35</c:v>
                </c:pt>
                <c:pt idx="23">
                  <c:v>0.2727272727272727</c:v>
                </c:pt>
                <c:pt idx="24">
                  <c:v>0.44444444444444436</c:v>
                </c:pt>
                <c:pt idx="25">
                  <c:v>0.4347826086956522</c:v>
                </c:pt>
                <c:pt idx="26">
                  <c:v>0.3191489361702127</c:v>
                </c:pt>
                <c:pt idx="27">
                  <c:v>0.11538461538461538</c:v>
                </c:pt>
                <c:pt idx="28">
                  <c:v>0.3260869565217391</c:v>
                </c:pt>
                <c:pt idx="29">
                  <c:v>0.2935323383084577</c:v>
                </c:pt>
                <c:pt idx="30">
                  <c:v>0.3472222222222222</c:v>
                </c:pt>
                <c:pt idx="31">
                  <c:v>0.16666666666666666</c:v>
                </c:pt>
                <c:pt idx="32">
                  <c:v>0.36</c:v>
                </c:pt>
                <c:pt idx="33">
                  <c:v>0.3137254901960784</c:v>
                </c:pt>
                <c:pt idx="34">
                  <c:v>0.2857142857142857</c:v>
                </c:pt>
                <c:pt idx="35">
                  <c:v>0.13333333333333333</c:v>
                </c:pt>
                <c:pt idx="36">
                  <c:v>0.2647058823529412</c:v>
                </c:pt>
                <c:pt idx="37">
                  <c:v>0.2857142857142857</c:v>
                </c:pt>
                <c:pt idx="38">
                  <c:v>0.27906976744186046</c:v>
                </c:pt>
                <c:pt idx="39">
                  <c:v>0.2625</c:v>
                </c:pt>
                <c:pt idx="40">
                  <c:v>0.24271844660194175</c:v>
                </c:pt>
                <c:pt idx="41">
                  <c:v>0.273972602739726</c:v>
                </c:pt>
                <c:pt idx="42">
                  <c:v>0.23478260869565218</c:v>
                </c:pt>
                <c:pt idx="43">
                  <c:v>0.19444444444444445</c:v>
                </c:pt>
                <c:pt idx="44">
                  <c:v>0.2201834862385321</c:v>
                </c:pt>
                <c:pt idx="45">
                  <c:v>0.2549019607843137</c:v>
                </c:pt>
                <c:pt idx="46">
                  <c:v>0.17857142857142858</c:v>
                </c:pt>
                <c:pt idx="47">
                  <c:v>0.24390243902439024</c:v>
                </c:pt>
                <c:pt idx="48">
                  <c:v>0.2064516129032258</c:v>
                </c:pt>
                <c:pt idx="49">
                  <c:v>0.21839080459770116</c:v>
                </c:pt>
                <c:pt idx="50">
                  <c:v>0.25</c:v>
                </c:pt>
                <c:pt idx="51">
                  <c:v>0.16666666666666666</c:v>
                </c:pt>
                <c:pt idx="52">
                  <c:v>0.23529411764705885</c:v>
                </c:pt>
                <c:pt idx="53">
                  <c:v>0.2328767123287671</c:v>
                </c:pt>
                <c:pt idx="54">
                  <c:v>0.2173913043478261</c:v>
                </c:pt>
                <c:pt idx="55">
                  <c:v>0.22727272727272727</c:v>
                </c:pt>
                <c:pt idx="56">
                  <c:v>0.22222222222222224</c:v>
                </c:pt>
                <c:pt idx="57">
                  <c:v>0.2</c:v>
                </c:pt>
                <c:pt idx="58">
                  <c:v>0.16923076923076924</c:v>
                </c:pt>
                <c:pt idx="59">
                  <c:v>0.20833333333333334</c:v>
                </c:pt>
                <c:pt idx="60">
                  <c:v>0.17647058823529413</c:v>
                </c:pt>
                <c:pt idx="61">
                  <c:v>0.16438356164383564</c:v>
                </c:pt>
                <c:pt idx="62">
                  <c:v>0.2</c:v>
                </c:pt>
                <c:pt idx="63">
                  <c:v>0.15625</c:v>
                </c:pt>
                <c:pt idx="64">
                  <c:v>0.17708333333333334</c:v>
                </c:pt>
                <c:pt idx="65">
                  <c:v>0.14705882352941177</c:v>
                </c:pt>
                <c:pt idx="66">
                  <c:v>0.12698412698412698</c:v>
                </c:pt>
                <c:pt idx="67">
                  <c:v>0.1313131313131313</c:v>
                </c:pt>
                <c:pt idx="68">
                  <c:v>0.13821138211382114</c:v>
                </c:pt>
                <c:pt idx="69">
                  <c:v>0.08</c:v>
                </c:pt>
                <c:pt idx="70">
                  <c:v>0.08904109589041095</c:v>
                </c:pt>
                <c:pt idx="71">
                  <c:v>0.09523809523809525</c:v>
                </c:pt>
              </c:numCache>
            </c:numRef>
          </c:val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8'!$A$4:$A$75</c:f>
              <c:strCache>
                <c:ptCount val="72"/>
                <c:pt idx="0">
                  <c:v>Venezuela</c:v>
                </c:pt>
                <c:pt idx="1">
                  <c:v>Zimbabwe</c:v>
                </c:pt>
                <c:pt idx="2">
                  <c:v>Bolivia</c:v>
                </c:pt>
                <c:pt idx="3">
                  <c:v>California</c:v>
                </c:pt>
                <c:pt idx="4">
                  <c:v>Mongolia</c:v>
                </c:pt>
                <c:pt idx="5">
                  <c:v>Ecuador</c:v>
                </c:pt>
                <c:pt idx="6">
                  <c:v>Washington</c:v>
                </c:pt>
                <c:pt idx="7">
                  <c:v>India</c:v>
                </c:pt>
                <c:pt idx="8">
                  <c:v>DRC</c:v>
                </c:pt>
                <c:pt idx="9">
                  <c:v>Russia</c:v>
                </c:pt>
                <c:pt idx="10">
                  <c:v>Zambia</c:v>
                </c:pt>
                <c:pt idx="11">
                  <c:v>China</c:v>
                </c:pt>
                <c:pt idx="12">
                  <c:v>Argentina</c:v>
                </c:pt>
                <c:pt idx="13">
                  <c:v>Kazakhstan</c:v>
                </c:pt>
                <c:pt idx="14">
                  <c:v>Wisconsin</c:v>
                </c:pt>
                <c:pt idx="15">
                  <c:v>Colorado</c:v>
                </c:pt>
                <c:pt idx="16">
                  <c:v>Kyrgystan</c:v>
                </c:pt>
                <c:pt idx="17">
                  <c:v>South Africa</c:v>
                </c:pt>
                <c:pt idx="18">
                  <c:v>Tanzania</c:v>
                </c:pt>
                <c:pt idx="19">
                  <c:v>Indonesia</c:v>
                </c:pt>
                <c:pt idx="20">
                  <c:v>Spain</c:v>
                </c:pt>
                <c:pt idx="21">
                  <c:v>Montana</c:v>
                </c:pt>
                <c:pt idx="22">
                  <c:v>Michigan</c:v>
                </c:pt>
                <c:pt idx="23">
                  <c:v>Minnesota</c:v>
                </c:pt>
                <c:pt idx="24">
                  <c:v>Norway</c:v>
                </c:pt>
                <c:pt idx="25">
                  <c:v>South Dakota</c:v>
                </c:pt>
                <c:pt idx="26">
                  <c:v>Philippines</c:v>
                </c:pt>
                <c:pt idx="27">
                  <c:v>Honduras</c:v>
                </c:pt>
                <c:pt idx="28">
                  <c:v>New Mexico</c:v>
                </c:pt>
                <c:pt idx="29">
                  <c:v>Br Columbia</c:v>
                </c:pt>
                <c:pt idx="30">
                  <c:v>Brazil</c:v>
                </c:pt>
                <c:pt idx="31">
                  <c:v>Guatemala</c:v>
                </c:pt>
                <c:pt idx="32">
                  <c:v>Ireland</c:v>
                </c:pt>
                <c:pt idx="33">
                  <c:v>New Zealand</c:v>
                </c:pt>
                <c:pt idx="34">
                  <c:v>Victoria</c:v>
                </c:pt>
                <c:pt idx="35">
                  <c:v>Panama</c:v>
                </c:pt>
                <c:pt idx="36">
                  <c:v>W Australia</c:v>
                </c:pt>
                <c:pt idx="37">
                  <c:v>Tasmania</c:v>
                </c:pt>
                <c:pt idx="38">
                  <c:v>Idaho</c:v>
                </c:pt>
                <c:pt idx="39">
                  <c:v>Arizona</c:v>
                </c:pt>
                <c:pt idx="40">
                  <c:v>Queensland</c:v>
                </c:pt>
                <c:pt idx="41">
                  <c:v>Northern Terr.</c:v>
                </c:pt>
                <c:pt idx="42">
                  <c:v>Mexico</c:v>
                </c:pt>
                <c:pt idx="43">
                  <c:v>Nova Scotia</c:v>
                </c:pt>
                <c:pt idx="44">
                  <c:v>Peru</c:v>
                </c:pt>
                <c:pt idx="45">
                  <c:v>Ghana</c:v>
                </c:pt>
                <c:pt idx="46">
                  <c:v>NWT</c:v>
                </c:pt>
                <c:pt idx="47">
                  <c:v>Utah</c:v>
                </c:pt>
                <c:pt idx="48">
                  <c:v>Ontario</c:v>
                </c:pt>
                <c:pt idx="49">
                  <c:v>N S Wales</c:v>
                </c:pt>
                <c:pt idx="50">
                  <c:v>Sask</c:v>
                </c:pt>
                <c:pt idx="51">
                  <c:v>PNP</c:v>
                </c:pt>
                <c:pt idx="52">
                  <c:v>Finland</c:v>
                </c:pt>
                <c:pt idx="53">
                  <c:v>Alaska</c:v>
                </c:pt>
                <c:pt idx="54">
                  <c:v>Namibia</c:v>
                </c:pt>
                <c:pt idx="55">
                  <c:v>S Australia</c:v>
                </c:pt>
                <c:pt idx="56">
                  <c:v>Wyoming</c:v>
                </c:pt>
                <c:pt idx="57">
                  <c:v>Colombia</c:v>
                </c:pt>
                <c:pt idx="58">
                  <c:v>Nunavut</c:v>
                </c:pt>
                <c:pt idx="59">
                  <c:v>Manitoba</c:v>
                </c:pt>
                <c:pt idx="60">
                  <c:v>Burkina Faso</c:v>
                </c:pt>
                <c:pt idx="61">
                  <c:v>Nfld &amp; Lab</c:v>
                </c:pt>
                <c:pt idx="62">
                  <c:v>Sweden</c:v>
                </c:pt>
                <c:pt idx="63">
                  <c:v>Mali</c:v>
                </c:pt>
                <c:pt idx="64">
                  <c:v>Yukon</c:v>
                </c:pt>
                <c:pt idx="65">
                  <c:v>N Brunswick</c:v>
                </c:pt>
                <c:pt idx="66">
                  <c:v>Alberta</c:v>
                </c:pt>
                <c:pt idx="67">
                  <c:v>Chile</c:v>
                </c:pt>
                <c:pt idx="68">
                  <c:v>Nevada</c:v>
                </c:pt>
                <c:pt idx="69">
                  <c:v>Turkey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'Figure 8'!$C$4:$C$75</c:f>
              <c:numCache>
                <c:ptCount val="72"/>
                <c:pt idx="0">
                  <c:v>0.25</c:v>
                </c:pt>
                <c:pt idx="1">
                  <c:v>0.14285714285714288</c:v>
                </c:pt>
                <c:pt idx="2">
                  <c:v>0.3404255319148936</c:v>
                </c:pt>
                <c:pt idx="3">
                  <c:v>0.296875</c:v>
                </c:pt>
                <c:pt idx="4">
                  <c:v>0.16666666666666666</c:v>
                </c:pt>
                <c:pt idx="5">
                  <c:v>0.32692307692307687</c:v>
                </c:pt>
                <c:pt idx="6">
                  <c:v>0.2</c:v>
                </c:pt>
                <c:pt idx="7">
                  <c:v>0.24</c:v>
                </c:pt>
                <c:pt idx="8">
                  <c:v>0.27272727272727276</c:v>
                </c:pt>
                <c:pt idx="9">
                  <c:v>0.2127659574468085</c:v>
                </c:pt>
                <c:pt idx="10">
                  <c:v>0.1</c:v>
                </c:pt>
                <c:pt idx="11">
                  <c:v>0.1090909090909091</c:v>
                </c:pt>
                <c:pt idx="12">
                  <c:v>0.27941176470588236</c:v>
                </c:pt>
                <c:pt idx="13">
                  <c:v>0.10714285714285714</c:v>
                </c:pt>
                <c:pt idx="14">
                  <c:v>0.07142857142857144</c:v>
                </c:pt>
                <c:pt idx="15">
                  <c:v>0.1090909090909091</c:v>
                </c:pt>
                <c:pt idx="16">
                  <c:v>0.16666666666666666</c:v>
                </c:pt>
                <c:pt idx="17">
                  <c:v>0.13333333333333333</c:v>
                </c:pt>
                <c:pt idx="18">
                  <c:v>0.09433962264150941</c:v>
                </c:pt>
                <c:pt idx="19">
                  <c:v>0.17808219178082194</c:v>
                </c:pt>
                <c:pt idx="20">
                  <c:v>0.04</c:v>
                </c:pt>
                <c:pt idx="21">
                  <c:v>0.13953488372093023</c:v>
                </c:pt>
                <c:pt idx="22">
                  <c:v>0.1</c:v>
                </c:pt>
                <c:pt idx="23">
                  <c:v>0.1818181818181818</c:v>
                </c:pt>
                <c:pt idx="24">
                  <c:v>0.055555555555555546</c:v>
                </c:pt>
                <c:pt idx="25">
                  <c:v>0.043478260869565216</c:v>
                </c:pt>
                <c:pt idx="26">
                  <c:v>0.0851063829787234</c:v>
                </c:pt>
                <c:pt idx="27">
                  <c:v>0.11538461538461538</c:v>
                </c:pt>
                <c:pt idx="28">
                  <c:v>0.08695652173913042</c:v>
                </c:pt>
                <c:pt idx="29">
                  <c:v>0.06467661691542288</c:v>
                </c:pt>
                <c:pt idx="30">
                  <c:v>0.027777777777777773</c:v>
                </c:pt>
                <c:pt idx="31">
                  <c:v>0.041666666666666664</c:v>
                </c:pt>
                <c:pt idx="32">
                  <c:v>0</c:v>
                </c:pt>
                <c:pt idx="33">
                  <c:v>0.0392156862745098</c:v>
                </c:pt>
                <c:pt idx="34">
                  <c:v>0.031746031746031744</c:v>
                </c:pt>
                <c:pt idx="35">
                  <c:v>0.03333333333333333</c:v>
                </c:pt>
                <c:pt idx="36">
                  <c:v>0.03676470588235294</c:v>
                </c:pt>
                <c:pt idx="37">
                  <c:v>0.02040816326530612</c:v>
                </c:pt>
                <c:pt idx="38">
                  <c:v>0.02325581395348837</c:v>
                </c:pt>
                <c:pt idx="39">
                  <c:v>0.0375</c:v>
                </c:pt>
                <c:pt idx="40">
                  <c:v>0.03883495145631068</c:v>
                </c:pt>
                <c:pt idx="41">
                  <c:v>0.013698630136986302</c:v>
                </c:pt>
                <c:pt idx="42">
                  <c:v>0.034782608695652174</c:v>
                </c:pt>
                <c:pt idx="43">
                  <c:v>0.08333333333333333</c:v>
                </c:pt>
                <c:pt idx="44">
                  <c:v>0.04587155963302752</c:v>
                </c:pt>
                <c:pt idx="45">
                  <c:v>0.0196078431372549</c:v>
                </c:pt>
                <c:pt idx="46">
                  <c:v>0.08333333333333334</c:v>
                </c:pt>
                <c:pt idx="47">
                  <c:v>0.024390243902439022</c:v>
                </c:pt>
                <c:pt idx="48">
                  <c:v>0.05161290322580645</c:v>
                </c:pt>
                <c:pt idx="49">
                  <c:v>0.034482758620689655</c:v>
                </c:pt>
                <c:pt idx="50">
                  <c:v>0.013157894736842105</c:v>
                </c:pt>
                <c:pt idx="51">
                  <c:v>0.04761904761904762</c:v>
                </c:pt>
                <c:pt idx="52">
                  <c:v>0.0196078431372549</c:v>
                </c:pt>
                <c:pt idx="53">
                  <c:v>0.0136986301369863</c:v>
                </c:pt>
                <c:pt idx="54">
                  <c:v>0.021739130434782608</c:v>
                </c:pt>
                <c:pt idx="55">
                  <c:v>0.011363636363636364</c:v>
                </c:pt>
                <c:pt idx="56">
                  <c:v>0</c:v>
                </c:pt>
                <c:pt idx="57">
                  <c:v>0.02</c:v>
                </c:pt>
                <c:pt idx="58">
                  <c:v>0.046153846153846156</c:v>
                </c:pt>
                <c:pt idx="59">
                  <c:v>0</c:v>
                </c:pt>
                <c:pt idx="60">
                  <c:v>0.029411764705882356</c:v>
                </c:pt>
                <c:pt idx="61">
                  <c:v>0.04109589041095891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0.029411764705882356</c:v>
                </c:pt>
                <c:pt idx="66">
                  <c:v>0.047619047619047616</c:v>
                </c:pt>
                <c:pt idx="67">
                  <c:v>0.0303030303030303</c:v>
                </c:pt>
                <c:pt idx="68">
                  <c:v>0.008130081300813007</c:v>
                </c:pt>
                <c:pt idx="69">
                  <c:v>0</c:v>
                </c:pt>
                <c:pt idx="70">
                  <c:v>0.013698630136986302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8'!$D$3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8'!$A$4:$A$75</c:f>
              <c:strCache>
                <c:ptCount val="72"/>
                <c:pt idx="0">
                  <c:v>Venezuela</c:v>
                </c:pt>
                <c:pt idx="1">
                  <c:v>Zimbabwe</c:v>
                </c:pt>
                <c:pt idx="2">
                  <c:v>Bolivia</c:v>
                </c:pt>
                <c:pt idx="3">
                  <c:v>California</c:v>
                </c:pt>
                <c:pt idx="4">
                  <c:v>Mongolia</c:v>
                </c:pt>
                <c:pt idx="5">
                  <c:v>Ecuador</c:v>
                </c:pt>
                <c:pt idx="6">
                  <c:v>Washington</c:v>
                </c:pt>
                <c:pt idx="7">
                  <c:v>India</c:v>
                </c:pt>
                <c:pt idx="8">
                  <c:v>DRC</c:v>
                </c:pt>
                <c:pt idx="9">
                  <c:v>Russia</c:v>
                </c:pt>
                <c:pt idx="10">
                  <c:v>Zambia</c:v>
                </c:pt>
                <c:pt idx="11">
                  <c:v>China</c:v>
                </c:pt>
                <c:pt idx="12">
                  <c:v>Argentina</c:v>
                </c:pt>
                <c:pt idx="13">
                  <c:v>Kazakhstan</c:v>
                </c:pt>
                <c:pt idx="14">
                  <c:v>Wisconsin</c:v>
                </c:pt>
                <c:pt idx="15">
                  <c:v>Colorado</c:v>
                </c:pt>
                <c:pt idx="16">
                  <c:v>Kyrgystan</c:v>
                </c:pt>
                <c:pt idx="17">
                  <c:v>South Africa</c:v>
                </c:pt>
                <c:pt idx="18">
                  <c:v>Tanzania</c:v>
                </c:pt>
                <c:pt idx="19">
                  <c:v>Indonesia</c:v>
                </c:pt>
                <c:pt idx="20">
                  <c:v>Spain</c:v>
                </c:pt>
                <c:pt idx="21">
                  <c:v>Montana</c:v>
                </c:pt>
                <c:pt idx="22">
                  <c:v>Michigan</c:v>
                </c:pt>
                <c:pt idx="23">
                  <c:v>Minnesota</c:v>
                </c:pt>
                <c:pt idx="24">
                  <c:v>Norway</c:v>
                </c:pt>
                <c:pt idx="25">
                  <c:v>South Dakota</c:v>
                </c:pt>
                <c:pt idx="26">
                  <c:v>Philippines</c:v>
                </c:pt>
                <c:pt idx="27">
                  <c:v>Honduras</c:v>
                </c:pt>
                <c:pt idx="28">
                  <c:v>New Mexico</c:v>
                </c:pt>
                <c:pt idx="29">
                  <c:v>Br Columbia</c:v>
                </c:pt>
                <c:pt idx="30">
                  <c:v>Brazil</c:v>
                </c:pt>
                <c:pt idx="31">
                  <c:v>Guatemala</c:v>
                </c:pt>
                <c:pt idx="32">
                  <c:v>Ireland</c:v>
                </c:pt>
                <c:pt idx="33">
                  <c:v>New Zealand</c:v>
                </c:pt>
                <c:pt idx="34">
                  <c:v>Victoria</c:v>
                </c:pt>
                <c:pt idx="35">
                  <c:v>Panama</c:v>
                </c:pt>
                <c:pt idx="36">
                  <c:v>W Australia</c:v>
                </c:pt>
                <c:pt idx="37">
                  <c:v>Tasmania</c:v>
                </c:pt>
                <c:pt idx="38">
                  <c:v>Idaho</c:v>
                </c:pt>
                <c:pt idx="39">
                  <c:v>Arizona</c:v>
                </c:pt>
                <c:pt idx="40">
                  <c:v>Queensland</c:v>
                </c:pt>
                <c:pt idx="41">
                  <c:v>Northern Terr.</c:v>
                </c:pt>
                <c:pt idx="42">
                  <c:v>Mexico</c:v>
                </c:pt>
                <c:pt idx="43">
                  <c:v>Nova Scotia</c:v>
                </c:pt>
                <c:pt idx="44">
                  <c:v>Peru</c:v>
                </c:pt>
                <c:pt idx="45">
                  <c:v>Ghana</c:v>
                </c:pt>
                <c:pt idx="46">
                  <c:v>NWT</c:v>
                </c:pt>
                <c:pt idx="47">
                  <c:v>Utah</c:v>
                </c:pt>
                <c:pt idx="48">
                  <c:v>Ontario</c:v>
                </c:pt>
                <c:pt idx="49">
                  <c:v>N S Wales</c:v>
                </c:pt>
                <c:pt idx="50">
                  <c:v>Sask</c:v>
                </c:pt>
                <c:pt idx="51">
                  <c:v>PNP</c:v>
                </c:pt>
                <c:pt idx="52">
                  <c:v>Finland</c:v>
                </c:pt>
                <c:pt idx="53">
                  <c:v>Alaska</c:v>
                </c:pt>
                <c:pt idx="54">
                  <c:v>Namibia</c:v>
                </c:pt>
                <c:pt idx="55">
                  <c:v>S Australia</c:v>
                </c:pt>
                <c:pt idx="56">
                  <c:v>Wyoming</c:v>
                </c:pt>
                <c:pt idx="57">
                  <c:v>Colombia</c:v>
                </c:pt>
                <c:pt idx="58">
                  <c:v>Nunavut</c:v>
                </c:pt>
                <c:pt idx="59">
                  <c:v>Manitoba</c:v>
                </c:pt>
                <c:pt idx="60">
                  <c:v>Burkina Faso</c:v>
                </c:pt>
                <c:pt idx="61">
                  <c:v>Nfld &amp; Lab</c:v>
                </c:pt>
                <c:pt idx="62">
                  <c:v>Sweden</c:v>
                </c:pt>
                <c:pt idx="63">
                  <c:v>Mali</c:v>
                </c:pt>
                <c:pt idx="64">
                  <c:v>Yukon</c:v>
                </c:pt>
                <c:pt idx="65">
                  <c:v>N Brunswick</c:v>
                </c:pt>
                <c:pt idx="66">
                  <c:v>Alberta</c:v>
                </c:pt>
                <c:pt idx="67">
                  <c:v>Chile</c:v>
                </c:pt>
                <c:pt idx="68">
                  <c:v>Nevada</c:v>
                </c:pt>
                <c:pt idx="69">
                  <c:v>Turkey</c:v>
                </c:pt>
                <c:pt idx="70">
                  <c:v>Quebec</c:v>
                </c:pt>
                <c:pt idx="71">
                  <c:v>Botswana</c:v>
                </c:pt>
              </c:strCache>
            </c:strRef>
          </c:cat>
          <c:val>
            <c:numRef>
              <c:f>'Figure 8'!$D$4:$D$75</c:f>
              <c:numCache>
                <c:ptCount val="72"/>
                <c:pt idx="0">
                  <c:v>0.4791666666666667</c:v>
                </c:pt>
                <c:pt idx="1">
                  <c:v>0.48571428571428577</c:v>
                </c:pt>
                <c:pt idx="2">
                  <c:v>0.2553191489361702</c:v>
                </c:pt>
                <c:pt idx="3">
                  <c:v>0.203125</c:v>
                </c:pt>
                <c:pt idx="4">
                  <c:v>0.23809523809523808</c:v>
                </c:pt>
                <c:pt idx="5">
                  <c:v>0.25</c:v>
                </c:pt>
                <c:pt idx="6">
                  <c:v>0.04</c:v>
                </c:pt>
                <c:pt idx="7">
                  <c:v>0.04</c:v>
                </c:pt>
                <c:pt idx="8">
                  <c:v>0.20454545454545456</c:v>
                </c:pt>
                <c:pt idx="9">
                  <c:v>0.1702127659574468</c:v>
                </c:pt>
                <c:pt idx="10">
                  <c:v>0.15</c:v>
                </c:pt>
                <c:pt idx="11">
                  <c:v>0.09090909090909091</c:v>
                </c:pt>
                <c:pt idx="12">
                  <c:v>0.058823529411764705</c:v>
                </c:pt>
                <c:pt idx="13">
                  <c:v>0.07142857142857142</c:v>
                </c:pt>
                <c:pt idx="14">
                  <c:v>0.2142857142857143</c:v>
                </c:pt>
                <c:pt idx="15">
                  <c:v>0.03636363636363636</c:v>
                </c:pt>
                <c:pt idx="16">
                  <c:v>0.11111111111111112</c:v>
                </c:pt>
                <c:pt idx="17">
                  <c:v>0.04</c:v>
                </c:pt>
                <c:pt idx="18">
                  <c:v>0.018867924528301886</c:v>
                </c:pt>
                <c:pt idx="19">
                  <c:v>0.05479452054794521</c:v>
                </c:pt>
                <c:pt idx="20">
                  <c:v>0</c:v>
                </c:pt>
                <c:pt idx="21">
                  <c:v>0</c:v>
                </c:pt>
                <c:pt idx="22">
                  <c:v>0.05</c:v>
                </c:pt>
                <c:pt idx="23">
                  <c:v>0.04545454545454545</c:v>
                </c:pt>
                <c:pt idx="24">
                  <c:v>0</c:v>
                </c:pt>
                <c:pt idx="25">
                  <c:v>0</c:v>
                </c:pt>
                <c:pt idx="26">
                  <c:v>0.06382978723404255</c:v>
                </c:pt>
                <c:pt idx="27">
                  <c:v>0.23076923076923075</c:v>
                </c:pt>
                <c:pt idx="28">
                  <c:v>0.021739130434782605</c:v>
                </c:pt>
                <c:pt idx="29">
                  <c:v>0.019900497512437807</c:v>
                </c:pt>
                <c:pt idx="30">
                  <c:v>0</c:v>
                </c:pt>
                <c:pt idx="31">
                  <c:v>0.16666666666666666</c:v>
                </c:pt>
                <c:pt idx="32">
                  <c:v>0</c:v>
                </c:pt>
                <c:pt idx="33">
                  <c:v>0</c:v>
                </c:pt>
                <c:pt idx="34">
                  <c:v>0.015873015873015872</c:v>
                </c:pt>
                <c:pt idx="35">
                  <c:v>0.16666666666666666</c:v>
                </c:pt>
                <c:pt idx="36">
                  <c:v>0.007352941176470588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0.00970873786407767</c:v>
                </c:pt>
                <c:pt idx="41">
                  <c:v>0</c:v>
                </c:pt>
                <c:pt idx="42">
                  <c:v>0.017391304347826087</c:v>
                </c:pt>
                <c:pt idx="43">
                  <c:v>0</c:v>
                </c:pt>
                <c:pt idx="44">
                  <c:v>0.009174311926605505</c:v>
                </c:pt>
                <c:pt idx="45">
                  <c:v>0</c:v>
                </c:pt>
                <c:pt idx="46">
                  <c:v>0.011904761904761906</c:v>
                </c:pt>
                <c:pt idx="47">
                  <c:v>0</c:v>
                </c:pt>
                <c:pt idx="48">
                  <c:v>0.0064516129032258064</c:v>
                </c:pt>
                <c:pt idx="49">
                  <c:v>0.011494252873563218</c:v>
                </c:pt>
                <c:pt idx="50">
                  <c:v>0</c:v>
                </c:pt>
                <c:pt idx="51">
                  <c:v>0.04761904761904762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0.03125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0.0101010101010101</c:v>
                </c:pt>
                <c:pt idx="68">
                  <c:v>0</c:v>
                </c:pt>
                <c:pt idx="69">
                  <c:v>0.04</c:v>
                </c:pt>
                <c:pt idx="70">
                  <c:v>0.006849315068493151</c:v>
                </c:pt>
                <c:pt idx="71">
                  <c:v>0</c:v>
                </c:pt>
              </c:numCache>
            </c:numRef>
          </c:val>
        </c:ser>
        <c:overlap val="100"/>
        <c:axId val="53490951"/>
        <c:axId val="11656512"/>
      </c:barChart>
      <c:catAx>
        <c:axId val="53490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9095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61825"/>
          <c:y val="0.12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Figure 9: Uncertainty Concerning Native/Aboriginal Land Claims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05"/>
          <c:w val="0.9905"/>
          <c:h val="0.90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Mild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9'!$A$6:$A$77</c:f>
              <c:strCache>
                <c:ptCount val="72"/>
                <c:pt idx="0">
                  <c:v>Br Columbia</c:v>
                </c:pt>
                <c:pt idx="1">
                  <c:v>Ecuador</c:v>
                </c:pt>
                <c:pt idx="2">
                  <c:v>NWT</c:v>
                </c:pt>
                <c:pt idx="3">
                  <c:v>Philippines</c:v>
                </c:pt>
                <c:pt idx="4">
                  <c:v>Bolivia</c:v>
                </c:pt>
                <c:pt idx="5">
                  <c:v>Guatemala</c:v>
                </c:pt>
                <c:pt idx="6">
                  <c:v>Zimbabwe</c:v>
                </c:pt>
                <c:pt idx="7">
                  <c:v>Ontario</c:v>
                </c:pt>
                <c:pt idx="8">
                  <c:v>Northern Terr.</c:v>
                </c:pt>
                <c:pt idx="9">
                  <c:v>W Australia</c:v>
                </c:pt>
                <c:pt idx="10">
                  <c:v>South Africa</c:v>
                </c:pt>
                <c:pt idx="11">
                  <c:v>PNP</c:v>
                </c:pt>
                <c:pt idx="12">
                  <c:v>Queensland</c:v>
                </c:pt>
                <c:pt idx="13">
                  <c:v>S Australia</c:v>
                </c:pt>
                <c:pt idx="14">
                  <c:v>Nunavut</c:v>
                </c:pt>
                <c:pt idx="15">
                  <c:v>Panama</c:v>
                </c:pt>
                <c:pt idx="16">
                  <c:v>Venezuela</c:v>
                </c:pt>
                <c:pt idx="17">
                  <c:v>Manitoba</c:v>
                </c:pt>
                <c:pt idx="18">
                  <c:v>N S Wales</c:v>
                </c:pt>
                <c:pt idx="19">
                  <c:v>New Zealand</c:v>
                </c:pt>
                <c:pt idx="20">
                  <c:v>New Mexico</c:v>
                </c:pt>
                <c:pt idx="21">
                  <c:v>Victoria</c:v>
                </c:pt>
                <c:pt idx="22">
                  <c:v>India</c:v>
                </c:pt>
                <c:pt idx="23">
                  <c:v>DRC</c:v>
                </c:pt>
                <c:pt idx="24">
                  <c:v>California</c:v>
                </c:pt>
                <c:pt idx="25">
                  <c:v>Peru</c:v>
                </c:pt>
                <c:pt idx="26">
                  <c:v>Nfld &amp; Lab</c:v>
                </c:pt>
                <c:pt idx="27">
                  <c:v>Colombia</c:v>
                </c:pt>
                <c:pt idx="28">
                  <c:v>Honduras</c:v>
                </c:pt>
                <c:pt idx="29">
                  <c:v>Yukon</c:v>
                </c:pt>
                <c:pt idx="30">
                  <c:v>Indonesia</c:v>
                </c:pt>
                <c:pt idx="31">
                  <c:v>Sask</c:v>
                </c:pt>
                <c:pt idx="32">
                  <c:v>Washington</c:v>
                </c:pt>
                <c:pt idx="33">
                  <c:v>Brazil</c:v>
                </c:pt>
                <c:pt idx="34">
                  <c:v>Mexico</c:v>
                </c:pt>
                <c:pt idx="35">
                  <c:v>Alberta</c:v>
                </c:pt>
                <c:pt idx="36">
                  <c:v>Tasmania</c:v>
                </c:pt>
                <c:pt idx="37">
                  <c:v>Quebec</c:v>
                </c:pt>
                <c:pt idx="38">
                  <c:v>Norway</c:v>
                </c:pt>
                <c:pt idx="39">
                  <c:v>Wisconsin</c:v>
                </c:pt>
                <c:pt idx="40">
                  <c:v>Argentina</c:v>
                </c:pt>
                <c:pt idx="41">
                  <c:v>Sweden</c:v>
                </c:pt>
                <c:pt idx="42">
                  <c:v>Zambia</c:v>
                </c:pt>
                <c:pt idx="43">
                  <c:v>Arizona</c:v>
                </c:pt>
                <c:pt idx="44">
                  <c:v>Montana</c:v>
                </c:pt>
                <c:pt idx="45">
                  <c:v>Namibia</c:v>
                </c:pt>
                <c:pt idx="46">
                  <c:v>Tanzania</c:v>
                </c:pt>
                <c:pt idx="47">
                  <c:v>Nova Scotia</c:v>
                </c:pt>
                <c:pt idx="48">
                  <c:v>South Dakota</c:v>
                </c:pt>
                <c:pt idx="49">
                  <c:v>Alaska</c:v>
                </c:pt>
                <c:pt idx="50">
                  <c:v>Colorado</c:v>
                </c:pt>
                <c:pt idx="51">
                  <c:v>Russia</c:v>
                </c:pt>
                <c:pt idx="52">
                  <c:v>Finland</c:v>
                </c:pt>
                <c:pt idx="53">
                  <c:v>Botswana</c:v>
                </c:pt>
                <c:pt idx="54">
                  <c:v>Mongolia</c:v>
                </c:pt>
                <c:pt idx="55">
                  <c:v>Idaho</c:v>
                </c:pt>
                <c:pt idx="56">
                  <c:v>Wyoming</c:v>
                </c:pt>
                <c:pt idx="57">
                  <c:v>N Brunswick</c:v>
                </c:pt>
                <c:pt idx="58">
                  <c:v>Nevada</c:v>
                </c:pt>
                <c:pt idx="59">
                  <c:v>Turkey</c:v>
                </c:pt>
                <c:pt idx="60">
                  <c:v>Burkina Faso</c:v>
                </c:pt>
                <c:pt idx="61">
                  <c:v>China</c:v>
                </c:pt>
                <c:pt idx="62">
                  <c:v>Ghana</c:v>
                </c:pt>
                <c:pt idx="63">
                  <c:v>Chile</c:v>
                </c:pt>
                <c:pt idx="64">
                  <c:v>Mali</c:v>
                </c:pt>
                <c:pt idx="65">
                  <c:v>Minnesota</c:v>
                </c:pt>
                <c:pt idx="66">
                  <c:v>Utah</c:v>
                </c:pt>
                <c:pt idx="67">
                  <c:v>Ireland</c:v>
                </c:pt>
                <c:pt idx="68">
                  <c:v>Kazakhstan</c:v>
                </c:pt>
                <c:pt idx="69">
                  <c:v>Spain</c:v>
                </c:pt>
                <c:pt idx="70">
                  <c:v>Michigan</c:v>
                </c:pt>
                <c:pt idx="71">
                  <c:v>Kyrgystan</c:v>
                </c:pt>
              </c:strCache>
            </c:strRef>
          </c:cat>
          <c:val>
            <c:numRef>
              <c:f>'Figure 9'!$B$6:$B$77</c:f>
              <c:numCache>
                <c:ptCount val="72"/>
                <c:pt idx="0">
                  <c:v>0.4019607843137255</c:v>
                </c:pt>
                <c:pt idx="1">
                  <c:v>0.25</c:v>
                </c:pt>
                <c:pt idx="2">
                  <c:v>0.367816091954023</c:v>
                </c:pt>
                <c:pt idx="3">
                  <c:v>0.4782608695652174</c:v>
                </c:pt>
                <c:pt idx="4">
                  <c:v>0.25</c:v>
                </c:pt>
                <c:pt idx="5">
                  <c:v>0.14285714285714285</c:v>
                </c:pt>
                <c:pt idx="6">
                  <c:v>0.1891891891891892</c:v>
                </c:pt>
                <c:pt idx="7">
                  <c:v>0.423841059602649</c:v>
                </c:pt>
                <c:pt idx="8">
                  <c:v>0.393939393939394</c:v>
                </c:pt>
                <c:pt idx="9">
                  <c:v>0.4881889763779528</c:v>
                </c:pt>
                <c:pt idx="10">
                  <c:v>0.3611111111111111</c:v>
                </c:pt>
                <c:pt idx="11">
                  <c:v>0.34883720930232553</c:v>
                </c:pt>
                <c:pt idx="12">
                  <c:v>0.45263157894736844</c:v>
                </c:pt>
                <c:pt idx="13">
                  <c:v>0.48148148148148145</c:v>
                </c:pt>
                <c:pt idx="14">
                  <c:v>0.43283582089552236</c:v>
                </c:pt>
                <c:pt idx="15">
                  <c:v>0.4166666666666667</c:v>
                </c:pt>
                <c:pt idx="16">
                  <c:v>0.17142857142857143</c:v>
                </c:pt>
                <c:pt idx="17">
                  <c:v>0.36486486486486486</c:v>
                </c:pt>
                <c:pt idx="18">
                  <c:v>0.38271604938271603</c:v>
                </c:pt>
                <c:pt idx="19">
                  <c:v>0.3469387755102041</c:v>
                </c:pt>
                <c:pt idx="20">
                  <c:v>0.3</c:v>
                </c:pt>
                <c:pt idx="21">
                  <c:v>0.2631578947368421</c:v>
                </c:pt>
                <c:pt idx="22">
                  <c:v>0.34782608695652173</c:v>
                </c:pt>
                <c:pt idx="23">
                  <c:v>0.25</c:v>
                </c:pt>
                <c:pt idx="24">
                  <c:v>0.2909090909090909</c:v>
                </c:pt>
                <c:pt idx="25">
                  <c:v>0.30097087378640774</c:v>
                </c:pt>
                <c:pt idx="26">
                  <c:v>0.29166666666666663</c:v>
                </c:pt>
                <c:pt idx="27">
                  <c:v>0.3673469387755102</c:v>
                </c:pt>
                <c:pt idx="28">
                  <c:v>0.20833333333333334</c:v>
                </c:pt>
                <c:pt idx="29">
                  <c:v>0.4042553191489362</c:v>
                </c:pt>
                <c:pt idx="30">
                  <c:v>0.3</c:v>
                </c:pt>
                <c:pt idx="31">
                  <c:v>0.4109589041095891</c:v>
                </c:pt>
                <c:pt idx="32">
                  <c:v>0.2592592592592593</c:v>
                </c:pt>
                <c:pt idx="33">
                  <c:v>0.35820895522388063</c:v>
                </c:pt>
                <c:pt idx="34">
                  <c:v>0.3571428571428571</c:v>
                </c:pt>
                <c:pt idx="35">
                  <c:v>0.3508771929824561</c:v>
                </c:pt>
                <c:pt idx="36">
                  <c:v>0.27083333333333337</c:v>
                </c:pt>
                <c:pt idx="37">
                  <c:v>0.29629629629629634</c:v>
                </c:pt>
                <c:pt idx="38">
                  <c:v>0.3333333333333333</c:v>
                </c:pt>
                <c:pt idx="39">
                  <c:v>0.07692307692307693</c:v>
                </c:pt>
                <c:pt idx="40">
                  <c:v>0.3114754098360656</c:v>
                </c:pt>
                <c:pt idx="41">
                  <c:v>0.37142857142857144</c:v>
                </c:pt>
                <c:pt idx="42">
                  <c:v>0.19444444444444442</c:v>
                </c:pt>
                <c:pt idx="43">
                  <c:v>0.22666666666666666</c:v>
                </c:pt>
                <c:pt idx="44">
                  <c:v>0.2702702702702703</c:v>
                </c:pt>
                <c:pt idx="45">
                  <c:v>0.3</c:v>
                </c:pt>
                <c:pt idx="46">
                  <c:v>0.22448979591836732</c:v>
                </c:pt>
                <c:pt idx="47">
                  <c:v>0.2857142857142857</c:v>
                </c:pt>
                <c:pt idx="48">
                  <c:v>0.23809523809523808</c:v>
                </c:pt>
                <c:pt idx="49">
                  <c:v>0.2162162162162162</c:v>
                </c:pt>
                <c:pt idx="50">
                  <c:v>0.23404255319148934</c:v>
                </c:pt>
                <c:pt idx="51">
                  <c:v>0.22727272727272727</c:v>
                </c:pt>
                <c:pt idx="52">
                  <c:v>0.2</c:v>
                </c:pt>
                <c:pt idx="53">
                  <c:v>0.13157894736842105</c:v>
                </c:pt>
                <c:pt idx="54">
                  <c:v>0.17142857142857143</c:v>
                </c:pt>
                <c:pt idx="55">
                  <c:v>0.16216216216216214</c:v>
                </c:pt>
                <c:pt idx="56">
                  <c:v>0.18181818181818182</c:v>
                </c:pt>
                <c:pt idx="57">
                  <c:v>0.1724137931034483</c:v>
                </c:pt>
                <c:pt idx="58">
                  <c:v>0.1504424778761062</c:v>
                </c:pt>
                <c:pt idx="59">
                  <c:v>0.16</c:v>
                </c:pt>
                <c:pt idx="60">
                  <c:v>0.12121212121212122</c:v>
                </c:pt>
                <c:pt idx="61">
                  <c:v>0.11111111111111109</c:v>
                </c:pt>
                <c:pt idx="62">
                  <c:v>0.10416666666666667</c:v>
                </c:pt>
                <c:pt idx="63">
                  <c:v>0.11458333333333333</c:v>
                </c:pt>
                <c:pt idx="64">
                  <c:v>0.1</c:v>
                </c:pt>
                <c:pt idx="65">
                  <c:v>0.052631578947368425</c:v>
                </c:pt>
                <c:pt idx="66">
                  <c:v>0.0857142857142857</c:v>
                </c:pt>
                <c:pt idx="67">
                  <c:v>0.08333333333333333</c:v>
                </c:pt>
                <c:pt idx="68">
                  <c:v>0.07407407407407407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9'!$C$5</c:f>
              <c:strCache>
                <c:ptCount val="1"/>
                <c:pt idx="0">
                  <c:v>Strong deterrent to investment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9'!$A$6:$A$77</c:f>
              <c:strCache>
                <c:ptCount val="72"/>
                <c:pt idx="0">
                  <c:v>Br Columbia</c:v>
                </c:pt>
                <c:pt idx="1">
                  <c:v>Ecuador</c:v>
                </c:pt>
                <c:pt idx="2">
                  <c:v>NWT</c:v>
                </c:pt>
                <c:pt idx="3">
                  <c:v>Philippines</c:v>
                </c:pt>
                <c:pt idx="4">
                  <c:v>Bolivia</c:v>
                </c:pt>
                <c:pt idx="5">
                  <c:v>Guatemala</c:v>
                </c:pt>
                <c:pt idx="6">
                  <c:v>Zimbabwe</c:v>
                </c:pt>
                <c:pt idx="7">
                  <c:v>Ontario</c:v>
                </c:pt>
                <c:pt idx="8">
                  <c:v>Northern Terr.</c:v>
                </c:pt>
                <c:pt idx="9">
                  <c:v>W Australia</c:v>
                </c:pt>
                <c:pt idx="10">
                  <c:v>South Africa</c:v>
                </c:pt>
                <c:pt idx="11">
                  <c:v>PNP</c:v>
                </c:pt>
                <c:pt idx="12">
                  <c:v>Queensland</c:v>
                </c:pt>
                <c:pt idx="13">
                  <c:v>S Australia</c:v>
                </c:pt>
                <c:pt idx="14">
                  <c:v>Nunavut</c:v>
                </c:pt>
                <c:pt idx="15">
                  <c:v>Panama</c:v>
                </c:pt>
                <c:pt idx="16">
                  <c:v>Venezuela</c:v>
                </c:pt>
                <c:pt idx="17">
                  <c:v>Manitoba</c:v>
                </c:pt>
                <c:pt idx="18">
                  <c:v>N S Wales</c:v>
                </c:pt>
                <c:pt idx="19">
                  <c:v>New Zealand</c:v>
                </c:pt>
                <c:pt idx="20">
                  <c:v>New Mexico</c:v>
                </c:pt>
                <c:pt idx="21">
                  <c:v>Victoria</c:v>
                </c:pt>
                <c:pt idx="22">
                  <c:v>India</c:v>
                </c:pt>
                <c:pt idx="23">
                  <c:v>DRC</c:v>
                </c:pt>
                <c:pt idx="24">
                  <c:v>California</c:v>
                </c:pt>
                <c:pt idx="25">
                  <c:v>Peru</c:v>
                </c:pt>
                <c:pt idx="26">
                  <c:v>Nfld &amp; Lab</c:v>
                </c:pt>
                <c:pt idx="27">
                  <c:v>Colombia</c:v>
                </c:pt>
                <c:pt idx="28">
                  <c:v>Honduras</c:v>
                </c:pt>
                <c:pt idx="29">
                  <c:v>Yukon</c:v>
                </c:pt>
                <c:pt idx="30">
                  <c:v>Indonesia</c:v>
                </c:pt>
                <c:pt idx="31">
                  <c:v>Sask</c:v>
                </c:pt>
                <c:pt idx="32">
                  <c:v>Washington</c:v>
                </c:pt>
                <c:pt idx="33">
                  <c:v>Brazil</c:v>
                </c:pt>
                <c:pt idx="34">
                  <c:v>Mexico</c:v>
                </c:pt>
                <c:pt idx="35">
                  <c:v>Alberta</c:v>
                </c:pt>
                <c:pt idx="36">
                  <c:v>Tasmania</c:v>
                </c:pt>
                <c:pt idx="37">
                  <c:v>Quebec</c:v>
                </c:pt>
                <c:pt idx="38">
                  <c:v>Norway</c:v>
                </c:pt>
                <c:pt idx="39">
                  <c:v>Wisconsin</c:v>
                </c:pt>
                <c:pt idx="40">
                  <c:v>Argentina</c:v>
                </c:pt>
                <c:pt idx="41">
                  <c:v>Sweden</c:v>
                </c:pt>
                <c:pt idx="42">
                  <c:v>Zambia</c:v>
                </c:pt>
                <c:pt idx="43">
                  <c:v>Arizona</c:v>
                </c:pt>
                <c:pt idx="44">
                  <c:v>Montana</c:v>
                </c:pt>
                <c:pt idx="45">
                  <c:v>Namibia</c:v>
                </c:pt>
                <c:pt idx="46">
                  <c:v>Tanzania</c:v>
                </c:pt>
                <c:pt idx="47">
                  <c:v>Nova Scotia</c:v>
                </c:pt>
                <c:pt idx="48">
                  <c:v>South Dakota</c:v>
                </c:pt>
                <c:pt idx="49">
                  <c:v>Alaska</c:v>
                </c:pt>
                <c:pt idx="50">
                  <c:v>Colorado</c:v>
                </c:pt>
                <c:pt idx="51">
                  <c:v>Russia</c:v>
                </c:pt>
                <c:pt idx="52">
                  <c:v>Finland</c:v>
                </c:pt>
                <c:pt idx="53">
                  <c:v>Botswana</c:v>
                </c:pt>
                <c:pt idx="54">
                  <c:v>Mongolia</c:v>
                </c:pt>
                <c:pt idx="55">
                  <c:v>Idaho</c:v>
                </c:pt>
                <c:pt idx="56">
                  <c:v>Wyoming</c:v>
                </c:pt>
                <c:pt idx="57">
                  <c:v>N Brunswick</c:v>
                </c:pt>
                <c:pt idx="58">
                  <c:v>Nevada</c:v>
                </c:pt>
                <c:pt idx="59">
                  <c:v>Turkey</c:v>
                </c:pt>
                <c:pt idx="60">
                  <c:v>Burkina Faso</c:v>
                </c:pt>
                <c:pt idx="61">
                  <c:v>China</c:v>
                </c:pt>
                <c:pt idx="62">
                  <c:v>Ghana</c:v>
                </c:pt>
                <c:pt idx="63">
                  <c:v>Chile</c:v>
                </c:pt>
                <c:pt idx="64">
                  <c:v>Mali</c:v>
                </c:pt>
                <c:pt idx="65">
                  <c:v>Minnesota</c:v>
                </c:pt>
                <c:pt idx="66">
                  <c:v>Utah</c:v>
                </c:pt>
                <c:pt idx="67">
                  <c:v>Ireland</c:v>
                </c:pt>
                <c:pt idx="68">
                  <c:v>Kazakhstan</c:v>
                </c:pt>
                <c:pt idx="69">
                  <c:v>Spain</c:v>
                </c:pt>
                <c:pt idx="70">
                  <c:v>Michigan</c:v>
                </c:pt>
                <c:pt idx="71">
                  <c:v>Kyrgystan</c:v>
                </c:pt>
              </c:strCache>
            </c:strRef>
          </c:cat>
          <c:val>
            <c:numRef>
              <c:f>'Figure 9'!$C$6:$C$77</c:f>
              <c:numCache>
                <c:ptCount val="72"/>
                <c:pt idx="0">
                  <c:v>0.39705882352941174</c:v>
                </c:pt>
                <c:pt idx="1">
                  <c:v>0.40384615384615385</c:v>
                </c:pt>
                <c:pt idx="2">
                  <c:v>0.25287356321839083</c:v>
                </c:pt>
                <c:pt idx="3">
                  <c:v>0.2391304347826087</c:v>
                </c:pt>
                <c:pt idx="4">
                  <c:v>0.3636363636363636</c:v>
                </c:pt>
                <c:pt idx="5">
                  <c:v>0.42857142857142855</c:v>
                </c:pt>
                <c:pt idx="6">
                  <c:v>0.2972972972972973</c:v>
                </c:pt>
                <c:pt idx="7">
                  <c:v>0.2582781456953643</c:v>
                </c:pt>
                <c:pt idx="8">
                  <c:v>0.31818181818181823</c:v>
                </c:pt>
                <c:pt idx="9">
                  <c:v>0.1968503937007874</c:v>
                </c:pt>
                <c:pt idx="10">
                  <c:v>0.29166666666666663</c:v>
                </c:pt>
                <c:pt idx="11">
                  <c:v>0.3023255813953488</c:v>
                </c:pt>
                <c:pt idx="12">
                  <c:v>0.2210526315789474</c:v>
                </c:pt>
                <c:pt idx="13">
                  <c:v>0.16049382716049382</c:v>
                </c:pt>
                <c:pt idx="14">
                  <c:v>0.14925373134328357</c:v>
                </c:pt>
                <c:pt idx="15">
                  <c:v>0.20833333333333334</c:v>
                </c:pt>
                <c:pt idx="16">
                  <c:v>0.2</c:v>
                </c:pt>
                <c:pt idx="17">
                  <c:v>0.14864864864864866</c:v>
                </c:pt>
                <c:pt idx="18">
                  <c:v>0.16049382716049385</c:v>
                </c:pt>
                <c:pt idx="19">
                  <c:v>0.16326530612244897</c:v>
                </c:pt>
                <c:pt idx="20">
                  <c:v>0.225</c:v>
                </c:pt>
                <c:pt idx="21">
                  <c:v>0.2456140350877193</c:v>
                </c:pt>
                <c:pt idx="22">
                  <c:v>0.13043478260869565</c:v>
                </c:pt>
                <c:pt idx="23">
                  <c:v>0.2</c:v>
                </c:pt>
                <c:pt idx="24">
                  <c:v>0.12727272727272726</c:v>
                </c:pt>
                <c:pt idx="25">
                  <c:v>0.14563106796116507</c:v>
                </c:pt>
                <c:pt idx="26">
                  <c:v>0.18055555555555555</c:v>
                </c:pt>
                <c:pt idx="27">
                  <c:v>0.10204081632653061</c:v>
                </c:pt>
                <c:pt idx="28">
                  <c:v>0.16666666666666666</c:v>
                </c:pt>
                <c:pt idx="29">
                  <c:v>0.031914893617021274</c:v>
                </c:pt>
                <c:pt idx="30">
                  <c:v>0.14285714285714285</c:v>
                </c:pt>
                <c:pt idx="31">
                  <c:v>0.027397260273972605</c:v>
                </c:pt>
                <c:pt idx="32">
                  <c:v>0.1851851851851852</c:v>
                </c:pt>
                <c:pt idx="33">
                  <c:v>0.0746268656716418</c:v>
                </c:pt>
                <c:pt idx="34">
                  <c:v>0.0625</c:v>
                </c:pt>
                <c:pt idx="35">
                  <c:v>0.05263157894736842</c:v>
                </c:pt>
                <c:pt idx="36">
                  <c:v>0.125</c:v>
                </c:pt>
                <c:pt idx="37">
                  <c:v>0.08148148148148149</c:v>
                </c:pt>
                <c:pt idx="38">
                  <c:v>0.05555555555555555</c:v>
                </c:pt>
                <c:pt idx="39">
                  <c:v>0.07692307692307693</c:v>
                </c:pt>
                <c:pt idx="40">
                  <c:v>0.04918032786885246</c:v>
                </c:pt>
                <c:pt idx="41">
                  <c:v>0</c:v>
                </c:pt>
                <c:pt idx="42">
                  <c:v>0.16666666666666666</c:v>
                </c:pt>
                <c:pt idx="43">
                  <c:v>0.12</c:v>
                </c:pt>
                <c:pt idx="44">
                  <c:v>0.05405405405405406</c:v>
                </c:pt>
                <c:pt idx="45">
                  <c:v>0.05</c:v>
                </c:pt>
                <c:pt idx="46">
                  <c:v>0.12244897959183673</c:v>
                </c:pt>
                <c:pt idx="47">
                  <c:v>0.05714285714285714</c:v>
                </c:pt>
                <c:pt idx="48">
                  <c:v>0.047619047619047616</c:v>
                </c:pt>
                <c:pt idx="49">
                  <c:v>0.05405405405405405</c:v>
                </c:pt>
                <c:pt idx="50">
                  <c:v>0.02127659574468085</c:v>
                </c:pt>
                <c:pt idx="51">
                  <c:v>0.022727272727272724</c:v>
                </c:pt>
                <c:pt idx="52">
                  <c:v>0.04</c:v>
                </c:pt>
                <c:pt idx="53">
                  <c:v>0.07894736842105263</c:v>
                </c:pt>
                <c:pt idx="54">
                  <c:v>0.028571428571428574</c:v>
                </c:pt>
                <c:pt idx="55">
                  <c:v>0.027027027027027025</c:v>
                </c:pt>
                <c:pt idx="56">
                  <c:v>0</c:v>
                </c:pt>
                <c:pt idx="57">
                  <c:v>0</c:v>
                </c:pt>
                <c:pt idx="58">
                  <c:v>0.017699115044247787</c:v>
                </c:pt>
                <c:pt idx="59">
                  <c:v>0</c:v>
                </c:pt>
                <c:pt idx="60">
                  <c:v>0.030303030303030304</c:v>
                </c:pt>
                <c:pt idx="61">
                  <c:v>0.018518518518518517</c:v>
                </c:pt>
                <c:pt idx="62">
                  <c:v>0.041666666666666664</c:v>
                </c:pt>
                <c:pt idx="63">
                  <c:v>0.010416666666666666</c:v>
                </c:pt>
                <c:pt idx="64">
                  <c:v>0.03333333333333333</c:v>
                </c:pt>
                <c:pt idx="65">
                  <c:v>0.052631578947368425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9'!$D$5</c:f>
              <c:strCache>
                <c:ptCount val="1"/>
                <c:pt idx="0">
                  <c:v> Would not invest due to this factor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9'!$A$6:$A$77</c:f>
              <c:strCache>
                <c:ptCount val="72"/>
                <c:pt idx="0">
                  <c:v>Br Columbia</c:v>
                </c:pt>
                <c:pt idx="1">
                  <c:v>Ecuador</c:v>
                </c:pt>
                <c:pt idx="2">
                  <c:v>NWT</c:v>
                </c:pt>
                <c:pt idx="3">
                  <c:v>Philippines</c:v>
                </c:pt>
                <c:pt idx="4">
                  <c:v>Bolivia</c:v>
                </c:pt>
                <c:pt idx="5">
                  <c:v>Guatemala</c:v>
                </c:pt>
                <c:pt idx="6">
                  <c:v>Zimbabwe</c:v>
                </c:pt>
                <c:pt idx="7">
                  <c:v>Ontario</c:v>
                </c:pt>
                <c:pt idx="8">
                  <c:v>Northern Terr.</c:v>
                </c:pt>
                <c:pt idx="9">
                  <c:v>W Australia</c:v>
                </c:pt>
                <c:pt idx="10">
                  <c:v>South Africa</c:v>
                </c:pt>
                <c:pt idx="11">
                  <c:v>PNP</c:v>
                </c:pt>
                <c:pt idx="12">
                  <c:v>Queensland</c:v>
                </c:pt>
                <c:pt idx="13">
                  <c:v>S Australia</c:v>
                </c:pt>
                <c:pt idx="14">
                  <c:v>Nunavut</c:v>
                </c:pt>
                <c:pt idx="15">
                  <c:v>Panama</c:v>
                </c:pt>
                <c:pt idx="16">
                  <c:v>Venezuela</c:v>
                </c:pt>
                <c:pt idx="17">
                  <c:v>Manitoba</c:v>
                </c:pt>
                <c:pt idx="18">
                  <c:v>N S Wales</c:v>
                </c:pt>
                <c:pt idx="19">
                  <c:v>New Zealand</c:v>
                </c:pt>
                <c:pt idx="20">
                  <c:v>New Mexico</c:v>
                </c:pt>
                <c:pt idx="21">
                  <c:v>Victoria</c:v>
                </c:pt>
                <c:pt idx="22">
                  <c:v>India</c:v>
                </c:pt>
                <c:pt idx="23">
                  <c:v>DRC</c:v>
                </c:pt>
                <c:pt idx="24">
                  <c:v>California</c:v>
                </c:pt>
                <c:pt idx="25">
                  <c:v>Peru</c:v>
                </c:pt>
                <c:pt idx="26">
                  <c:v>Nfld &amp; Lab</c:v>
                </c:pt>
                <c:pt idx="27">
                  <c:v>Colombia</c:v>
                </c:pt>
                <c:pt idx="28">
                  <c:v>Honduras</c:v>
                </c:pt>
                <c:pt idx="29">
                  <c:v>Yukon</c:v>
                </c:pt>
                <c:pt idx="30">
                  <c:v>Indonesia</c:v>
                </c:pt>
                <c:pt idx="31">
                  <c:v>Sask</c:v>
                </c:pt>
                <c:pt idx="32">
                  <c:v>Washington</c:v>
                </c:pt>
                <c:pt idx="33">
                  <c:v>Brazil</c:v>
                </c:pt>
                <c:pt idx="34">
                  <c:v>Mexico</c:v>
                </c:pt>
                <c:pt idx="35">
                  <c:v>Alberta</c:v>
                </c:pt>
                <c:pt idx="36">
                  <c:v>Tasmania</c:v>
                </c:pt>
                <c:pt idx="37">
                  <c:v>Quebec</c:v>
                </c:pt>
                <c:pt idx="38">
                  <c:v>Norway</c:v>
                </c:pt>
                <c:pt idx="39">
                  <c:v>Wisconsin</c:v>
                </c:pt>
                <c:pt idx="40">
                  <c:v>Argentina</c:v>
                </c:pt>
                <c:pt idx="41">
                  <c:v>Sweden</c:v>
                </c:pt>
                <c:pt idx="42">
                  <c:v>Zambia</c:v>
                </c:pt>
                <c:pt idx="43">
                  <c:v>Arizona</c:v>
                </c:pt>
                <c:pt idx="44">
                  <c:v>Montana</c:v>
                </c:pt>
                <c:pt idx="45">
                  <c:v>Namibia</c:v>
                </c:pt>
                <c:pt idx="46">
                  <c:v>Tanzania</c:v>
                </c:pt>
                <c:pt idx="47">
                  <c:v>Nova Scotia</c:v>
                </c:pt>
                <c:pt idx="48">
                  <c:v>South Dakota</c:v>
                </c:pt>
                <c:pt idx="49">
                  <c:v>Alaska</c:v>
                </c:pt>
                <c:pt idx="50">
                  <c:v>Colorado</c:v>
                </c:pt>
                <c:pt idx="51">
                  <c:v>Russia</c:v>
                </c:pt>
                <c:pt idx="52">
                  <c:v>Finland</c:v>
                </c:pt>
                <c:pt idx="53">
                  <c:v>Botswana</c:v>
                </c:pt>
                <c:pt idx="54">
                  <c:v>Mongolia</c:v>
                </c:pt>
                <c:pt idx="55">
                  <c:v>Idaho</c:v>
                </c:pt>
                <c:pt idx="56">
                  <c:v>Wyoming</c:v>
                </c:pt>
                <c:pt idx="57">
                  <c:v>N Brunswick</c:v>
                </c:pt>
                <c:pt idx="58">
                  <c:v>Nevada</c:v>
                </c:pt>
                <c:pt idx="59">
                  <c:v>Turkey</c:v>
                </c:pt>
                <c:pt idx="60">
                  <c:v>Burkina Faso</c:v>
                </c:pt>
                <c:pt idx="61">
                  <c:v>China</c:v>
                </c:pt>
                <c:pt idx="62">
                  <c:v>Ghana</c:v>
                </c:pt>
                <c:pt idx="63">
                  <c:v>Chile</c:v>
                </c:pt>
                <c:pt idx="64">
                  <c:v>Mali</c:v>
                </c:pt>
                <c:pt idx="65">
                  <c:v>Minnesota</c:v>
                </c:pt>
                <c:pt idx="66">
                  <c:v>Utah</c:v>
                </c:pt>
                <c:pt idx="67">
                  <c:v>Ireland</c:v>
                </c:pt>
                <c:pt idx="68">
                  <c:v>Kazakhstan</c:v>
                </c:pt>
                <c:pt idx="69">
                  <c:v>Spain</c:v>
                </c:pt>
                <c:pt idx="70">
                  <c:v>Michigan</c:v>
                </c:pt>
                <c:pt idx="71">
                  <c:v>Kyrgystan</c:v>
                </c:pt>
              </c:strCache>
            </c:strRef>
          </c:cat>
          <c:val>
            <c:numRef>
              <c:f>'Figure 9'!$D$6:$D$77</c:f>
              <c:numCache>
                <c:ptCount val="72"/>
                <c:pt idx="0">
                  <c:v>0.09313725490196077</c:v>
                </c:pt>
                <c:pt idx="1">
                  <c:v>0.21153846153846154</c:v>
                </c:pt>
                <c:pt idx="2">
                  <c:v>0.22988505747126436</c:v>
                </c:pt>
                <c:pt idx="3">
                  <c:v>0.13043478260869565</c:v>
                </c:pt>
                <c:pt idx="4">
                  <c:v>0.20454545454545456</c:v>
                </c:pt>
                <c:pt idx="5">
                  <c:v>0.2380952380952381</c:v>
                </c:pt>
                <c:pt idx="6">
                  <c:v>0.2972972972972973</c:v>
                </c:pt>
                <c:pt idx="7">
                  <c:v>0.07284768211920531</c:v>
                </c:pt>
                <c:pt idx="8">
                  <c:v>0.015151515151515152</c:v>
                </c:pt>
                <c:pt idx="9">
                  <c:v>0.031496062992125984</c:v>
                </c:pt>
                <c:pt idx="10">
                  <c:v>0.05555555555555556</c:v>
                </c:pt>
                <c:pt idx="11">
                  <c:v>0.046511627906976744</c:v>
                </c:pt>
                <c:pt idx="12">
                  <c:v>0.02105263157894737</c:v>
                </c:pt>
                <c:pt idx="13">
                  <c:v>0.04938271604938272</c:v>
                </c:pt>
                <c:pt idx="14">
                  <c:v>0.07462686567164178</c:v>
                </c:pt>
                <c:pt idx="15">
                  <c:v>0</c:v>
                </c:pt>
                <c:pt idx="16">
                  <c:v>0.22857142857142856</c:v>
                </c:pt>
                <c:pt idx="17">
                  <c:v>0.06756756756756757</c:v>
                </c:pt>
                <c:pt idx="18">
                  <c:v>0.02469135802469136</c:v>
                </c:pt>
                <c:pt idx="19">
                  <c:v>0.04081632653061224</c:v>
                </c:pt>
                <c:pt idx="20">
                  <c:v>0.025</c:v>
                </c:pt>
                <c:pt idx="21">
                  <c:v>0.03508771929824561</c:v>
                </c:pt>
                <c:pt idx="22">
                  <c:v>0.043478260869565216</c:v>
                </c:pt>
                <c:pt idx="23">
                  <c:v>0.05</c:v>
                </c:pt>
                <c:pt idx="24">
                  <c:v>0.07272727272727272</c:v>
                </c:pt>
                <c:pt idx="25">
                  <c:v>0.029126213592233014</c:v>
                </c:pt>
                <c:pt idx="26">
                  <c:v>0</c:v>
                </c:pt>
                <c:pt idx="27">
                  <c:v>0</c:v>
                </c:pt>
                <c:pt idx="28">
                  <c:v>0.08333333333333333</c:v>
                </c:pt>
                <c:pt idx="29">
                  <c:v>0.021276595744680854</c:v>
                </c:pt>
                <c:pt idx="30">
                  <c:v>0.014285714285714285</c:v>
                </c:pt>
                <c:pt idx="31">
                  <c:v>0.013698630136986302</c:v>
                </c:pt>
                <c:pt idx="32">
                  <c:v>0</c:v>
                </c:pt>
                <c:pt idx="33">
                  <c:v>0</c:v>
                </c:pt>
                <c:pt idx="34">
                  <c:v>0.008928571428571428</c:v>
                </c:pt>
                <c:pt idx="35">
                  <c:v>0.017543859649122806</c:v>
                </c:pt>
                <c:pt idx="36">
                  <c:v>0.020833333333333336</c:v>
                </c:pt>
                <c:pt idx="37">
                  <c:v>0.014814814814814815</c:v>
                </c:pt>
                <c:pt idx="38">
                  <c:v>0</c:v>
                </c:pt>
                <c:pt idx="39">
                  <c:v>0.23076923076923078</c:v>
                </c:pt>
                <c:pt idx="40">
                  <c:v>0.01639344262295082</c:v>
                </c:pt>
                <c:pt idx="41">
                  <c:v>0</c:v>
                </c:pt>
                <c:pt idx="42">
                  <c:v>0</c:v>
                </c:pt>
                <c:pt idx="43">
                  <c:v>0.013333333333333332</c:v>
                </c:pt>
                <c:pt idx="44">
                  <c:v>0.02702702702702703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0.047619047619047616</c:v>
                </c:pt>
                <c:pt idx="49">
                  <c:v>0.027027027027027025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0.018518518518518517</c:v>
                </c:pt>
                <c:pt idx="62">
                  <c:v>0</c:v>
                </c:pt>
                <c:pt idx="63">
                  <c:v>0.010416666666666666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0.043478260869565216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overlap val="100"/>
        <c:axId val="37799745"/>
        <c:axId val="4653386"/>
      </c:barChart>
      <c:catAx>
        <c:axId val="37799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1625"/>
          <c:y val="0.1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0.5</cdr:y>
    </cdr:from>
    <cdr:to>
      <cdr:x>0.42975</cdr:x>
      <cdr:y>0.51775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6096000"/>
          <a:ext cx="114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17</xdr:col>
      <xdr:colOff>466725</xdr:colOff>
      <xdr:row>77</xdr:row>
      <xdr:rowOff>104775</xdr:rowOff>
    </xdr:to>
    <xdr:graphicFrame>
      <xdr:nvGraphicFramePr>
        <xdr:cNvPr id="1" name="Chart 1"/>
        <xdr:cNvGraphicFramePr/>
      </xdr:nvGraphicFramePr>
      <xdr:xfrm>
        <a:off x="619125" y="104775"/>
        <a:ext cx="10220325" cy="1246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38100</xdr:rowOff>
    </xdr:from>
    <xdr:to>
      <xdr:col>17</xdr:col>
      <xdr:colOff>285750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3381375" y="361950"/>
        <a:ext cx="72675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11</xdr:col>
      <xdr:colOff>104775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0" y="114300"/>
        <a:ext cx="6810375" cy="1205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12</xdr:col>
      <xdr:colOff>228600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0" y="66675"/>
        <a:ext cx="7543800" cy="1245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11</xdr:col>
      <xdr:colOff>361950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0" y="390525"/>
        <a:ext cx="7067550" cy="1244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13</xdr:col>
      <xdr:colOff>9525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57150" y="314325"/>
        <a:ext cx="7877175" cy="1222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295275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1232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266700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191500" cy="1250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14</xdr:col>
      <xdr:colOff>133350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95250" y="66675"/>
        <a:ext cx="8572500" cy="1163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209550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610600" cy="1216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0</xdr:row>
      <xdr:rowOff>0</xdr:rowOff>
    </xdr:from>
    <xdr:to>
      <xdr:col>13</xdr:col>
      <xdr:colOff>276225</xdr:colOff>
      <xdr:row>75</xdr:row>
      <xdr:rowOff>57150</xdr:rowOff>
    </xdr:to>
    <xdr:graphicFrame>
      <xdr:nvGraphicFramePr>
        <xdr:cNvPr id="1" name="Chart 1"/>
        <xdr:cNvGraphicFramePr/>
      </xdr:nvGraphicFramePr>
      <xdr:xfrm>
        <a:off x="1000125" y="0"/>
        <a:ext cx="8020050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00700" y="6762750"/>
          <a:ext cx="6096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0.85425</cdr:y>
    </cdr:from>
    <cdr:to>
      <cdr:x>0.908</cdr:x>
      <cdr:y>0.9185</cdr:y>
    </cdr:to>
    <cdr:sp>
      <cdr:nvSpPr>
        <cdr:cNvPr id="1" name="AutoShape 1"/>
        <cdr:cNvSpPr>
          <a:spLocks/>
        </cdr:cNvSpPr>
      </cdr:nvSpPr>
      <cdr:spPr>
        <a:xfrm>
          <a:off x="3209925" y="0"/>
          <a:ext cx="1781175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$3.4 billion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0.6685</cdr:x>
      <cdr:y>0.8715</cdr:y>
    </cdr:from>
    <cdr:to>
      <cdr:x>0.83775</cdr:x>
      <cdr:y>0.93825</cdr:y>
    </cdr:to>
    <cdr:sp>
      <cdr:nvSpPr>
        <cdr:cNvPr id="1" name="AutoShape 1"/>
        <cdr:cNvSpPr>
          <a:spLocks/>
        </cdr:cNvSpPr>
      </cdr:nvSpPr>
      <cdr:spPr>
        <a:xfrm>
          <a:off x="4048125" y="3286125"/>
          <a:ext cx="1028700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$3.6 billion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</cdr:x>
      <cdr:y>0.7765</cdr:y>
    </cdr:from>
    <cdr:to>
      <cdr:x>0.92</cdr:x>
      <cdr:y>0.83125</cdr:y>
    </cdr:to>
    <cdr:sp>
      <cdr:nvSpPr>
        <cdr:cNvPr id="1" name="AutoShape 1"/>
        <cdr:cNvSpPr>
          <a:spLocks/>
        </cdr:cNvSpPr>
      </cdr:nvSpPr>
      <cdr:spPr>
        <a:xfrm>
          <a:off x="4124325" y="3895725"/>
          <a:ext cx="1428750" cy="2762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$2.89 Billion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17</xdr:row>
      <xdr:rowOff>0</xdr:rowOff>
    </xdr:from>
    <xdr:to>
      <xdr:col>15</xdr:col>
      <xdr:colOff>257175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5362575" y="2752725"/>
        <a:ext cx="549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38100</xdr:rowOff>
    </xdr:from>
    <xdr:to>
      <xdr:col>16</xdr:col>
      <xdr:colOff>152400</xdr:colOff>
      <xdr:row>23</xdr:row>
      <xdr:rowOff>95250</xdr:rowOff>
    </xdr:to>
    <xdr:graphicFrame>
      <xdr:nvGraphicFramePr>
        <xdr:cNvPr id="2" name="Chart 9"/>
        <xdr:cNvGraphicFramePr/>
      </xdr:nvGraphicFramePr>
      <xdr:xfrm>
        <a:off x="5305425" y="38100"/>
        <a:ext cx="60579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24</xdr:row>
      <xdr:rowOff>19050</xdr:rowOff>
    </xdr:from>
    <xdr:to>
      <xdr:col>16</xdr:col>
      <xdr:colOff>190500</xdr:colOff>
      <xdr:row>55</xdr:row>
      <xdr:rowOff>28575</xdr:rowOff>
    </xdr:to>
    <xdr:graphicFrame>
      <xdr:nvGraphicFramePr>
        <xdr:cNvPr id="3" name="Chart 10"/>
        <xdr:cNvGraphicFramePr/>
      </xdr:nvGraphicFramePr>
      <xdr:xfrm>
        <a:off x="5362575" y="3905250"/>
        <a:ext cx="603885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</xdr:rowOff>
    </xdr:from>
    <xdr:to>
      <xdr:col>13</xdr:col>
      <xdr:colOff>952500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1838325" y="19050"/>
        <a:ext cx="7296150" cy="1177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152400</xdr:rowOff>
    </xdr:from>
    <xdr:to>
      <xdr:col>17</xdr:col>
      <xdr:colOff>295275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2733675" y="314325"/>
        <a:ext cx="9153525" cy="1098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12</xdr:col>
      <xdr:colOff>409575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171450" y="114300"/>
        <a:ext cx="8267700" cy="1246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15</xdr:col>
      <xdr:colOff>428625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57150" y="390525"/>
        <a:ext cx="10267950" cy="1142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38100</xdr:rowOff>
    </xdr:from>
    <xdr:to>
      <xdr:col>16</xdr:col>
      <xdr:colOff>190500</xdr:colOff>
      <xdr:row>75</xdr:row>
      <xdr:rowOff>85725</xdr:rowOff>
    </xdr:to>
    <xdr:graphicFrame>
      <xdr:nvGraphicFramePr>
        <xdr:cNvPr id="1" name="Chart 1"/>
        <xdr:cNvGraphicFramePr/>
      </xdr:nvGraphicFramePr>
      <xdr:xfrm>
        <a:off x="66675" y="523875"/>
        <a:ext cx="9877425" cy="1170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13</xdr:col>
      <xdr:colOff>200025</xdr:colOff>
      <xdr:row>75</xdr:row>
      <xdr:rowOff>38100</xdr:rowOff>
    </xdr:to>
    <xdr:graphicFrame>
      <xdr:nvGraphicFramePr>
        <xdr:cNvPr id="1" name="Chart 1"/>
        <xdr:cNvGraphicFramePr/>
      </xdr:nvGraphicFramePr>
      <xdr:xfrm>
        <a:off x="0" y="219075"/>
        <a:ext cx="8124825" cy="1196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114300</xdr:rowOff>
    </xdr:from>
    <xdr:to>
      <xdr:col>15</xdr:col>
      <xdr:colOff>523875</xdr:colOff>
      <xdr:row>75</xdr:row>
      <xdr:rowOff>57150</xdr:rowOff>
    </xdr:to>
    <xdr:graphicFrame>
      <xdr:nvGraphicFramePr>
        <xdr:cNvPr id="1" name="Chart 1"/>
        <xdr:cNvGraphicFramePr/>
      </xdr:nvGraphicFramePr>
      <xdr:xfrm>
        <a:off x="352425" y="114300"/>
        <a:ext cx="9315450" cy="1208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5"/>
  <sheetViews>
    <sheetView tabSelected="1" workbookViewId="0" topLeftCell="A8">
      <selection activeCell="A43" sqref="A1:A16384"/>
    </sheetView>
  </sheetViews>
  <sheetFormatPr defaultColWidth="9.140625" defaultRowHeight="12.75"/>
  <cols>
    <col min="1" max="1" width="17.7109375" style="0" customWidth="1"/>
    <col min="2" max="2" width="12.8515625" style="0" customWidth="1"/>
  </cols>
  <sheetData>
    <row r="3" spans="1:2" ht="12.75">
      <c r="A3" t="s">
        <v>745</v>
      </c>
      <c r="B3" t="s">
        <v>746</v>
      </c>
    </row>
    <row r="4" spans="1:3" ht="12.75">
      <c r="A4" t="s">
        <v>58</v>
      </c>
      <c r="B4">
        <v>6.907692307692306</v>
      </c>
      <c r="C4" s="110">
        <f aca="true" t="shared" si="0" ref="C4:C35">IF(COUNT(B4)=1,RANK(B4,B$4:B$75),"")</f>
        <v>72</v>
      </c>
    </row>
    <row r="5" spans="1:3" ht="12.75">
      <c r="A5" t="s">
        <v>52</v>
      </c>
      <c r="B5">
        <v>10.476923076923079</v>
      </c>
      <c r="C5" s="110">
        <f t="shared" si="0"/>
        <v>71</v>
      </c>
    </row>
    <row r="6" spans="1:3" ht="12.75">
      <c r="A6" t="s">
        <v>36</v>
      </c>
      <c r="B6">
        <v>13.953846153846156</v>
      </c>
      <c r="C6" s="110">
        <f t="shared" si="0"/>
        <v>70</v>
      </c>
    </row>
    <row r="7" spans="1:3" ht="12.75">
      <c r="A7" t="s">
        <v>46</v>
      </c>
      <c r="B7">
        <v>14.7</v>
      </c>
      <c r="C7" s="110">
        <f t="shared" si="0"/>
        <v>69</v>
      </c>
    </row>
    <row r="8" spans="1:3" ht="12.75">
      <c r="A8" t="s">
        <v>747</v>
      </c>
      <c r="B8">
        <v>18.91538461538461</v>
      </c>
      <c r="C8" s="110">
        <f t="shared" si="0"/>
        <v>68</v>
      </c>
    </row>
    <row r="9" spans="1:3" ht="12.75">
      <c r="A9" t="s">
        <v>65</v>
      </c>
      <c r="B9">
        <v>19.03846153846154</v>
      </c>
      <c r="C9" s="110">
        <f t="shared" si="0"/>
        <v>67</v>
      </c>
    </row>
    <row r="10" spans="1:3" ht="12.75">
      <c r="A10" t="s">
        <v>48</v>
      </c>
      <c r="B10">
        <v>20.107692307692307</v>
      </c>
      <c r="C10" s="110">
        <f t="shared" si="0"/>
        <v>66</v>
      </c>
    </row>
    <row r="11" spans="1:3" ht="12.75">
      <c r="A11" t="s">
        <v>54</v>
      </c>
      <c r="B11">
        <v>20.438461538461535</v>
      </c>
      <c r="C11" s="110">
        <f t="shared" si="0"/>
        <v>65</v>
      </c>
    </row>
    <row r="12" spans="1:3" ht="12.75">
      <c r="A12" t="s">
        <v>53</v>
      </c>
      <c r="B12">
        <v>21.94615384615384</v>
      </c>
      <c r="C12" s="110">
        <f t="shared" si="0"/>
        <v>64</v>
      </c>
    </row>
    <row r="13" spans="1:3" ht="12.75">
      <c r="A13" t="s">
        <v>15</v>
      </c>
      <c r="B13">
        <v>22.592307692307692</v>
      </c>
      <c r="C13" s="110">
        <f t="shared" si="0"/>
        <v>63</v>
      </c>
    </row>
    <row r="14" spans="1:3" ht="12.75">
      <c r="A14" t="s">
        <v>33</v>
      </c>
      <c r="B14">
        <v>24.746153846153852</v>
      </c>
      <c r="C14" s="110">
        <f t="shared" si="0"/>
        <v>62</v>
      </c>
    </row>
    <row r="15" spans="1:3" ht="12.75">
      <c r="A15" t="s">
        <v>43</v>
      </c>
      <c r="B15">
        <v>26.161538461538463</v>
      </c>
      <c r="C15" s="110">
        <f t="shared" si="0"/>
        <v>61</v>
      </c>
    </row>
    <row r="16" spans="1:3" ht="12.75">
      <c r="A16" t="s">
        <v>61</v>
      </c>
      <c r="B16">
        <v>27.146153846153847</v>
      </c>
      <c r="C16" s="110">
        <f t="shared" si="0"/>
        <v>60</v>
      </c>
    </row>
    <row r="17" spans="1:3" ht="12.75">
      <c r="A17" t="s">
        <v>47</v>
      </c>
      <c r="B17">
        <v>28.446153846153845</v>
      </c>
      <c r="C17" s="110">
        <f t="shared" si="0"/>
        <v>59</v>
      </c>
    </row>
    <row r="18" spans="1:3" ht="12.75">
      <c r="A18" t="s">
        <v>64</v>
      </c>
      <c r="B18">
        <v>29.876923076923077</v>
      </c>
      <c r="C18" s="110">
        <f t="shared" si="0"/>
        <v>58</v>
      </c>
    </row>
    <row r="19" spans="1:3" ht="12.75">
      <c r="A19" t="s">
        <v>748</v>
      </c>
      <c r="B19">
        <v>31.161538461538463</v>
      </c>
      <c r="C19" s="110">
        <f t="shared" si="0"/>
        <v>56</v>
      </c>
    </row>
    <row r="20" spans="1:3" ht="12.75">
      <c r="A20" t="s">
        <v>56</v>
      </c>
      <c r="B20">
        <v>31.161538461538463</v>
      </c>
      <c r="C20" s="110">
        <f t="shared" si="0"/>
        <v>56</v>
      </c>
    </row>
    <row r="21" spans="1:3" ht="12.75">
      <c r="A21" t="s">
        <v>24</v>
      </c>
      <c r="B21">
        <v>31.8</v>
      </c>
      <c r="C21" s="110">
        <f t="shared" si="0"/>
        <v>55</v>
      </c>
    </row>
    <row r="22" spans="1:3" ht="12.75">
      <c r="A22" t="s">
        <v>16</v>
      </c>
      <c r="B22">
        <v>32.57692307692307</v>
      </c>
      <c r="C22" s="110">
        <f t="shared" si="0"/>
        <v>54</v>
      </c>
    </row>
    <row r="23" spans="1:3" ht="12.75">
      <c r="A23" t="s">
        <v>18</v>
      </c>
      <c r="B23">
        <v>33.53076923076923</v>
      </c>
      <c r="C23" s="110">
        <f t="shared" si="0"/>
        <v>53</v>
      </c>
    </row>
    <row r="24" spans="1:3" ht="12.75">
      <c r="A24" t="s">
        <v>45</v>
      </c>
      <c r="B24">
        <v>36.469230769230776</v>
      </c>
      <c r="C24" s="110">
        <f t="shared" si="0"/>
        <v>52</v>
      </c>
    </row>
    <row r="25" spans="1:3" ht="12.75">
      <c r="A25" t="s">
        <v>63</v>
      </c>
      <c r="B25">
        <v>38.95384615384616</v>
      </c>
      <c r="C25" s="110">
        <f t="shared" si="0"/>
        <v>51</v>
      </c>
    </row>
    <row r="26" spans="1:3" ht="12.75">
      <c r="A26" s="45" t="s">
        <v>71</v>
      </c>
      <c r="B26">
        <v>40.03076923076923</v>
      </c>
      <c r="C26" s="110">
        <f t="shared" si="0"/>
        <v>50</v>
      </c>
    </row>
    <row r="27" spans="1:3" ht="12.75">
      <c r="A27" t="s">
        <v>22</v>
      </c>
      <c r="B27">
        <v>40.35384615384615</v>
      </c>
      <c r="C27" s="110">
        <f t="shared" si="0"/>
        <v>49</v>
      </c>
    </row>
    <row r="28" spans="1:3" ht="12.75">
      <c r="A28" t="s">
        <v>51</v>
      </c>
      <c r="B28">
        <v>40.59230769230769</v>
      </c>
      <c r="C28" s="110">
        <f t="shared" si="0"/>
        <v>48</v>
      </c>
    </row>
    <row r="29" spans="1:3" ht="12.75">
      <c r="A29" t="s">
        <v>25</v>
      </c>
      <c r="B29">
        <v>40.80769230769231</v>
      </c>
      <c r="C29" s="110">
        <f t="shared" si="0"/>
        <v>47</v>
      </c>
    </row>
    <row r="30" spans="1:3" ht="12.75">
      <c r="A30" t="s">
        <v>19</v>
      </c>
      <c r="B30">
        <v>43.95384615384615</v>
      </c>
      <c r="C30" s="110">
        <f t="shared" si="0"/>
        <v>46</v>
      </c>
    </row>
    <row r="31" spans="1:3" ht="12.75">
      <c r="A31" t="s">
        <v>67</v>
      </c>
      <c r="B31">
        <v>44.16153846153846</v>
      </c>
      <c r="C31" s="110">
        <f t="shared" si="0"/>
        <v>45</v>
      </c>
    </row>
    <row r="32" spans="1:3" ht="12.75">
      <c r="A32" t="s">
        <v>44</v>
      </c>
      <c r="B32">
        <v>44.91538461538462</v>
      </c>
      <c r="C32" s="110">
        <f t="shared" si="0"/>
        <v>44</v>
      </c>
    </row>
    <row r="33" spans="1:3" ht="12.75">
      <c r="A33" t="s">
        <v>8</v>
      </c>
      <c r="B33">
        <v>45.015384615384626</v>
      </c>
      <c r="C33" s="110">
        <f t="shared" si="0"/>
        <v>43</v>
      </c>
    </row>
    <row r="34" spans="1:3" ht="12.75">
      <c r="A34" t="s">
        <v>59</v>
      </c>
      <c r="B34">
        <v>45.13846153846154</v>
      </c>
      <c r="C34" s="110">
        <f t="shared" si="0"/>
        <v>42</v>
      </c>
    </row>
    <row r="35" spans="1:3" ht="12.75">
      <c r="A35" t="s">
        <v>21</v>
      </c>
      <c r="B35">
        <v>45.88461538461539</v>
      </c>
      <c r="C35" s="110">
        <f t="shared" si="0"/>
        <v>41</v>
      </c>
    </row>
    <row r="36" spans="1:3" ht="12.75">
      <c r="A36" t="s">
        <v>49</v>
      </c>
      <c r="B36">
        <v>46.10769230769231</v>
      </c>
      <c r="C36" s="110">
        <f aca="true" t="shared" si="1" ref="C36:C67">IF(COUNT(B36)=1,RANK(B36,B$4:B$75),"")</f>
        <v>40</v>
      </c>
    </row>
    <row r="37" spans="1:3" ht="12.75">
      <c r="A37" t="s">
        <v>57</v>
      </c>
      <c r="B37">
        <v>47.715384615384615</v>
      </c>
      <c r="C37" s="110">
        <f t="shared" si="1"/>
        <v>39</v>
      </c>
    </row>
    <row r="38" spans="1:3" ht="12.75">
      <c r="A38" t="s">
        <v>749</v>
      </c>
      <c r="B38">
        <v>48.723076923076924</v>
      </c>
      <c r="C38" s="110">
        <f t="shared" si="1"/>
        <v>38</v>
      </c>
    </row>
    <row r="39" spans="1:3" ht="12.75">
      <c r="A39" t="s">
        <v>42</v>
      </c>
      <c r="B39">
        <v>49.15384615384616</v>
      </c>
      <c r="C39" s="110">
        <f t="shared" si="1"/>
        <v>37</v>
      </c>
    </row>
    <row r="40" spans="1:3" ht="12.75">
      <c r="A40" t="s">
        <v>38</v>
      </c>
      <c r="B40">
        <v>49.57692307692308</v>
      </c>
      <c r="C40" s="110">
        <f t="shared" si="1"/>
        <v>36</v>
      </c>
    </row>
    <row r="41" spans="1:3" ht="12.75">
      <c r="A41" t="s">
        <v>70</v>
      </c>
      <c r="B41">
        <v>52.83076923076923</v>
      </c>
      <c r="C41" s="110">
        <f t="shared" si="1"/>
        <v>35</v>
      </c>
    </row>
    <row r="42" spans="1:3" ht="12.75">
      <c r="A42" t="s">
        <v>40</v>
      </c>
      <c r="B42">
        <v>53.26153846153846</v>
      </c>
      <c r="C42" s="110">
        <f t="shared" si="1"/>
        <v>34</v>
      </c>
    </row>
    <row r="43" spans="1:3" ht="12.75">
      <c r="A43" t="s">
        <v>34</v>
      </c>
      <c r="B43">
        <v>55.0846153846154</v>
      </c>
      <c r="C43" s="110">
        <f t="shared" si="1"/>
        <v>33</v>
      </c>
    </row>
    <row r="44" spans="1:3" ht="12.75">
      <c r="A44" t="s">
        <v>17</v>
      </c>
      <c r="B44">
        <v>55.42307692307692</v>
      </c>
      <c r="C44" s="110">
        <f t="shared" si="1"/>
        <v>32</v>
      </c>
    </row>
    <row r="45" spans="1:3" ht="12.75">
      <c r="A45" t="s">
        <v>66</v>
      </c>
      <c r="B45">
        <v>55.86923076923077</v>
      </c>
      <c r="C45" s="110">
        <f t="shared" si="1"/>
        <v>31</v>
      </c>
    </row>
    <row r="46" spans="1:3" ht="12.75">
      <c r="A46" t="s">
        <v>31</v>
      </c>
      <c r="B46">
        <v>57.03846153846154</v>
      </c>
      <c r="C46" s="110">
        <f t="shared" si="1"/>
        <v>30</v>
      </c>
    </row>
    <row r="47" spans="1:3" ht="12.75">
      <c r="A47" t="s">
        <v>68</v>
      </c>
      <c r="B47">
        <v>57.48461538461538</v>
      </c>
      <c r="C47" s="110">
        <f t="shared" si="1"/>
        <v>29</v>
      </c>
    </row>
    <row r="48" spans="1:3" ht="12.75">
      <c r="A48" t="s">
        <v>55</v>
      </c>
      <c r="B48">
        <v>58.13076923076923</v>
      </c>
      <c r="C48" s="110">
        <f t="shared" si="1"/>
        <v>28</v>
      </c>
    </row>
    <row r="49" spans="1:3" ht="12.75">
      <c r="A49" t="s">
        <v>41</v>
      </c>
      <c r="B49">
        <v>58.24615384615386</v>
      </c>
      <c r="C49" s="110">
        <f t="shared" si="1"/>
        <v>27</v>
      </c>
    </row>
    <row r="50" spans="1:3" ht="12.75">
      <c r="A50" t="s">
        <v>473</v>
      </c>
      <c r="B50">
        <v>60.17692307692308</v>
      </c>
      <c r="C50" s="110">
        <f t="shared" si="1"/>
        <v>26</v>
      </c>
    </row>
    <row r="51" spans="1:3" ht="12.75">
      <c r="A51" t="s">
        <v>14</v>
      </c>
      <c r="B51">
        <v>62.78461538461537</v>
      </c>
      <c r="C51" s="110">
        <f t="shared" si="1"/>
        <v>25</v>
      </c>
    </row>
    <row r="52" spans="1:3" ht="12.75">
      <c r="A52" t="s">
        <v>28</v>
      </c>
      <c r="B52">
        <v>62.884615384615394</v>
      </c>
      <c r="C52" s="110">
        <f t="shared" si="1"/>
        <v>24</v>
      </c>
    </row>
    <row r="53" spans="1:3" ht="12.75">
      <c r="A53" t="s">
        <v>30</v>
      </c>
      <c r="B53">
        <v>65.92307692307693</v>
      </c>
      <c r="C53" s="110">
        <f t="shared" si="1"/>
        <v>23</v>
      </c>
    </row>
    <row r="54" spans="1:3" ht="12.75">
      <c r="A54" t="s">
        <v>9</v>
      </c>
      <c r="B54">
        <v>66.24615384615385</v>
      </c>
      <c r="C54" s="110">
        <f t="shared" si="1"/>
        <v>22</v>
      </c>
    </row>
    <row r="55" spans="1:3" ht="12.75">
      <c r="A55" t="s">
        <v>37</v>
      </c>
      <c r="B55">
        <v>66.46153846153845</v>
      </c>
      <c r="C55" s="110">
        <f t="shared" si="1"/>
        <v>21</v>
      </c>
    </row>
    <row r="56" spans="1:3" ht="12.75">
      <c r="A56" t="s">
        <v>750</v>
      </c>
      <c r="B56">
        <v>66.58461538461538</v>
      </c>
      <c r="C56" s="110">
        <f t="shared" si="1"/>
        <v>20</v>
      </c>
    </row>
    <row r="57" spans="1:3" ht="12.75">
      <c r="A57" t="s">
        <v>751</v>
      </c>
      <c r="B57">
        <v>67.12307692307692</v>
      </c>
      <c r="C57" s="110">
        <f t="shared" si="1"/>
        <v>19</v>
      </c>
    </row>
    <row r="58" spans="1:3" ht="12.75">
      <c r="A58" t="s">
        <v>13</v>
      </c>
      <c r="B58">
        <v>71.66923076923075</v>
      </c>
      <c r="C58" s="110">
        <f t="shared" si="1"/>
        <v>18</v>
      </c>
    </row>
    <row r="59" spans="1:3" ht="12.75">
      <c r="A59" t="s">
        <v>62</v>
      </c>
      <c r="B59">
        <v>72.10769230769232</v>
      </c>
      <c r="C59" s="110">
        <f t="shared" si="1"/>
        <v>17</v>
      </c>
    </row>
    <row r="60" spans="1:3" ht="12.75">
      <c r="A60" t="s">
        <v>7</v>
      </c>
      <c r="B60">
        <v>72.64615384615384</v>
      </c>
      <c r="C60" s="110">
        <f t="shared" si="1"/>
        <v>15</v>
      </c>
    </row>
    <row r="61" spans="1:3" ht="12.75">
      <c r="A61" t="s">
        <v>23</v>
      </c>
      <c r="B61">
        <v>72.64615384615384</v>
      </c>
      <c r="C61" s="110">
        <f t="shared" si="1"/>
        <v>15</v>
      </c>
    </row>
    <row r="62" spans="1:3" ht="12.75">
      <c r="A62" t="s">
        <v>752</v>
      </c>
      <c r="B62">
        <v>72.96923076923078</v>
      </c>
      <c r="C62" s="110">
        <f t="shared" si="1"/>
        <v>14</v>
      </c>
    </row>
    <row r="63" spans="1:3" ht="12.75">
      <c r="A63" t="s">
        <v>26</v>
      </c>
      <c r="B63">
        <v>73.07692307692307</v>
      </c>
      <c r="C63" s="110">
        <f t="shared" si="1"/>
        <v>13</v>
      </c>
    </row>
    <row r="64" spans="1:3" ht="12.75">
      <c r="A64" t="s">
        <v>69</v>
      </c>
      <c r="B64">
        <v>73.93846153846154</v>
      </c>
      <c r="C64" s="110">
        <f t="shared" si="1"/>
        <v>12</v>
      </c>
    </row>
    <row r="65" spans="1:3" ht="12.75">
      <c r="A65" t="s">
        <v>12</v>
      </c>
      <c r="B65">
        <v>73.94615384615383</v>
      </c>
      <c r="C65" s="110">
        <f t="shared" si="1"/>
        <v>11</v>
      </c>
    </row>
    <row r="66" spans="1:3" ht="12.75">
      <c r="A66" t="s">
        <v>753</v>
      </c>
      <c r="B66">
        <v>75.9</v>
      </c>
      <c r="C66" s="110">
        <f t="shared" si="1"/>
        <v>10</v>
      </c>
    </row>
    <row r="67" spans="1:3" ht="12.75">
      <c r="A67" t="s">
        <v>3</v>
      </c>
      <c r="B67">
        <v>76.75384615384615</v>
      </c>
      <c r="C67" s="110">
        <f t="shared" si="1"/>
        <v>9</v>
      </c>
    </row>
    <row r="68" spans="1:3" ht="12.75">
      <c r="A68" t="s">
        <v>754</v>
      </c>
      <c r="B68">
        <v>78.28461538461539</v>
      </c>
      <c r="C68" s="110">
        <f aca="true" t="shared" si="2" ref="C68:C75">IF(COUNT(B68)=1,RANK(B68,B$4:B$75),"")</f>
        <v>8</v>
      </c>
    </row>
    <row r="69" spans="1:3" ht="12.75">
      <c r="A69" t="s">
        <v>50</v>
      </c>
      <c r="B69">
        <v>79.13846153846154</v>
      </c>
      <c r="C69" s="110">
        <f t="shared" si="2"/>
        <v>7</v>
      </c>
    </row>
    <row r="70" spans="1:3" ht="12.75">
      <c r="A70" t="s">
        <v>755</v>
      </c>
      <c r="B70">
        <v>81.64615384615387</v>
      </c>
      <c r="C70" s="110">
        <f t="shared" si="2"/>
        <v>6</v>
      </c>
    </row>
    <row r="71" spans="1:3" ht="12.75">
      <c r="A71" t="s">
        <v>20</v>
      </c>
      <c r="B71">
        <v>88.77692307692307</v>
      </c>
      <c r="C71" s="110">
        <f t="shared" si="2"/>
        <v>5</v>
      </c>
    </row>
    <row r="72" spans="1:3" ht="12.75">
      <c r="A72" t="s">
        <v>1</v>
      </c>
      <c r="B72">
        <v>89.87692307692309</v>
      </c>
      <c r="C72" s="110">
        <f t="shared" si="2"/>
        <v>4</v>
      </c>
    </row>
    <row r="73" spans="1:3" ht="12.75">
      <c r="A73" t="s">
        <v>60</v>
      </c>
      <c r="B73">
        <v>90.18461538461538</v>
      </c>
      <c r="C73" s="110">
        <f t="shared" si="2"/>
        <v>3</v>
      </c>
    </row>
    <row r="74" spans="1:3" ht="12.75">
      <c r="A74" t="s">
        <v>756</v>
      </c>
      <c r="B74">
        <v>94.10769230769233</v>
      </c>
      <c r="C74" s="110">
        <f t="shared" si="2"/>
        <v>2</v>
      </c>
    </row>
    <row r="75" spans="1:3" ht="12.75">
      <c r="A75" t="s">
        <v>10</v>
      </c>
      <c r="B75">
        <v>96.71538461538461</v>
      </c>
      <c r="C75" s="110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45">
      <selection activeCell="A43" sqref="A1:A16384"/>
    </sheetView>
  </sheetViews>
  <sheetFormatPr defaultColWidth="9.140625" defaultRowHeight="12.75"/>
  <sheetData>
    <row r="1" ht="12.75">
      <c r="A1" t="s">
        <v>778</v>
      </c>
    </row>
    <row r="4" spans="1:4" ht="12.75">
      <c r="A4" s="4"/>
      <c r="B4" s="1" t="s">
        <v>771</v>
      </c>
      <c r="C4" s="1" t="s">
        <v>772</v>
      </c>
      <c r="D4" s="2" t="s">
        <v>773</v>
      </c>
    </row>
    <row r="5" spans="1:4" ht="12.75">
      <c r="A5" s="3" t="s">
        <v>15</v>
      </c>
      <c r="B5" s="6">
        <v>0.37878787878787884</v>
      </c>
      <c r="C5" s="6">
        <v>0.25757575757575757</v>
      </c>
      <c r="D5">
        <v>0.18181818181818182</v>
      </c>
    </row>
    <row r="6" spans="1:4" ht="12.75">
      <c r="A6" s="3" t="s">
        <v>749</v>
      </c>
      <c r="B6" s="6">
        <v>0.4563106796116505</v>
      </c>
      <c r="C6" s="6">
        <v>0.2815533980582524</v>
      </c>
      <c r="D6">
        <v>0.06796116504854369</v>
      </c>
    </row>
    <row r="7" spans="1:4" ht="12.75">
      <c r="A7" s="3" t="s">
        <v>16</v>
      </c>
      <c r="B7" s="6">
        <v>0.4814814814814815</v>
      </c>
      <c r="C7" s="6">
        <v>0.25925925925925924</v>
      </c>
      <c r="D7">
        <v>0.05555555555555556</v>
      </c>
    </row>
    <row r="8" spans="1:4" ht="12.75">
      <c r="A8" s="3" t="s">
        <v>24</v>
      </c>
      <c r="B8" s="6">
        <v>0.41379310344827586</v>
      </c>
      <c r="C8" s="6">
        <v>0.3448275862068966</v>
      </c>
      <c r="D8">
        <v>0.034482758620689655</v>
      </c>
    </row>
    <row r="9" spans="1:4" ht="12.75">
      <c r="A9" s="3" t="s">
        <v>52</v>
      </c>
      <c r="B9" s="6">
        <v>0.3181818181818181</v>
      </c>
      <c r="C9" s="6">
        <v>0.22727272727272727</v>
      </c>
      <c r="D9">
        <v>0.20454545454545453</v>
      </c>
    </row>
    <row r="10" spans="1:4" ht="12.75">
      <c r="A10" s="3" t="s">
        <v>34</v>
      </c>
      <c r="B10" s="6">
        <v>0.4489795918367347</v>
      </c>
      <c r="C10" s="6">
        <v>0.20408163265306123</v>
      </c>
      <c r="D10">
        <v>0.06122448979591837</v>
      </c>
    </row>
    <row r="11" spans="1:4" ht="12.75">
      <c r="A11" s="3" t="s">
        <v>71</v>
      </c>
      <c r="B11" s="6">
        <v>0.3764705882352941</v>
      </c>
      <c r="C11" s="6">
        <v>0.16470588235294117</v>
      </c>
      <c r="D11">
        <v>0.16470588235294117</v>
      </c>
    </row>
    <row r="12" spans="1:4" ht="12.75">
      <c r="A12" s="3" t="s">
        <v>19</v>
      </c>
      <c r="B12" s="6">
        <v>0.4047619047619048</v>
      </c>
      <c r="C12" s="6">
        <v>0.2142857142857143</v>
      </c>
      <c r="D12">
        <v>0.07142857142857142</v>
      </c>
    </row>
    <row r="13" spans="1:4" ht="12.75">
      <c r="A13" s="3" t="s">
        <v>9</v>
      </c>
      <c r="B13" s="6">
        <v>0.3815789473684211</v>
      </c>
      <c r="C13" s="6">
        <v>0.19736842105263158</v>
      </c>
      <c r="D13">
        <v>0.07894736842105263</v>
      </c>
    </row>
    <row r="14" spans="1:4" ht="12.75">
      <c r="A14" s="3" t="s">
        <v>58</v>
      </c>
      <c r="B14" s="6">
        <v>0.3548387096774194</v>
      </c>
      <c r="C14" s="6">
        <v>0.16129032258064516</v>
      </c>
      <c r="D14">
        <v>0.12903225806451613</v>
      </c>
    </row>
    <row r="15" spans="1:4" ht="12.75">
      <c r="A15" s="3" t="s">
        <v>23</v>
      </c>
      <c r="B15" s="6">
        <v>0.5384615384615384</v>
      </c>
      <c r="C15" s="6">
        <v>0.07692307692307691</v>
      </c>
      <c r="D15">
        <v>0</v>
      </c>
    </row>
    <row r="16" spans="1:4" ht="12.75">
      <c r="A16" s="3" t="s">
        <v>53</v>
      </c>
      <c r="B16" s="6">
        <v>0.3</v>
      </c>
      <c r="C16" s="6">
        <v>0.25</v>
      </c>
      <c r="D16">
        <v>0.05</v>
      </c>
    </row>
    <row r="17" spans="1:4" ht="12.75">
      <c r="A17" s="3" t="s">
        <v>21</v>
      </c>
      <c r="B17" s="6">
        <v>0.42857142857142855</v>
      </c>
      <c r="C17" s="6">
        <v>0.16666666666666666</v>
      </c>
      <c r="D17">
        <v>0</v>
      </c>
    </row>
    <row r="18" spans="1:4" ht="12.75">
      <c r="A18" s="3" t="s">
        <v>22</v>
      </c>
      <c r="B18" s="6">
        <v>0.36363636363636365</v>
      </c>
      <c r="C18" s="6">
        <v>0.22727272727272727</v>
      </c>
      <c r="D18">
        <v>0</v>
      </c>
    </row>
    <row r="19" spans="1:4" ht="12.75">
      <c r="A19" s="3" t="s">
        <v>8</v>
      </c>
      <c r="B19" s="6">
        <v>0.46153846153846156</v>
      </c>
      <c r="C19" s="6">
        <v>0.10769230769230768</v>
      </c>
      <c r="D19">
        <v>0.015384615384615384</v>
      </c>
    </row>
    <row r="20" spans="1:4" ht="12.75">
      <c r="A20" s="3" t="s">
        <v>25</v>
      </c>
      <c r="B20" s="6">
        <v>0.14285714285714285</v>
      </c>
      <c r="C20" s="6">
        <v>0.14285714285714285</v>
      </c>
      <c r="D20">
        <v>0.2857142857142857</v>
      </c>
    </row>
    <row r="21" spans="1:4" ht="12.75">
      <c r="A21" s="3" t="s">
        <v>12</v>
      </c>
      <c r="B21" s="6">
        <v>0.3917525773195876</v>
      </c>
      <c r="C21" s="6">
        <v>0.14432989690721648</v>
      </c>
      <c r="D21">
        <v>0</v>
      </c>
    </row>
    <row r="22" spans="1:4" ht="12.75">
      <c r="A22" s="3" t="s">
        <v>47</v>
      </c>
      <c r="B22" s="6">
        <v>0.2982456140350877</v>
      </c>
      <c r="C22" s="6">
        <v>0.19298245614035087</v>
      </c>
      <c r="D22">
        <v>0.03508771929824561</v>
      </c>
    </row>
    <row r="23" spans="1:4" ht="12.75">
      <c r="A23" s="3" t="s">
        <v>31</v>
      </c>
      <c r="B23" s="6">
        <v>0.22807017543859648</v>
      </c>
      <c r="C23" s="6">
        <v>0.22807017543859648</v>
      </c>
      <c r="D23">
        <v>0.052631578947368425</v>
      </c>
    </row>
    <row r="24" spans="1:4" ht="12.75">
      <c r="A24" s="3" t="s">
        <v>750</v>
      </c>
      <c r="B24" s="6">
        <v>0.41975308641975306</v>
      </c>
      <c r="C24" s="6">
        <v>0.07407407407407407</v>
      </c>
      <c r="D24">
        <v>0.012345679012345678</v>
      </c>
    </row>
    <row r="25" spans="1:4" ht="12.75">
      <c r="A25" s="3" t="s">
        <v>30</v>
      </c>
      <c r="B25" s="6">
        <v>0.27083333333333337</v>
      </c>
      <c r="C25" s="6">
        <v>0.1875</v>
      </c>
      <c r="D25">
        <v>0.041666666666666664</v>
      </c>
    </row>
    <row r="26" spans="1:4" ht="12.75">
      <c r="A26" s="3" t="s">
        <v>56</v>
      </c>
      <c r="B26" s="6">
        <v>0.27272727272727276</v>
      </c>
      <c r="C26" s="6">
        <v>0.2272727272727273</v>
      </c>
      <c r="D26">
        <v>0</v>
      </c>
    </row>
    <row r="27" spans="1:4" ht="12.75">
      <c r="A27" s="9" t="s">
        <v>68</v>
      </c>
      <c r="B27">
        <v>0.31818181818181823</v>
      </c>
      <c r="C27">
        <v>0.13636363636363635</v>
      </c>
      <c r="D27">
        <v>0.045454545454545456</v>
      </c>
    </row>
    <row r="28" spans="1:4" ht="12.75">
      <c r="A28" s="3" t="s">
        <v>13</v>
      </c>
      <c r="B28" s="6">
        <v>0.3561643835616438</v>
      </c>
      <c r="C28" s="6">
        <v>0.1232876712328767</v>
      </c>
      <c r="D28">
        <v>0.0136986301369863</v>
      </c>
    </row>
    <row r="29" spans="1:4" ht="12.75">
      <c r="A29" s="3" t="s">
        <v>14</v>
      </c>
      <c r="B29" s="6">
        <v>0.31645569620253167</v>
      </c>
      <c r="C29" s="6">
        <v>0.1518987341772152</v>
      </c>
      <c r="D29">
        <v>0.012658227848101267</v>
      </c>
    </row>
    <row r="30" spans="1:4" ht="12.75">
      <c r="A30" s="3" t="s">
        <v>33</v>
      </c>
      <c r="B30" s="6">
        <v>0.2857142857142857</v>
      </c>
      <c r="C30" s="6">
        <v>0.1285714285714286</v>
      </c>
      <c r="D30">
        <v>0.05714285714285715</v>
      </c>
    </row>
    <row r="31" spans="1:4" ht="12.75">
      <c r="A31" s="3" t="s">
        <v>17</v>
      </c>
      <c r="B31" s="6">
        <v>0.3488372093023256</v>
      </c>
      <c r="C31" s="6">
        <v>0.11627906976744186</v>
      </c>
      <c r="D31">
        <v>0</v>
      </c>
    </row>
    <row r="32" spans="1:4" ht="12.75">
      <c r="A32" s="3" t="s">
        <v>36</v>
      </c>
      <c r="B32" s="6">
        <v>0.3255813953488372</v>
      </c>
      <c r="C32" s="6">
        <v>0.06976744186046512</v>
      </c>
      <c r="D32">
        <v>0.06976744186046512</v>
      </c>
    </row>
    <row r="33" spans="1:4" ht="12.75">
      <c r="A33" s="3" t="s">
        <v>60</v>
      </c>
      <c r="B33" s="6">
        <v>0.375</v>
      </c>
      <c r="C33" s="6">
        <v>0.08333333333333333</v>
      </c>
      <c r="D33">
        <v>0</v>
      </c>
    </row>
    <row r="34" spans="1:4" ht="12.75">
      <c r="A34" s="3" t="s">
        <v>62</v>
      </c>
      <c r="B34" s="6">
        <v>0.2272727272727273</v>
      </c>
      <c r="C34" s="6">
        <v>0.18181818181818182</v>
      </c>
      <c r="D34">
        <v>0.045454545454545456</v>
      </c>
    </row>
    <row r="35" spans="1:4" ht="12.75">
      <c r="A35" s="3" t="s">
        <v>18</v>
      </c>
      <c r="B35" s="6">
        <v>0.2</v>
      </c>
      <c r="C35" s="6">
        <v>0.2</v>
      </c>
      <c r="D35">
        <v>0.05</v>
      </c>
    </row>
    <row r="36" spans="1:4" ht="12.75">
      <c r="A36" s="3" t="s">
        <v>61</v>
      </c>
      <c r="B36" s="6">
        <v>0.24</v>
      </c>
      <c r="C36" s="6">
        <v>0.2</v>
      </c>
      <c r="D36">
        <v>0</v>
      </c>
    </row>
    <row r="37" spans="1:4" ht="12.75">
      <c r="A37" s="3" t="s">
        <v>28</v>
      </c>
      <c r="B37" s="6">
        <v>0.35106382978723405</v>
      </c>
      <c r="C37" s="6">
        <v>0.0851063829787234</v>
      </c>
      <c r="D37">
        <v>0</v>
      </c>
    </row>
    <row r="38" spans="1:4" ht="12.75">
      <c r="A38" s="3" t="s">
        <v>54</v>
      </c>
      <c r="B38" s="6">
        <v>0.19047619047619047</v>
      </c>
      <c r="C38" s="6">
        <v>0.09523809523809523</v>
      </c>
      <c r="D38">
        <v>0.14285714285714285</v>
      </c>
    </row>
    <row r="39" spans="1:4" ht="12.75">
      <c r="A39" s="9" t="s">
        <v>69</v>
      </c>
      <c r="B39">
        <v>0.3529411764705882</v>
      </c>
      <c r="C39">
        <v>0.058823529411764705</v>
      </c>
      <c r="D39">
        <v>0</v>
      </c>
    </row>
    <row r="40" spans="1:4" ht="12.75">
      <c r="A40" s="3" t="s">
        <v>754</v>
      </c>
      <c r="B40" s="6">
        <v>0.34285714285714286</v>
      </c>
      <c r="C40" s="6">
        <v>0.05714285714285715</v>
      </c>
      <c r="D40">
        <v>0</v>
      </c>
    </row>
    <row r="41" spans="1:4" ht="12.75">
      <c r="A41" s="3" t="s">
        <v>66</v>
      </c>
      <c r="B41" s="6">
        <v>0.3333333333333333</v>
      </c>
      <c r="C41" s="6">
        <v>0.06666666666666667</v>
      </c>
      <c r="D41">
        <v>0</v>
      </c>
    </row>
    <row r="42" spans="1:4" ht="12.75">
      <c r="A42" s="3" t="s">
        <v>49</v>
      </c>
      <c r="B42" s="6">
        <v>0.2857142857142857</v>
      </c>
      <c r="C42" s="6">
        <v>0.1111111111111111</v>
      </c>
      <c r="D42">
        <v>0</v>
      </c>
    </row>
    <row r="43" spans="1:4" ht="12.75">
      <c r="A43" s="3" t="s">
        <v>3</v>
      </c>
      <c r="B43" s="6">
        <v>0.29577464788732394</v>
      </c>
      <c r="C43" s="6">
        <v>0.0704225352112676</v>
      </c>
      <c r="D43">
        <v>0.028169014084507043</v>
      </c>
    </row>
    <row r="44" spans="1:4" ht="12.75">
      <c r="A44" s="3" t="s">
        <v>7</v>
      </c>
      <c r="B44" s="6">
        <v>0.2647058823529412</v>
      </c>
      <c r="C44" s="6">
        <v>0.08823529411764706</v>
      </c>
      <c r="D44">
        <v>0.029411764705882353</v>
      </c>
    </row>
    <row r="45" spans="1:4" ht="12.75">
      <c r="A45" s="3" t="s">
        <v>44</v>
      </c>
      <c r="B45" s="6">
        <v>0.339622641509434</v>
      </c>
      <c r="C45" s="6">
        <v>0.03773584905660377</v>
      </c>
      <c r="D45">
        <v>0</v>
      </c>
    </row>
    <row r="46" spans="1:4" ht="12.75">
      <c r="A46" s="3" t="s">
        <v>473</v>
      </c>
      <c r="B46" s="6">
        <v>0.25</v>
      </c>
      <c r="C46" s="6">
        <v>0.0625</v>
      </c>
      <c r="D46">
        <v>0.0625</v>
      </c>
    </row>
    <row r="47" spans="1:4" ht="12.75">
      <c r="A47" s="3" t="s">
        <v>51</v>
      </c>
      <c r="B47" s="6">
        <v>0.35416666666666663</v>
      </c>
      <c r="C47" s="6">
        <v>0.020833333333333332</v>
      </c>
      <c r="D47">
        <v>0</v>
      </c>
    </row>
    <row r="48" spans="1:4" ht="12.75">
      <c r="A48" s="3" t="s">
        <v>752</v>
      </c>
      <c r="B48" s="6">
        <v>0.3015873015873016</v>
      </c>
      <c r="C48" s="6">
        <v>0.04761904761904762</v>
      </c>
      <c r="D48">
        <v>0.015873015873015876</v>
      </c>
    </row>
    <row r="49" spans="1:4" ht="12.75">
      <c r="A49" s="3" t="s">
        <v>751</v>
      </c>
      <c r="B49" s="6">
        <v>0.2903225806451613</v>
      </c>
      <c r="C49" s="6">
        <v>0.05645161290322581</v>
      </c>
      <c r="D49">
        <v>0.01612903225806452</v>
      </c>
    </row>
    <row r="50" spans="1:4" ht="12.75">
      <c r="A50" s="3" t="s">
        <v>753</v>
      </c>
      <c r="B50" s="6">
        <v>0.275</v>
      </c>
      <c r="C50" s="6">
        <v>0.05</v>
      </c>
      <c r="D50">
        <v>0.025</v>
      </c>
    </row>
    <row r="51" spans="1:4" ht="12.75">
      <c r="A51" s="3" t="s">
        <v>46</v>
      </c>
      <c r="B51" s="6">
        <v>0.1818181818181818</v>
      </c>
      <c r="C51" s="6">
        <v>0.06060606060606061</v>
      </c>
      <c r="D51">
        <v>0.0909090909090909</v>
      </c>
    </row>
    <row r="52" spans="1:4" ht="12.75">
      <c r="A52" s="3" t="s">
        <v>43</v>
      </c>
      <c r="B52" s="6">
        <v>0.3055555555555555</v>
      </c>
      <c r="C52" s="6">
        <v>0.013888888888888888</v>
      </c>
      <c r="D52">
        <v>0</v>
      </c>
    </row>
    <row r="53" spans="1:4" ht="12.75">
      <c r="A53" s="3" t="s">
        <v>48</v>
      </c>
      <c r="B53" s="6">
        <v>0.13888888888888887</v>
      </c>
      <c r="C53" s="6">
        <v>0.08333333333333333</v>
      </c>
      <c r="D53">
        <v>0.08333333333333333</v>
      </c>
    </row>
    <row r="54" spans="1:4" ht="12.75">
      <c r="A54" s="3" t="s">
        <v>57</v>
      </c>
      <c r="B54" s="6">
        <v>0.22105263157894736</v>
      </c>
      <c r="C54" s="6">
        <v>0.07368421052631578</v>
      </c>
      <c r="D54">
        <v>0.010526315789473684</v>
      </c>
    </row>
    <row r="55" spans="1:4" ht="12.75">
      <c r="A55" s="3" t="s">
        <v>20</v>
      </c>
      <c r="B55" s="6">
        <v>0.23008849557522124</v>
      </c>
      <c r="C55" s="6">
        <v>0.035398230088495575</v>
      </c>
      <c r="D55">
        <v>0.017699115044247787</v>
      </c>
    </row>
    <row r="56" spans="1:4" ht="12.75">
      <c r="A56" s="3" t="s">
        <v>1</v>
      </c>
      <c r="B56" s="6">
        <v>0.2631578947368421</v>
      </c>
      <c r="C56" s="6">
        <v>0.017543859649122806</v>
      </c>
      <c r="D56">
        <v>0</v>
      </c>
    </row>
    <row r="57" spans="1:4" ht="12.75">
      <c r="A57" s="3" t="s">
        <v>747</v>
      </c>
      <c r="B57" s="6">
        <v>0.15909090909090912</v>
      </c>
      <c r="C57" s="6">
        <v>0.06818181818181819</v>
      </c>
      <c r="D57">
        <v>0.045454545454545456</v>
      </c>
    </row>
    <row r="58" spans="1:4" ht="12.75">
      <c r="A58" s="3" t="s">
        <v>65</v>
      </c>
      <c r="B58" s="6">
        <v>0.21212121212121213</v>
      </c>
      <c r="C58" s="6">
        <v>0.06060606060606061</v>
      </c>
      <c r="D58">
        <v>0</v>
      </c>
    </row>
    <row r="59" spans="1:4" ht="12.75">
      <c r="A59" s="3" t="s">
        <v>50</v>
      </c>
      <c r="B59" s="6">
        <v>0.2247191011235955</v>
      </c>
      <c r="C59" s="6">
        <v>0.033707865168539325</v>
      </c>
      <c r="D59">
        <v>0.011235955056179775</v>
      </c>
    </row>
    <row r="60" spans="1:4" ht="12.75">
      <c r="A60" s="3" t="s">
        <v>10</v>
      </c>
      <c r="B60" s="6">
        <v>0.2296296296296296</v>
      </c>
      <c r="C60" s="6">
        <v>0.02962962962962963</v>
      </c>
      <c r="D60">
        <v>0.007407407407407408</v>
      </c>
    </row>
    <row r="61" spans="1:4" ht="12.75">
      <c r="A61" s="3" t="s">
        <v>26</v>
      </c>
      <c r="B61" s="6">
        <v>0.25</v>
      </c>
      <c r="C61" s="6">
        <v>0</v>
      </c>
      <c r="D61">
        <v>0</v>
      </c>
    </row>
    <row r="62" spans="1:4" ht="12.75">
      <c r="A62" s="3" t="s">
        <v>40</v>
      </c>
      <c r="B62" s="6">
        <v>0.22916666666666669</v>
      </c>
      <c r="C62" s="6">
        <v>0.020833333333333332</v>
      </c>
      <c r="D62">
        <v>0</v>
      </c>
    </row>
    <row r="63" spans="1:4" ht="12.75">
      <c r="A63" s="3" t="s">
        <v>45</v>
      </c>
      <c r="B63" s="6">
        <v>0.25</v>
      </c>
      <c r="C63" s="6">
        <v>0</v>
      </c>
      <c r="D63">
        <v>0</v>
      </c>
    </row>
    <row r="64" spans="1:4" ht="12.75">
      <c r="A64" s="3" t="s">
        <v>755</v>
      </c>
      <c r="B64" s="6">
        <v>0.2162162162162162</v>
      </c>
      <c r="C64" s="6">
        <v>0.013513513513513513</v>
      </c>
      <c r="D64">
        <v>0.013513513513513513</v>
      </c>
    </row>
    <row r="65" spans="1:4" ht="12.75">
      <c r="A65" s="3" t="s">
        <v>55</v>
      </c>
      <c r="B65" s="6">
        <v>0.19266055045871558</v>
      </c>
      <c r="C65" s="6">
        <v>0.027522935779816512</v>
      </c>
      <c r="D65">
        <v>0.01834862385321101</v>
      </c>
    </row>
    <row r="66" spans="1:4" ht="12.75">
      <c r="A66" s="9" t="s">
        <v>70</v>
      </c>
      <c r="B66">
        <v>0.2380952380952381</v>
      </c>
      <c r="C66">
        <v>0</v>
      </c>
      <c r="D66">
        <v>0</v>
      </c>
    </row>
    <row r="67" spans="1:4" ht="12.75">
      <c r="A67" s="3" t="s">
        <v>42</v>
      </c>
      <c r="B67" s="6">
        <v>0.225</v>
      </c>
      <c r="C67" s="6">
        <v>0</v>
      </c>
      <c r="D67">
        <v>0</v>
      </c>
    </row>
    <row r="68" spans="1:4" ht="12.75">
      <c r="A68" s="3" t="s">
        <v>59</v>
      </c>
      <c r="B68" s="6">
        <v>0.17307692307692307</v>
      </c>
      <c r="C68" s="6">
        <v>0.03846153846153846</v>
      </c>
      <c r="D68">
        <v>0</v>
      </c>
    </row>
    <row r="69" spans="1:4" ht="12.75">
      <c r="A69" s="9" t="s">
        <v>67</v>
      </c>
      <c r="B69">
        <v>0.16666666666666666</v>
      </c>
      <c r="C69">
        <v>0</v>
      </c>
      <c r="D69">
        <v>0.02380952380952381</v>
      </c>
    </row>
    <row r="70" spans="1:4" ht="12.75">
      <c r="A70" s="3" t="s">
        <v>756</v>
      </c>
      <c r="B70" s="6">
        <v>0.1875</v>
      </c>
      <c r="C70" s="6">
        <v>0</v>
      </c>
      <c r="D70">
        <v>0</v>
      </c>
    </row>
    <row r="71" spans="1:4" ht="12.75">
      <c r="A71" s="8" t="s">
        <v>748</v>
      </c>
      <c r="B71" s="6">
        <v>0.13157894736842105</v>
      </c>
      <c r="C71" s="6">
        <v>0.026315789473684213</v>
      </c>
      <c r="D71">
        <v>0.026315789473684213</v>
      </c>
    </row>
    <row r="72" spans="1:4" ht="12.75">
      <c r="A72" s="8" t="s">
        <v>64</v>
      </c>
      <c r="B72" s="6">
        <v>0.14285714285714285</v>
      </c>
      <c r="C72" s="6">
        <v>0</v>
      </c>
      <c r="D72">
        <v>0</v>
      </c>
    </row>
    <row r="73" spans="1:4" ht="12.75">
      <c r="A73" s="8" t="s">
        <v>41</v>
      </c>
      <c r="B73" s="6">
        <v>0.1</v>
      </c>
      <c r="C73" s="6">
        <v>0</v>
      </c>
      <c r="D73">
        <v>0.03333333333333333</v>
      </c>
    </row>
    <row r="74" spans="1:4" ht="12.75">
      <c r="A74" s="8" t="s">
        <v>37</v>
      </c>
      <c r="B74" s="6">
        <v>0.1</v>
      </c>
      <c r="C74" s="6">
        <v>0.025</v>
      </c>
      <c r="D74">
        <v>0</v>
      </c>
    </row>
    <row r="75" spans="1:4" ht="12.75">
      <c r="A75" s="8" t="s">
        <v>63</v>
      </c>
      <c r="B75" s="6">
        <v>0.12</v>
      </c>
      <c r="C75" s="6">
        <v>0</v>
      </c>
      <c r="D75">
        <v>0</v>
      </c>
    </row>
    <row r="76" spans="1:4" ht="12.75">
      <c r="A76" s="8" t="s">
        <v>38</v>
      </c>
      <c r="B76" s="6">
        <v>0</v>
      </c>
      <c r="C76" s="6">
        <v>0</v>
      </c>
      <c r="D7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45">
      <selection activeCell="A43" sqref="A1:A16384"/>
    </sheetView>
  </sheetViews>
  <sheetFormatPr defaultColWidth="9.140625" defaultRowHeight="12.75"/>
  <sheetData>
    <row r="1" ht="12.75">
      <c r="A1" t="s">
        <v>779</v>
      </c>
    </row>
    <row r="3" spans="1:4" ht="12.75">
      <c r="A3" s="4"/>
      <c r="B3" s="1" t="s">
        <v>771</v>
      </c>
      <c r="C3" s="1" t="s">
        <v>772</v>
      </c>
      <c r="D3" s="2" t="s">
        <v>773</v>
      </c>
    </row>
    <row r="4" spans="1:4" ht="12.75">
      <c r="A4" s="3" t="s">
        <v>747</v>
      </c>
      <c r="B4" s="6">
        <v>0.21739130434782608</v>
      </c>
      <c r="C4" s="6">
        <v>0.6086956521739131</v>
      </c>
      <c r="D4">
        <v>0.15217391304347827</v>
      </c>
    </row>
    <row r="5" spans="1:4" ht="12.75">
      <c r="A5" s="3" t="s">
        <v>64</v>
      </c>
      <c r="B5" s="6">
        <v>0.7894736842105263</v>
      </c>
      <c r="C5" s="6">
        <v>0.15789473684210525</v>
      </c>
      <c r="D5">
        <v>0</v>
      </c>
    </row>
    <row r="6" spans="1:4" ht="12.75">
      <c r="A6" s="3" t="s">
        <v>65</v>
      </c>
      <c r="B6" s="6">
        <v>0.425</v>
      </c>
      <c r="C6" s="6">
        <v>0.425</v>
      </c>
      <c r="D6">
        <v>0.05</v>
      </c>
    </row>
    <row r="7" spans="1:4" ht="12.75">
      <c r="A7" s="9" t="s">
        <v>67</v>
      </c>
      <c r="B7">
        <v>0.44</v>
      </c>
      <c r="C7">
        <v>0.42</v>
      </c>
      <c r="D7">
        <v>0.04</v>
      </c>
    </row>
    <row r="8" spans="1:4" ht="12.75">
      <c r="A8" s="3" t="s">
        <v>748</v>
      </c>
      <c r="B8" s="6">
        <v>0.35555555555555557</v>
      </c>
      <c r="C8" s="6">
        <v>0.4666666666666667</v>
      </c>
      <c r="D8">
        <v>0.06666666666666667</v>
      </c>
    </row>
    <row r="9" spans="1:4" ht="12.75">
      <c r="A9" s="3" t="s">
        <v>48</v>
      </c>
      <c r="B9" s="6">
        <v>0.4222222222222222</v>
      </c>
      <c r="C9" s="6">
        <v>0.4</v>
      </c>
      <c r="D9">
        <v>0.06666666666666667</v>
      </c>
    </row>
    <row r="10" spans="1:4" ht="12.75">
      <c r="A10" s="3" t="s">
        <v>8</v>
      </c>
      <c r="B10" s="6">
        <v>0.34328358208955223</v>
      </c>
      <c r="C10" s="6">
        <v>0.44776119402985076</v>
      </c>
      <c r="D10">
        <v>0.08955223880597014</v>
      </c>
    </row>
    <row r="11" spans="1:4" ht="12.75">
      <c r="A11" s="3" t="s">
        <v>63</v>
      </c>
      <c r="B11" s="6">
        <v>0.7</v>
      </c>
      <c r="C11" s="6">
        <v>0.1</v>
      </c>
      <c r="D11">
        <v>0.06666666666666667</v>
      </c>
    </row>
    <row r="12" spans="1:4" ht="12.75">
      <c r="A12" s="3" t="s">
        <v>71</v>
      </c>
      <c r="B12" s="6">
        <v>0.3295454545454546</v>
      </c>
      <c r="C12" s="6">
        <v>0.4090909090909091</v>
      </c>
      <c r="D12">
        <v>0.11363636363636363</v>
      </c>
    </row>
    <row r="13" spans="1:4" ht="12.75">
      <c r="A13" s="3" t="s">
        <v>46</v>
      </c>
      <c r="B13" s="6">
        <v>0.17948717948717952</v>
      </c>
      <c r="C13" s="6">
        <v>0.35897435897435903</v>
      </c>
      <c r="D13">
        <v>0.3076923076923077</v>
      </c>
    </row>
    <row r="14" spans="1:4" ht="12.75">
      <c r="A14" s="3" t="s">
        <v>44</v>
      </c>
      <c r="B14" s="6">
        <v>0.5344827586206896</v>
      </c>
      <c r="C14" s="6">
        <v>0.2413793103448276</v>
      </c>
      <c r="D14">
        <v>0.017241379310344827</v>
      </c>
    </row>
    <row r="15" spans="1:4" ht="12.75">
      <c r="A15" s="3" t="s">
        <v>52</v>
      </c>
      <c r="B15" s="6">
        <v>0.4339622641509434</v>
      </c>
      <c r="C15" s="6">
        <v>0.339622641509434</v>
      </c>
      <c r="D15">
        <v>0.018867924528301886</v>
      </c>
    </row>
    <row r="16" spans="1:4" ht="12.75">
      <c r="A16" s="3" t="s">
        <v>33</v>
      </c>
      <c r="B16" s="6">
        <v>0.46052631578947373</v>
      </c>
      <c r="C16" s="6">
        <v>0.31578947368421056</v>
      </c>
      <c r="D16">
        <v>0.013157894736842105</v>
      </c>
    </row>
    <row r="17" spans="1:4" ht="12.75">
      <c r="A17" s="3" t="s">
        <v>45</v>
      </c>
      <c r="B17" s="6">
        <v>0.6578947368421053</v>
      </c>
      <c r="C17" s="6">
        <v>0.13157894736842105</v>
      </c>
      <c r="D17">
        <v>0</v>
      </c>
    </row>
    <row r="18" spans="1:4" ht="12.75">
      <c r="A18" s="3" t="s">
        <v>58</v>
      </c>
      <c r="B18" s="6">
        <v>0.42105263157894735</v>
      </c>
      <c r="C18" s="6">
        <v>0.2894736842105263</v>
      </c>
      <c r="D18">
        <v>0.07894736842105263</v>
      </c>
    </row>
    <row r="19" spans="1:4" ht="12.75">
      <c r="A19" s="3" t="s">
        <v>36</v>
      </c>
      <c r="B19" s="6">
        <v>0.4222222222222222</v>
      </c>
      <c r="C19" s="6">
        <v>0.2</v>
      </c>
      <c r="D19">
        <v>0.1111111111111111</v>
      </c>
    </row>
    <row r="20" spans="1:4" ht="12.75">
      <c r="A20" s="3" t="s">
        <v>13</v>
      </c>
      <c r="B20" s="6">
        <v>0.4675324675324675</v>
      </c>
      <c r="C20" s="6">
        <v>0.24675324675324675</v>
      </c>
      <c r="D20">
        <v>0.012987012987012988</v>
      </c>
    </row>
    <row r="21" spans="1:4" ht="12.75">
      <c r="A21" s="3" t="s">
        <v>61</v>
      </c>
      <c r="B21" s="6">
        <v>0.37037037037037035</v>
      </c>
      <c r="C21" s="6">
        <v>0.25925925925925924</v>
      </c>
      <c r="D21">
        <v>0.07407407407407407</v>
      </c>
    </row>
    <row r="22" spans="1:4" ht="12.75">
      <c r="A22" s="3" t="s">
        <v>41</v>
      </c>
      <c r="B22" s="6">
        <v>0.5</v>
      </c>
      <c r="C22" s="6">
        <v>0.16666666666666666</v>
      </c>
      <c r="D22">
        <v>0.03333333333333333</v>
      </c>
    </row>
    <row r="23" spans="1:4" ht="12.75">
      <c r="A23" s="3" t="s">
        <v>12</v>
      </c>
      <c r="B23" s="6">
        <v>0.4545454545454546</v>
      </c>
      <c r="C23" s="6">
        <v>0.18181818181818182</v>
      </c>
      <c r="D23">
        <v>0</v>
      </c>
    </row>
    <row r="24" spans="1:4" ht="12.75">
      <c r="A24" s="3" t="s">
        <v>56</v>
      </c>
      <c r="B24" s="6">
        <v>0.5416666666666666</v>
      </c>
      <c r="C24" s="6">
        <v>0.08333333333333333</v>
      </c>
      <c r="D24">
        <v>0</v>
      </c>
    </row>
    <row r="25" spans="1:4" ht="12.75">
      <c r="A25" s="3" t="s">
        <v>38</v>
      </c>
      <c r="B25" s="6">
        <v>0.5</v>
      </c>
      <c r="C25" s="6">
        <v>0.08823529411764706</v>
      </c>
      <c r="D25">
        <v>0.029411764705882353</v>
      </c>
    </row>
    <row r="26" spans="1:4" ht="12.75">
      <c r="A26" s="3" t="s">
        <v>51</v>
      </c>
      <c r="B26" s="6">
        <v>0.49019607843137253</v>
      </c>
      <c r="C26" s="6">
        <v>0.09803921568627452</v>
      </c>
      <c r="D26">
        <v>0</v>
      </c>
    </row>
    <row r="27" spans="1:4" ht="12.75">
      <c r="A27" s="3" t="s">
        <v>47</v>
      </c>
      <c r="B27" s="6">
        <v>0.4714285714285714</v>
      </c>
      <c r="C27" s="6">
        <v>0.1</v>
      </c>
      <c r="D27">
        <v>0.014285714285714285</v>
      </c>
    </row>
    <row r="28" spans="1:4" ht="12.75">
      <c r="A28" s="3" t="s">
        <v>53</v>
      </c>
      <c r="B28" s="6">
        <v>0.2916666666666667</v>
      </c>
      <c r="C28" s="6">
        <v>0.25</v>
      </c>
      <c r="D28">
        <v>0.04166666666666667</v>
      </c>
    </row>
    <row r="29" spans="1:4" ht="12.75">
      <c r="A29" s="3" t="s">
        <v>40</v>
      </c>
      <c r="B29" s="6">
        <v>0.43137254901960786</v>
      </c>
      <c r="C29" s="6">
        <v>0.11764705882352942</v>
      </c>
      <c r="D29">
        <v>0</v>
      </c>
    </row>
    <row r="30" spans="1:4" ht="12.75">
      <c r="A30" s="3" t="s">
        <v>49</v>
      </c>
      <c r="B30" s="6">
        <v>0.4583333333333333</v>
      </c>
      <c r="C30" s="6">
        <v>0.08333333333333333</v>
      </c>
      <c r="D30">
        <v>0</v>
      </c>
    </row>
    <row r="31" spans="1:4" ht="12.75">
      <c r="A31" s="3" t="s">
        <v>57</v>
      </c>
      <c r="B31" s="6">
        <v>0.41284403669724773</v>
      </c>
      <c r="C31" s="6">
        <v>0.10091743119266056</v>
      </c>
      <c r="D31">
        <v>0.009174311926605503</v>
      </c>
    </row>
    <row r="32" spans="1:4" ht="12.75">
      <c r="A32" s="3" t="s">
        <v>42</v>
      </c>
      <c r="B32" s="6">
        <v>0.46341463414634143</v>
      </c>
      <c r="C32" s="6">
        <v>0.048780487804878044</v>
      </c>
      <c r="D32">
        <v>0</v>
      </c>
    </row>
    <row r="33" spans="1:4" ht="12.75">
      <c r="A33" s="3" t="s">
        <v>54</v>
      </c>
      <c r="B33" s="6">
        <v>0.3333333333333333</v>
      </c>
      <c r="C33" s="6">
        <v>0.125</v>
      </c>
      <c r="D33">
        <v>0.041666666666666664</v>
      </c>
    </row>
    <row r="34" spans="1:4" ht="12.75">
      <c r="A34" s="3" t="s">
        <v>754</v>
      </c>
      <c r="B34" s="6">
        <v>0.3783783783783784</v>
      </c>
      <c r="C34" s="6">
        <v>0.10810810810810811</v>
      </c>
      <c r="D34">
        <v>0</v>
      </c>
    </row>
    <row r="35" spans="1:4" ht="12.75">
      <c r="A35" s="3" t="s">
        <v>59</v>
      </c>
      <c r="B35" s="6">
        <v>0.3684210526315789</v>
      </c>
      <c r="C35" s="6">
        <v>0.07017543859649122</v>
      </c>
      <c r="D35">
        <v>0.017543859649122806</v>
      </c>
    </row>
    <row r="36" spans="1:4" ht="12.75">
      <c r="A36" s="3" t="s">
        <v>749</v>
      </c>
      <c r="B36" s="6">
        <v>0.38497652582159625</v>
      </c>
      <c r="C36" s="6">
        <v>0.051643192488262914</v>
      </c>
      <c r="D36">
        <v>0.018779342723004695</v>
      </c>
    </row>
    <row r="37" spans="1:4" ht="12.75">
      <c r="A37" s="3" t="s">
        <v>37</v>
      </c>
      <c r="B37" s="6">
        <v>0.4</v>
      </c>
      <c r="C37" s="6">
        <v>0.025</v>
      </c>
      <c r="D37">
        <v>0</v>
      </c>
    </row>
    <row r="38" spans="1:4" ht="12.75">
      <c r="A38" s="3" t="s">
        <v>43</v>
      </c>
      <c r="B38" s="6">
        <v>0.2727272727272727</v>
      </c>
      <c r="C38" s="6">
        <v>0.12987012987012989</v>
      </c>
      <c r="D38">
        <v>0</v>
      </c>
    </row>
    <row r="39" spans="1:4" ht="12.75">
      <c r="A39" s="3" t="s">
        <v>752</v>
      </c>
      <c r="B39" s="6">
        <v>0.3283582089552239</v>
      </c>
      <c r="C39" s="6">
        <v>0.029850746268656716</v>
      </c>
      <c r="D39">
        <v>0</v>
      </c>
    </row>
    <row r="40" spans="1:4" ht="12.75">
      <c r="A40" s="3" t="s">
        <v>751</v>
      </c>
      <c r="B40" s="6">
        <v>0.2713178294573643</v>
      </c>
      <c r="C40" s="6">
        <v>0.06976744186046512</v>
      </c>
      <c r="D40">
        <v>0</v>
      </c>
    </row>
    <row r="41" spans="1:4" ht="12.75">
      <c r="A41" s="3" t="s">
        <v>55</v>
      </c>
      <c r="B41" s="6">
        <v>0.2966101694915254</v>
      </c>
      <c r="C41" s="6">
        <v>0.03389830508474576</v>
      </c>
      <c r="D41">
        <v>0.00847457627118644</v>
      </c>
    </row>
    <row r="42" spans="1:4" ht="12.75">
      <c r="A42" s="9" t="s">
        <v>70</v>
      </c>
      <c r="B42">
        <v>0.2962962962962963</v>
      </c>
      <c r="C42">
        <v>0</v>
      </c>
      <c r="D42">
        <v>0</v>
      </c>
    </row>
    <row r="43" spans="1:4" ht="12.75">
      <c r="A43" s="3" t="s">
        <v>3</v>
      </c>
      <c r="B43" s="6">
        <v>0.2631578947368421</v>
      </c>
      <c r="C43" s="6">
        <v>0.026315789473684213</v>
      </c>
      <c r="D43">
        <v>0</v>
      </c>
    </row>
    <row r="44" spans="1:4" ht="12.75">
      <c r="A44" s="3" t="s">
        <v>753</v>
      </c>
      <c r="B44" s="6">
        <v>0.2289156626506024</v>
      </c>
      <c r="C44" s="6">
        <v>0.060240963855421686</v>
      </c>
      <c r="D44">
        <v>0</v>
      </c>
    </row>
    <row r="45" spans="1:4" ht="12.75">
      <c r="A45" s="3" t="s">
        <v>50</v>
      </c>
      <c r="B45" s="6">
        <v>0.21782178217821782</v>
      </c>
      <c r="C45" s="6">
        <v>0.029702970297029705</v>
      </c>
      <c r="D45">
        <v>0.019801980198019802</v>
      </c>
    </row>
    <row r="46" spans="1:4" ht="12.75">
      <c r="A46" s="3" t="s">
        <v>34</v>
      </c>
      <c r="B46" s="6">
        <v>0.22641509433962265</v>
      </c>
      <c r="C46" s="6">
        <v>0.018867924528301886</v>
      </c>
      <c r="D46">
        <v>0.018867924528301886</v>
      </c>
    </row>
    <row r="47" spans="1:4" ht="12.75">
      <c r="A47" s="3" t="s">
        <v>755</v>
      </c>
      <c r="B47" s="6">
        <v>0.23684210526315788</v>
      </c>
      <c r="C47" s="6">
        <v>0.013157894736842105</v>
      </c>
      <c r="D47">
        <v>0</v>
      </c>
    </row>
    <row r="48" spans="1:4" ht="12.75">
      <c r="A48" s="3" t="s">
        <v>9</v>
      </c>
      <c r="B48" s="6">
        <v>0.1949685534591195</v>
      </c>
      <c r="C48" s="6">
        <v>0.05031446540880503</v>
      </c>
      <c r="D48">
        <v>0</v>
      </c>
    </row>
    <row r="49" spans="1:4" ht="12.75">
      <c r="A49" s="3" t="s">
        <v>24</v>
      </c>
      <c r="B49" s="6">
        <v>0.06896551724137931</v>
      </c>
      <c r="C49" s="6">
        <v>0.13793103448275862</v>
      </c>
      <c r="D49">
        <v>0.034482758620689655</v>
      </c>
    </row>
    <row r="50" spans="1:4" ht="12.75">
      <c r="A50" s="3" t="s">
        <v>15</v>
      </c>
      <c r="B50" s="6">
        <v>0.1791044776119403</v>
      </c>
      <c r="C50" s="6">
        <v>0.04477611940298507</v>
      </c>
      <c r="D50">
        <v>0.014925373134328358</v>
      </c>
    </row>
    <row r="51" spans="1:4" ht="12.75">
      <c r="A51" s="9" t="s">
        <v>68</v>
      </c>
      <c r="B51">
        <v>0.17391304347826086</v>
      </c>
      <c r="C51">
        <v>0</v>
      </c>
      <c r="D51">
        <v>0.043478260869565216</v>
      </c>
    </row>
    <row r="52" spans="1:4" ht="12.75">
      <c r="A52" s="3" t="s">
        <v>10</v>
      </c>
      <c r="B52" s="6">
        <v>0.19444444444444445</v>
      </c>
      <c r="C52" s="6">
        <v>0.013888888888888888</v>
      </c>
      <c r="D52">
        <v>0</v>
      </c>
    </row>
    <row r="53" spans="1:4" ht="12.75">
      <c r="A53" s="3" t="s">
        <v>28</v>
      </c>
      <c r="B53" s="6">
        <v>0.1836734693877551</v>
      </c>
      <c r="C53" s="6">
        <v>0.01020408163265306</v>
      </c>
      <c r="D53">
        <v>0.01020408163265306</v>
      </c>
    </row>
    <row r="54" spans="1:4" ht="12.75">
      <c r="A54" s="3" t="s">
        <v>30</v>
      </c>
      <c r="B54" s="6">
        <v>0.14</v>
      </c>
      <c r="C54" s="6">
        <v>0.04</v>
      </c>
      <c r="D54">
        <v>0</v>
      </c>
    </row>
    <row r="55" spans="1:4" ht="12.75">
      <c r="A55" s="3" t="s">
        <v>16</v>
      </c>
      <c r="B55" s="6">
        <v>0.15789473684210525</v>
      </c>
      <c r="C55" s="6">
        <v>0</v>
      </c>
      <c r="D55">
        <v>0.017543859649122806</v>
      </c>
    </row>
    <row r="56" spans="1:4" ht="12.75">
      <c r="A56" s="3" t="s">
        <v>17</v>
      </c>
      <c r="B56" s="6">
        <v>0.13043478260869565</v>
      </c>
      <c r="C56" s="6">
        <v>0.043478260869565216</v>
      </c>
      <c r="D56">
        <v>0</v>
      </c>
    </row>
    <row r="57" spans="1:4" ht="12.75">
      <c r="A57" s="3" t="s">
        <v>19</v>
      </c>
      <c r="B57" s="6">
        <v>0.15217391304347827</v>
      </c>
      <c r="C57" s="6">
        <v>0</v>
      </c>
      <c r="D57">
        <v>0.021739130434782608</v>
      </c>
    </row>
    <row r="58" spans="1:4" ht="12.75">
      <c r="A58" s="3" t="s">
        <v>62</v>
      </c>
      <c r="B58" s="6">
        <v>0.12</v>
      </c>
      <c r="C58" s="6">
        <v>0.04</v>
      </c>
      <c r="D58">
        <v>0</v>
      </c>
    </row>
    <row r="59" spans="1:4" ht="12.75">
      <c r="A59" s="3" t="s">
        <v>60</v>
      </c>
      <c r="B59" s="6">
        <v>0.1568627450980392</v>
      </c>
      <c r="C59" s="6">
        <v>0</v>
      </c>
      <c r="D59">
        <v>0</v>
      </c>
    </row>
    <row r="60" spans="1:4" ht="12.75">
      <c r="A60" s="3" t="s">
        <v>1</v>
      </c>
      <c r="B60" s="6">
        <v>0.13333333333333333</v>
      </c>
      <c r="C60" s="6">
        <v>0.016666666666666666</v>
      </c>
      <c r="D60">
        <v>0</v>
      </c>
    </row>
    <row r="61" spans="1:4" ht="12.75">
      <c r="A61" s="3" t="s">
        <v>750</v>
      </c>
      <c r="B61" s="6">
        <v>0.09411764705882353</v>
      </c>
      <c r="C61" s="6">
        <v>0.047058823529411764</v>
      </c>
      <c r="D61">
        <v>0</v>
      </c>
    </row>
    <row r="62" spans="1:4" ht="12.75">
      <c r="A62" s="3" t="s">
        <v>21</v>
      </c>
      <c r="B62" s="6">
        <v>0.13636363636363635</v>
      </c>
      <c r="C62" s="6">
        <v>0</v>
      </c>
      <c r="D62">
        <v>0</v>
      </c>
    </row>
    <row r="63" spans="1:4" ht="12.75">
      <c r="A63" s="3" t="s">
        <v>22</v>
      </c>
      <c r="B63" s="6">
        <v>0.13636363636363635</v>
      </c>
      <c r="C63" s="6">
        <v>0</v>
      </c>
      <c r="D63">
        <v>0</v>
      </c>
    </row>
    <row r="64" spans="1:4" ht="12.75">
      <c r="A64" s="9" t="s">
        <v>69</v>
      </c>
      <c r="B64">
        <v>0.13513513513513511</v>
      </c>
      <c r="C64">
        <v>0</v>
      </c>
      <c r="D64">
        <v>0</v>
      </c>
    </row>
    <row r="65" spans="1:4" ht="12.75">
      <c r="A65" s="3" t="s">
        <v>31</v>
      </c>
      <c r="B65" s="6">
        <v>0.1</v>
      </c>
      <c r="C65" s="6">
        <v>0</v>
      </c>
      <c r="D65">
        <v>0.016666666666666666</v>
      </c>
    </row>
    <row r="66" spans="1:4" ht="12.75">
      <c r="A66" s="3" t="s">
        <v>7</v>
      </c>
      <c r="B66" s="6">
        <v>0.1111111111111111</v>
      </c>
      <c r="C66" s="6">
        <v>0</v>
      </c>
      <c r="D66">
        <v>0</v>
      </c>
    </row>
    <row r="67" spans="1:4" ht="12.75">
      <c r="A67" s="3" t="s">
        <v>66</v>
      </c>
      <c r="B67" s="6">
        <v>0.1111111111111111</v>
      </c>
      <c r="C67" s="6">
        <v>0</v>
      </c>
      <c r="D67">
        <v>0</v>
      </c>
    </row>
    <row r="68" spans="1:4" ht="12.75">
      <c r="A68" s="3" t="s">
        <v>26</v>
      </c>
      <c r="B68" s="6">
        <v>0.10204081632653061</v>
      </c>
      <c r="C68" s="6">
        <v>0</v>
      </c>
      <c r="D68">
        <v>0</v>
      </c>
    </row>
    <row r="69" spans="1:4" ht="12.75">
      <c r="A69" s="3" t="s">
        <v>14</v>
      </c>
      <c r="B69" s="6">
        <v>0.09876543209876543</v>
      </c>
      <c r="C69" s="6">
        <v>0</v>
      </c>
      <c r="D69">
        <v>0</v>
      </c>
    </row>
    <row r="70" spans="1:4" ht="12.75">
      <c r="A70" s="3" t="s">
        <v>25</v>
      </c>
      <c r="B70" s="6">
        <v>0</v>
      </c>
      <c r="C70" s="6">
        <v>0</v>
      </c>
      <c r="D70">
        <v>0.0625</v>
      </c>
    </row>
    <row r="71" spans="1:4" ht="12.75">
      <c r="A71" s="3" t="s">
        <v>473</v>
      </c>
      <c r="B71" s="6">
        <v>0.05263157894736842</v>
      </c>
      <c r="C71" s="6">
        <v>0</v>
      </c>
      <c r="D71">
        <v>0</v>
      </c>
    </row>
    <row r="72" spans="1:4" ht="12.75">
      <c r="A72" s="8" t="s">
        <v>20</v>
      </c>
      <c r="B72" s="6">
        <v>0.05042016806722689</v>
      </c>
      <c r="C72" s="6">
        <v>0</v>
      </c>
      <c r="D72">
        <v>0</v>
      </c>
    </row>
    <row r="73" spans="1:4" ht="12.75">
      <c r="A73" s="8" t="s">
        <v>23</v>
      </c>
      <c r="B73" s="6">
        <v>0.05</v>
      </c>
      <c r="C73" s="6">
        <v>0</v>
      </c>
      <c r="D73">
        <v>0</v>
      </c>
    </row>
    <row r="74" spans="1:4" ht="12.75">
      <c r="A74" s="8" t="s">
        <v>18</v>
      </c>
      <c r="B74" s="6">
        <v>0.045454545454545456</v>
      </c>
      <c r="C74" s="6">
        <v>0</v>
      </c>
      <c r="D74">
        <v>0</v>
      </c>
    </row>
    <row r="75" spans="1:4" ht="12.75">
      <c r="A75" s="8" t="s">
        <v>756</v>
      </c>
      <c r="B75" s="6">
        <v>0.030303030303030304</v>
      </c>
      <c r="C75" s="6">
        <v>0</v>
      </c>
      <c r="D75">
        <v>0</v>
      </c>
    </row>
    <row r="76" spans="1:3" ht="12.75">
      <c r="A76" s="8"/>
      <c r="B76" s="6"/>
      <c r="C76" s="6"/>
    </row>
    <row r="77" spans="1:3" ht="12.75">
      <c r="A77" s="8"/>
      <c r="B77" s="6"/>
      <c r="C77" s="6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46">
      <selection activeCell="A43" sqref="A1:A16384"/>
    </sheetView>
  </sheetViews>
  <sheetFormatPr defaultColWidth="9.140625" defaultRowHeight="12.75"/>
  <sheetData>
    <row r="1" ht="12.75">
      <c r="A1" t="s">
        <v>780</v>
      </c>
    </row>
    <row r="2" ht="12.75">
      <c r="A2" t="s">
        <v>781</v>
      </c>
    </row>
    <row r="4" spans="2:4" ht="12.75">
      <c r="B4" s="1" t="s">
        <v>771</v>
      </c>
      <c r="C4" s="1" t="s">
        <v>772</v>
      </c>
      <c r="D4" s="2" t="s">
        <v>782</v>
      </c>
    </row>
    <row r="5" spans="1:4" ht="12.75">
      <c r="A5" s="3" t="s">
        <v>52</v>
      </c>
      <c r="B5" s="6">
        <v>0.4222222222222222</v>
      </c>
      <c r="C5" s="6">
        <v>0.35555555555555557</v>
      </c>
      <c r="D5">
        <v>0.11111111111111112</v>
      </c>
    </row>
    <row r="6" spans="1:4" ht="12.75">
      <c r="A6" s="3" t="s">
        <v>46</v>
      </c>
      <c r="B6" s="6">
        <v>0.29411764705882354</v>
      </c>
      <c r="C6" s="6">
        <v>0.35294117647058826</v>
      </c>
      <c r="D6">
        <v>0.23529411764705885</v>
      </c>
    </row>
    <row r="7" spans="1:4" ht="12.75">
      <c r="A7" s="3" t="s">
        <v>54</v>
      </c>
      <c r="B7" s="6">
        <v>0.5</v>
      </c>
      <c r="C7" s="6">
        <v>0.2</v>
      </c>
      <c r="D7">
        <v>0.15</v>
      </c>
    </row>
    <row r="8" spans="1:4" ht="12.75">
      <c r="A8" s="3" t="s">
        <v>48</v>
      </c>
      <c r="B8" s="6">
        <v>0.3333333333333333</v>
      </c>
      <c r="C8" s="6">
        <v>0.3333333333333333</v>
      </c>
      <c r="D8">
        <v>0.15384615384615383</v>
      </c>
    </row>
    <row r="9" spans="1:4" ht="12.75">
      <c r="A9" s="3" t="s">
        <v>53</v>
      </c>
      <c r="B9" s="6">
        <v>0.368421052631579</v>
      </c>
      <c r="C9" s="6">
        <v>0.368421052631579</v>
      </c>
      <c r="D9">
        <v>0.05263157894736842</v>
      </c>
    </row>
    <row r="10" spans="1:4" ht="12.75">
      <c r="A10" s="3" t="s">
        <v>58</v>
      </c>
      <c r="B10" s="6">
        <v>0.2</v>
      </c>
      <c r="C10" s="6">
        <v>0.3</v>
      </c>
      <c r="D10">
        <v>0.23333333333333336</v>
      </c>
    </row>
    <row r="11" spans="1:4" ht="12.75">
      <c r="A11" s="3" t="s">
        <v>747</v>
      </c>
      <c r="B11" s="6">
        <v>0.24390243902439024</v>
      </c>
      <c r="C11" s="6">
        <v>0.41463414634146345</v>
      </c>
      <c r="D11">
        <v>0.07317073170731707</v>
      </c>
    </row>
    <row r="12" spans="1:4" ht="12.75">
      <c r="A12" s="3" t="s">
        <v>36</v>
      </c>
      <c r="B12" s="6">
        <v>0.34883720930232553</v>
      </c>
      <c r="C12" s="6">
        <v>0.2325581395348837</v>
      </c>
      <c r="D12">
        <v>0.11627906976744184</v>
      </c>
    </row>
    <row r="13" spans="1:4" ht="12.75">
      <c r="A13" s="3" t="s">
        <v>748</v>
      </c>
      <c r="B13" s="6">
        <v>0.3658536585365853</v>
      </c>
      <c r="C13" s="6">
        <v>0.26829268292682923</v>
      </c>
      <c r="D13">
        <v>0.048780487804878044</v>
      </c>
    </row>
    <row r="14" spans="1:4" ht="12.75">
      <c r="A14" s="3" t="s">
        <v>61</v>
      </c>
      <c r="B14" s="6">
        <v>0.3333333333333333</v>
      </c>
      <c r="C14" s="6">
        <v>0.2857142857142857</v>
      </c>
      <c r="D14">
        <v>0.04761904761904762</v>
      </c>
    </row>
    <row r="15" spans="1:4" ht="12.75">
      <c r="A15" s="3" t="s">
        <v>45</v>
      </c>
      <c r="B15" s="6">
        <v>0.4444444444444444</v>
      </c>
      <c r="C15" s="6">
        <v>0.2222222222222222</v>
      </c>
      <c r="D15">
        <v>0</v>
      </c>
    </row>
    <row r="16" spans="1:4" ht="12.75">
      <c r="A16" s="3" t="s">
        <v>33</v>
      </c>
      <c r="B16" s="6">
        <v>0.46376811594202905</v>
      </c>
      <c r="C16" s="6">
        <v>0.17391304347826086</v>
      </c>
      <c r="D16">
        <v>0.014492753623188408</v>
      </c>
    </row>
    <row r="17" spans="1:4" ht="12.75">
      <c r="A17" s="3" t="s">
        <v>43</v>
      </c>
      <c r="B17" s="6">
        <v>0.38028169014084506</v>
      </c>
      <c r="C17" s="6">
        <v>0.23943661971830985</v>
      </c>
      <c r="D17">
        <v>0.028169014084507046</v>
      </c>
    </row>
    <row r="18" spans="1:4" ht="12.75">
      <c r="A18" s="3" t="s">
        <v>8</v>
      </c>
      <c r="B18" s="6">
        <v>0.3968253968253968</v>
      </c>
      <c r="C18" s="6">
        <v>0.20634920634920634</v>
      </c>
      <c r="D18">
        <v>0.015873015873015872</v>
      </c>
    </row>
    <row r="19" spans="1:4" ht="12.75">
      <c r="A19" s="3" t="s">
        <v>44</v>
      </c>
      <c r="B19" s="6">
        <v>0.5454545454545455</v>
      </c>
      <c r="C19" s="6">
        <v>0.07272727272727272</v>
      </c>
      <c r="D19">
        <v>0</v>
      </c>
    </row>
    <row r="20" spans="1:4" ht="12.75">
      <c r="A20" s="3" t="s">
        <v>71</v>
      </c>
      <c r="B20" s="6">
        <v>0.29629629629629634</v>
      </c>
      <c r="C20" s="6">
        <v>0.17283950617283952</v>
      </c>
      <c r="D20">
        <v>0.1358024691358025</v>
      </c>
    </row>
    <row r="21" spans="1:4" ht="12.75">
      <c r="A21" s="3" t="s">
        <v>40</v>
      </c>
      <c r="B21" s="6">
        <v>0.52</v>
      </c>
      <c r="C21" s="6">
        <v>0.08</v>
      </c>
      <c r="D21">
        <v>0</v>
      </c>
    </row>
    <row r="22" spans="1:4" ht="12.75">
      <c r="A22" s="9" t="s">
        <v>67</v>
      </c>
      <c r="B22">
        <v>0.3953488372093023</v>
      </c>
      <c r="C22">
        <v>0.13953488372093023</v>
      </c>
      <c r="D22">
        <v>0.046511627906976744</v>
      </c>
    </row>
    <row r="23" spans="1:4" ht="12.75">
      <c r="A23" s="3" t="s">
        <v>56</v>
      </c>
      <c r="B23" s="6">
        <v>0.38095238095238093</v>
      </c>
      <c r="C23" s="6">
        <v>0.19047619047619047</v>
      </c>
      <c r="D23">
        <v>0</v>
      </c>
    </row>
    <row r="24" spans="1:4" ht="12.75">
      <c r="A24" s="3" t="s">
        <v>65</v>
      </c>
      <c r="B24" s="6">
        <v>0.3823529411764706</v>
      </c>
      <c r="C24" s="6">
        <v>0.17647058823529413</v>
      </c>
      <c r="D24">
        <v>0</v>
      </c>
    </row>
    <row r="25" spans="1:4" ht="12.75">
      <c r="A25" s="3" t="s">
        <v>41</v>
      </c>
      <c r="B25" s="6">
        <v>0.4482758620689655</v>
      </c>
      <c r="C25" s="6">
        <v>0.06896551724137931</v>
      </c>
      <c r="D25">
        <v>0.034482758620689655</v>
      </c>
    </row>
    <row r="26" spans="1:4" ht="12.75">
      <c r="A26" s="3" t="s">
        <v>47</v>
      </c>
      <c r="B26" s="6">
        <v>0.34375</v>
      </c>
      <c r="C26" s="6">
        <v>0.1875</v>
      </c>
      <c r="D26">
        <v>0.015625</v>
      </c>
    </row>
    <row r="27" spans="1:4" ht="12.75">
      <c r="A27" s="3" t="s">
        <v>57</v>
      </c>
      <c r="B27" s="6">
        <v>0.3838383838383838</v>
      </c>
      <c r="C27" s="6">
        <v>0.1313131313131313</v>
      </c>
      <c r="D27">
        <v>0.030303030303030304</v>
      </c>
    </row>
    <row r="28" spans="1:4" ht="12.75">
      <c r="A28" s="3" t="s">
        <v>64</v>
      </c>
      <c r="B28" s="6">
        <v>0.375</v>
      </c>
      <c r="C28" s="6">
        <v>0.125</v>
      </c>
      <c r="D28">
        <v>0</v>
      </c>
    </row>
    <row r="29" spans="1:4" ht="12.75">
      <c r="A29" s="3" t="s">
        <v>42</v>
      </c>
      <c r="B29" s="6">
        <v>0.43902439024390244</v>
      </c>
      <c r="C29" s="6">
        <v>0.024390243902439022</v>
      </c>
      <c r="D29">
        <v>0</v>
      </c>
    </row>
    <row r="30" spans="1:4" ht="12.75">
      <c r="A30" s="3" t="s">
        <v>55</v>
      </c>
      <c r="B30" s="6">
        <v>0.35454545454545455</v>
      </c>
      <c r="C30" s="6">
        <v>0.05454545454545454</v>
      </c>
      <c r="D30">
        <v>0.01818181818181818</v>
      </c>
    </row>
    <row r="31" spans="1:4" ht="12.75">
      <c r="A31" s="3" t="s">
        <v>51</v>
      </c>
      <c r="B31" s="6">
        <v>0.32558139534883723</v>
      </c>
      <c r="C31" s="6">
        <v>0.06976744186046512</v>
      </c>
      <c r="D31">
        <v>0</v>
      </c>
    </row>
    <row r="32" spans="1:4" ht="12.75">
      <c r="A32" s="3" t="s">
        <v>38</v>
      </c>
      <c r="B32" s="6">
        <v>0.36363636363636365</v>
      </c>
      <c r="C32" s="6">
        <v>0.030303030303030304</v>
      </c>
      <c r="D32">
        <v>0</v>
      </c>
    </row>
    <row r="33" spans="1:4" ht="12.75">
      <c r="A33" s="3" t="s">
        <v>63</v>
      </c>
      <c r="B33" s="6">
        <v>0.36</v>
      </c>
      <c r="C33" s="6">
        <v>0</v>
      </c>
      <c r="D33">
        <v>0</v>
      </c>
    </row>
    <row r="34" spans="1:4" ht="12.75">
      <c r="A34" s="3" t="s">
        <v>49</v>
      </c>
      <c r="B34" s="6">
        <v>0.25</v>
      </c>
      <c r="C34" s="6">
        <v>0.0625</v>
      </c>
      <c r="D34">
        <v>0.03125</v>
      </c>
    </row>
    <row r="35" spans="1:4" ht="12.75">
      <c r="A35" s="3" t="s">
        <v>749</v>
      </c>
      <c r="B35" s="6">
        <v>0.21875</v>
      </c>
      <c r="C35" s="6">
        <v>0.08333333333333333</v>
      </c>
      <c r="D35">
        <v>0.03125</v>
      </c>
    </row>
    <row r="36" spans="1:4" ht="12.75">
      <c r="A36" s="3" t="s">
        <v>59</v>
      </c>
      <c r="B36" s="6">
        <v>0.24444444444444444</v>
      </c>
      <c r="C36" s="6">
        <v>0.06666666666666667</v>
      </c>
      <c r="D36">
        <v>0.022222222222222223</v>
      </c>
    </row>
    <row r="37" spans="1:4" ht="12.75">
      <c r="A37" s="9" t="s">
        <v>70</v>
      </c>
      <c r="B37">
        <v>0.25</v>
      </c>
      <c r="C37">
        <v>0.08333333333333333</v>
      </c>
      <c r="D37">
        <v>0</v>
      </c>
    </row>
    <row r="38" spans="1:4" ht="12.75">
      <c r="A38" s="3" t="s">
        <v>754</v>
      </c>
      <c r="B38" s="6">
        <v>0.22972972972972971</v>
      </c>
      <c r="C38" s="6">
        <v>0.06756756756756756</v>
      </c>
      <c r="D38">
        <v>0.013513513513513513</v>
      </c>
    </row>
    <row r="39" spans="1:4" ht="12.75">
      <c r="A39" s="3" t="s">
        <v>15</v>
      </c>
      <c r="B39" s="6">
        <v>0.15517241379310345</v>
      </c>
      <c r="C39" s="6">
        <v>0.1206896551724138</v>
      </c>
      <c r="D39">
        <v>0.034482758620689655</v>
      </c>
    </row>
    <row r="40" spans="1:4" ht="12.75">
      <c r="A40" s="3" t="s">
        <v>37</v>
      </c>
      <c r="B40" s="6">
        <v>0.3076923076923077</v>
      </c>
      <c r="C40" s="6">
        <v>0</v>
      </c>
      <c r="D40">
        <v>0</v>
      </c>
    </row>
    <row r="41" spans="1:4" ht="12.75">
      <c r="A41" s="9" t="s">
        <v>68</v>
      </c>
      <c r="B41">
        <v>0.2</v>
      </c>
      <c r="C41">
        <v>0.1</v>
      </c>
      <c r="D41">
        <v>0</v>
      </c>
    </row>
    <row r="42" spans="1:4" ht="12.75">
      <c r="A42" s="3" t="s">
        <v>16</v>
      </c>
      <c r="B42" s="6">
        <v>0.22222222222222224</v>
      </c>
      <c r="C42" s="6">
        <v>0.05555555555555556</v>
      </c>
      <c r="D42">
        <v>0.018518518518518517</v>
      </c>
    </row>
    <row r="43" spans="1:4" ht="12.75">
      <c r="A43" s="3" t="s">
        <v>12</v>
      </c>
      <c r="B43" s="6">
        <v>0.2696629213483146</v>
      </c>
      <c r="C43" s="6">
        <v>0.02247191011235955</v>
      </c>
      <c r="D43">
        <v>0</v>
      </c>
    </row>
    <row r="44" spans="1:4" ht="12.75">
      <c r="A44" s="3" t="s">
        <v>25</v>
      </c>
      <c r="B44" s="6">
        <v>0.06666666666666667</v>
      </c>
      <c r="C44" s="6">
        <v>0</v>
      </c>
      <c r="D44">
        <v>0.2</v>
      </c>
    </row>
    <row r="45" spans="1:4" ht="12.75">
      <c r="A45" s="3" t="s">
        <v>752</v>
      </c>
      <c r="B45" s="6">
        <v>0.24193548387096772</v>
      </c>
      <c r="C45" s="6">
        <v>0.016129032258064516</v>
      </c>
      <c r="D45">
        <v>0</v>
      </c>
    </row>
    <row r="46" spans="1:4" ht="12.75">
      <c r="A46" s="3" t="s">
        <v>24</v>
      </c>
      <c r="B46" s="6">
        <v>0.08</v>
      </c>
      <c r="C46" s="6">
        <v>0.16</v>
      </c>
      <c r="D46">
        <v>0</v>
      </c>
    </row>
    <row r="47" spans="1:4" ht="12.75">
      <c r="A47" s="3" t="s">
        <v>9</v>
      </c>
      <c r="B47" s="6">
        <v>0.1408450704225352</v>
      </c>
      <c r="C47" s="6">
        <v>0.08450704225352113</v>
      </c>
      <c r="D47">
        <v>0.014084507042253523</v>
      </c>
    </row>
    <row r="48" spans="1:4" ht="12.75">
      <c r="A48" s="3" t="s">
        <v>21</v>
      </c>
      <c r="B48" s="6">
        <v>0.2368421052631579</v>
      </c>
      <c r="C48" s="6">
        <v>0</v>
      </c>
      <c r="D48">
        <v>0</v>
      </c>
    </row>
    <row r="49" spans="1:4" ht="12.75">
      <c r="A49" s="3" t="s">
        <v>753</v>
      </c>
      <c r="B49" s="6">
        <v>0.2027027027027027</v>
      </c>
      <c r="C49" s="6">
        <v>0</v>
      </c>
      <c r="D49">
        <v>0</v>
      </c>
    </row>
    <row r="50" spans="1:4" ht="12.75">
      <c r="A50" s="3" t="s">
        <v>751</v>
      </c>
      <c r="B50" s="6">
        <v>0.17094017094017092</v>
      </c>
      <c r="C50" s="6">
        <v>0.017094017094017092</v>
      </c>
      <c r="D50">
        <v>0.008547008547008546</v>
      </c>
    </row>
    <row r="51" spans="1:4" ht="12.75">
      <c r="A51" s="3" t="s">
        <v>34</v>
      </c>
      <c r="B51" s="6">
        <v>0.15217391304347827</v>
      </c>
      <c r="C51" s="6">
        <v>0</v>
      </c>
      <c r="D51">
        <v>0.043478260869565216</v>
      </c>
    </row>
    <row r="52" spans="1:4" ht="12.75">
      <c r="A52" s="3" t="s">
        <v>755</v>
      </c>
      <c r="B52" s="6">
        <v>0.17647058823529413</v>
      </c>
      <c r="C52" s="6">
        <v>0.014705882352941178</v>
      </c>
      <c r="D52">
        <v>0</v>
      </c>
    </row>
    <row r="53" spans="1:4" ht="12.75">
      <c r="A53" s="3" t="s">
        <v>22</v>
      </c>
      <c r="B53" s="6">
        <v>0.14285714285714285</v>
      </c>
      <c r="C53" s="6">
        <v>0.047619047619047616</v>
      </c>
      <c r="D53">
        <v>0</v>
      </c>
    </row>
    <row r="54" spans="1:4" ht="12.75">
      <c r="A54" s="3" t="s">
        <v>62</v>
      </c>
      <c r="B54" s="6">
        <v>0.14285714285714285</v>
      </c>
      <c r="C54" s="6">
        <v>0.047619047619047616</v>
      </c>
      <c r="D54">
        <v>0</v>
      </c>
    </row>
    <row r="55" spans="1:4" ht="12.75">
      <c r="A55" s="3" t="s">
        <v>50</v>
      </c>
      <c r="B55" s="6">
        <v>0.13793103448275862</v>
      </c>
      <c r="C55" s="6">
        <v>0.034482758620689655</v>
      </c>
      <c r="D55">
        <v>0.011494252873563218</v>
      </c>
    </row>
    <row r="56" spans="1:4" ht="12.75">
      <c r="A56" s="3" t="s">
        <v>3</v>
      </c>
      <c r="B56" s="6">
        <v>0.09722222222222222</v>
      </c>
      <c r="C56" s="6">
        <v>0.08333333333333333</v>
      </c>
      <c r="D56">
        <v>0</v>
      </c>
    </row>
    <row r="57" spans="1:4" ht="12.75">
      <c r="A57" s="3" t="s">
        <v>31</v>
      </c>
      <c r="B57" s="6">
        <v>0.125</v>
      </c>
      <c r="C57" s="6">
        <v>0.053571428571428575</v>
      </c>
      <c r="D57">
        <v>0</v>
      </c>
    </row>
    <row r="58" spans="1:4" ht="12.75">
      <c r="A58" s="3" t="s">
        <v>28</v>
      </c>
      <c r="B58" s="6">
        <v>0.1348314606741573</v>
      </c>
      <c r="C58" s="6">
        <v>0.033707865168539325</v>
      </c>
      <c r="D58">
        <v>0</v>
      </c>
    </row>
    <row r="59" spans="1:4" ht="12.75">
      <c r="A59" s="3" t="s">
        <v>10</v>
      </c>
      <c r="B59" s="6">
        <v>0.14728682170542634</v>
      </c>
      <c r="C59" s="6">
        <v>0.007751937984496124</v>
      </c>
      <c r="D59">
        <v>0.007751937984496124</v>
      </c>
    </row>
    <row r="60" spans="1:4" ht="12.75">
      <c r="A60" s="3" t="s">
        <v>19</v>
      </c>
      <c r="B60" s="6">
        <v>0.1</v>
      </c>
      <c r="C60" s="6">
        <v>0.025</v>
      </c>
      <c r="D60">
        <v>0.025</v>
      </c>
    </row>
    <row r="61" spans="1:4" ht="12.75">
      <c r="A61" s="3" t="s">
        <v>1</v>
      </c>
      <c r="B61" s="6">
        <v>0.1272727272727273</v>
      </c>
      <c r="C61" s="6">
        <v>0.01818181818181818</v>
      </c>
      <c r="D61">
        <v>0</v>
      </c>
    </row>
    <row r="62" spans="1:4" ht="12.75">
      <c r="A62" s="3" t="s">
        <v>13</v>
      </c>
      <c r="B62" s="6">
        <v>0.11594202898550725</v>
      </c>
      <c r="C62" s="6">
        <v>0.028985507246376812</v>
      </c>
      <c r="D62">
        <v>0</v>
      </c>
    </row>
    <row r="63" spans="1:4" ht="12.75">
      <c r="A63" s="3" t="s">
        <v>30</v>
      </c>
      <c r="B63" s="6">
        <v>0.10869565217391304</v>
      </c>
      <c r="C63" s="6">
        <v>0.021739130434782608</v>
      </c>
      <c r="D63">
        <v>0</v>
      </c>
    </row>
    <row r="64" spans="1:4" ht="12.75">
      <c r="A64" s="3" t="s">
        <v>750</v>
      </c>
      <c r="B64" s="6">
        <v>0.07692307692307691</v>
      </c>
      <c r="C64" s="6">
        <v>0.05128205128205128</v>
      </c>
      <c r="D64">
        <v>0</v>
      </c>
    </row>
    <row r="65" spans="1:4" ht="12.75">
      <c r="A65" s="3" t="s">
        <v>14</v>
      </c>
      <c r="B65" s="6">
        <v>0.10810810810810811</v>
      </c>
      <c r="C65" s="6">
        <v>0.013513513513513514</v>
      </c>
      <c r="D65">
        <v>0</v>
      </c>
    </row>
    <row r="66" spans="1:4" ht="12.75">
      <c r="A66" s="3" t="s">
        <v>66</v>
      </c>
      <c r="B66" s="6">
        <v>0.11764705882352941</v>
      </c>
      <c r="C66" s="6">
        <v>0</v>
      </c>
      <c r="D66">
        <v>0</v>
      </c>
    </row>
    <row r="67" spans="1:4" ht="12.75">
      <c r="A67" s="3" t="s">
        <v>60</v>
      </c>
      <c r="B67" s="6">
        <v>0.08695652173913043</v>
      </c>
      <c r="C67" s="6">
        <v>0.021739130434782608</v>
      </c>
      <c r="D67">
        <v>0</v>
      </c>
    </row>
    <row r="68" spans="1:4" ht="12.75">
      <c r="A68" s="3" t="s">
        <v>473</v>
      </c>
      <c r="B68" s="6">
        <v>0</v>
      </c>
      <c r="C68" s="6">
        <v>0.05263157894736842</v>
      </c>
      <c r="D68">
        <v>0.05263157894736842</v>
      </c>
    </row>
    <row r="69" spans="1:4" ht="12.75">
      <c r="A69" s="3" t="s">
        <v>17</v>
      </c>
      <c r="B69" s="6">
        <v>0.09523809523809523</v>
      </c>
      <c r="C69" s="6">
        <v>0</v>
      </c>
      <c r="D69">
        <v>0</v>
      </c>
    </row>
    <row r="70" spans="1:4" ht="12.75">
      <c r="A70" s="3" t="s">
        <v>26</v>
      </c>
      <c r="B70" s="6">
        <v>0.08888888888888889</v>
      </c>
      <c r="C70" s="6">
        <v>0</v>
      </c>
      <c r="D70">
        <v>0</v>
      </c>
    </row>
    <row r="71" spans="1:4" ht="12.75">
      <c r="A71" s="3" t="s">
        <v>7</v>
      </c>
      <c r="B71" s="6">
        <v>0.08571428571428572</v>
      </c>
      <c r="C71" s="6">
        <v>0</v>
      </c>
      <c r="D71">
        <v>0</v>
      </c>
    </row>
    <row r="72" spans="1:4" ht="12.75">
      <c r="A72" t="s">
        <v>69</v>
      </c>
      <c r="B72">
        <v>0.08571428571428572</v>
      </c>
      <c r="C72">
        <v>0</v>
      </c>
      <c r="D72">
        <v>0</v>
      </c>
    </row>
    <row r="73" spans="1:4" ht="12.75">
      <c r="A73" s="8" t="s">
        <v>23</v>
      </c>
      <c r="B73" s="6">
        <v>0.05555555555555556</v>
      </c>
      <c r="C73" s="6">
        <v>0</v>
      </c>
      <c r="D73">
        <v>0</v>
      </c>
    </row>
    <row r="74" spans="1:4" ht="12.75">
      <c r="A74" s="8" t="s">
        <v>20</v>
      </c>
      <c r="B74" s="6">
        <v>0.044642857142857144</v>
      </c>
      <c r="C74" s="6">
        <v>0.00892857142857143</v>
      </c>
      <c r="D74">
        <v>0</v>
      </c>
    </row>
    <row r="75" spans="1:4" ht="12.75">
      <c r="A75" s="8" t="s">
        <v>18</v>
      </c>
      <c r="B75" s="6">
        <v>0.05</v>
      </c>
      <c r="C75" s="6">
        <v>0</v>
      </c>
      <c r="D75">
        <v>0</v>
      </c>
    </row>
    <row r="76" spans="1:4" ht="12.75">
      <c r="A76" s="8" t="s">
        <v>756</v>
      </c>
      <c r="B76" s="6">
        <v>0.03125</v>
      </c>
      <c r="C76" s="6">
        <v>0</v>
      </c>
      <c r="D7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48">
      <selection activeCell="A43" sqref="A1:A16384"/>
    </sheetView>
  </sheetViews>
  <sheetFormatPr defaultColWidth="9.140625" defaultRowHeight="12.75"/>
  <sheetData>
    <row r="1" ht="12.75">
      <c r="A1" t="s">
        <v>783</v>
      </c>
    </row>
    <row r="4" spans="2:4" ht="12.75">
      <c r="B4" s="1" t="s">
        <v>771</v>
      </c>
      <c r="C4" s="1" t="s">
        <v>772</v>
      </c>
      <c r="D4" s="2" t="s">
        <v>784</v>
      </c>
    </row>
    <row r="5" spans="1:4" ht="12.75">
      <c r="A5" s="3" t="s">
        <v>58</v>
      </c>
      <c r="B5" s="6">
        <v>0.05263157894736842</v>
      </c>
      <c r="C5" s="6">
        <v>0.34210526315789475</v>
      </c>
      <c r="D5">
        <v>0.6052631578947368</v>
      </c>
    </row>
    <row r="6" spans="1:4" ht="12.75">
      <c r="A6" s="3" t="s">
        <v>747</v>
      </c>
      <c r="B6" s="6">
        <v>0.10638297872340426</v>
      </c>
      <c r="C6" s="6">
        <v>0.48936170212765956</v>
      </c>
      <c r="D6">
        <v>0.3829787234042553</v>
      </c>
    </row>
    <row r="7" spans="1:4" ht="12.75">
      <c r="A7" s="3" t="s">
        <v>46</v>
      </c>
      <c r="B7" s="6">
        <v>0.025</v>
      </c>
      <c r="C7" s="6">
        <v>0.325</v>
      </c>
      <c r="D7">
        <v>0.625</v>
      </c>
    </row>
    <row r="8" spans="1:4" ht="12.75">
      <c r="A8" s="3" t="s">
        <v>52</v>
      </c>
      <c r="B8" s="6">
        <v>0.22</v>
      </c>
      <c r="C8" s="6">
        <v>0.34</v>
      </c>
      <c r="D8">
        <v>0.38</v>
      </c>
    </row>
    <row r="9" spans="1:4" ht="12.75">
      <c r="A9" s="3" t="s">
        <v>48</v>
      </c>
      <c r="B9" s="6">
        <v>0.18604651162790697</v>
      </c>
      <c r="C9" s="6">
        <v>0.46511627906976744</v>
      </c>
      <c r="D9">
        <v>0.27906976744186046</v>
      </c>
    </row>
    <row r="10" spans="1:4" ht="12.75">
      <c r="A10" s="3" t="s">
        <v>54</v>
      </c>
      <c r="B10" s="6">
        <v>0.30434782608695654</v>
      </c>
      <c r="C10" s="6">
        <v>0.30434782608695654</v>
      </c>
      <c r="D10">
        <v>0.30434782608695654</v>
      </c>
    </row>
    <row r="11" spans="1:4" ht="12.75">
      <c r="A11" s="3" t="s">
        <v>53</v>
      </c>
      <c r="B11" s="6">
        <v>0.47826086956521735</v>
      </c>
      <c r="C11" s="6">
        <v>0.21739130434782608</v>
      </c>
      <c r="D11">
        <v>0.13043478260869565</v>
      </c>
    </row>
    <row r="12" spans="1:4" ht="12.75">
      <c r="A12" s="3" t="s">
        <v>36</v>
      </c>
      <c r="B12" s="6">
        <v>0.4318181818181818</v>
      </c>
      <c r="C12" s="6">
        <v>0.20454545454545456</v>
      </c>
      <c r="D12">
        <v>0.18181818181818182</v>
      </c>
    </row>
    <row r="13" spans="1:4" ht="12.75">
      <c r="A13" s="3" t="s">
        <v>64</v>
      </c>
      <c r="B13" s="6">
        <v>0.411764705882353</v>
      </c>
      <c r="C13" s="6">
        <v>0.1764705882352941</v>
      </c>
      <c r="D13">
        <v>0.1764705882352941</v>
      </c>
    </row>
    <row r="14" spans="1:4" ht="12.75">
      <c r="A14" s="3" t="s">
        <v>748</v>
      </c>
      <c r="B14" s="6">
        <v>0.5</v>
      </c>
      <c r="C14" s="6">
        <v>0.18181818181818182</v>
      </c>
      <c r="D14">
        <v>0.06818181818181818</v>
      </c>
    </row>
    <row r="15" spans="1:4" ht="12.75">
      <c r="A15" s="3" t="s">
        <v>33</v>
      </c>
      <c r="B15" s="6">
        <v>0.48648648648648646</v>
      </c>
      <c r="C15" s="6">
        <v>0.17567567567567569</v>
      </c>
      <c r="D15">
        <v>0.05405405405405406</v>
      </c>
    </row>
    <row r="16" spans="1:4" ht="12.75">
      <c r="A16" s="3" t="s">
        <v>65</v>
      </c>
      <c r="B16" s="6">
        <v>0.25</v>
      </c>
      <c r="C16" s="6">
        <v>0.35</v>
      </c>
      <c r="D16">
        <v>0.1</v>
      </c>
    </row>
    <row r="17" spans="1:4" ht="12.75">
      <c r="A17" s="3" t="s">
        <v>63</v>
      </c>
      <c r="B17" s="6">
        <v>0.3928571428571428</v>
      </c>
      <c r="C17" s="6">
        <v>0.17857142857142858</v>
      </c>
      <c r="D17">
        <v>0.10714285714285714</v>
      </c>
    </row>
    <row r="18" spans="1:4" ht="12.75">
      <c r="A18" s="9" t="s">
        <v>67</v>
      </c>
      <c r="B18">
        <v>0.22</v>
      </c>
      <c r="C18">
        <v>0.32</v>
      </c>
      <c r="D18">
        <v>0.12</v>
      </c>
    </row>
    <row r="19" spans="1:4" ht="12.75">
      <c r="A19" s="3" t="s">
        <v>43</v>
      </c>
      <c r="B19" s="6">
        <v>0.4342105263157895</v>
      </c>
      <c r="C19" s="6">
        <v>0.18421052631578946</v>
      </c>
      <c r="D19">
        <v>0.039473684210526314</v>
      </c>
    </row>
    <row r="20" spans="1:4" ht="12.75">
      <c r="A20" s="3" t="s">
        <v>47</v>
      </c>
      <c r="B20" s="6">
        <v>0.34328358208955223</v>
      </c>
      <c r="C20" s="6">
        <v>0.22388059701492535</v>
      </c>
      <c r="D20">
        <v>0.05970149253731343</v>
      </c>
    </row>
    <row r="21" spans="1:4" ht="12.75">
      <c r="A21" s="3" t="s">
        <v>45</v>
      </c>
      <c r="B21" s="6">
        <v>0.45945945945945943</v>
      </c>
      <c r="C21" s="6">
        <v>0.13513513513513511</v>
      </c>
      <c r="D21">
        <v>0</v>
      </c>
    </row>
    <row r="22" spans="1:4" ht="12.75">
      <c r="A22" s="3" t="s">
        <v>61</v>
      </c>
      <c r="B22" s="6">
        <v>0.38461538461538464</v>
      </c>
      <c r="C22" s="6">
        <v>0.11538461538461539</v>
      </c>
      <c r="D22">
        <v>0.038461538461538464</v>
      </c>
    </row>
    <row r="23" spans="1:4" ht="12.75">
      <c r="A23" s="3" t="s">
        <v>44</v>
      </c>
      <c r="B23" s="6">
        <v>0.39285714285714285</v>
      </c>
      <c r="C23" s="6">
        <v>0.07142857142857142</v>
      </c>
      <c r="D23">
        <v>0.03571428571428571</v>
      </c>
    </row>
    <row r="24" spans="1:4" ht="12.75">
      <c r="A24" s="3" t="s">
        <v>57</v>
      </c>
      <c r="B24" s="6">
        <v>0.3619047619047619</v>
      </c>
      <c r="C24" s="6">
        <v>0.06666666666666667</v>
      </c>
      <c r="D24">
        <v>0.0380952380952381</v>
      </c>
    </row>
    <row r="25" spans="1:4" ht="12.75">
      <c r="A25" s="3" t="s">
        <v>51</v>
      </c>
      <c r="B25" s="6">
        <v>0.30434782608695654</v>
      </c>
      <c r="C25" s="6">
        <v>0.10869565217391305</v>
      </c>
      <c r="D25">
        <v>0.043478260869565216</v>
      </c>
    </row>
    <row r="26" spans="1:4" ht="12.75">
      <c r="A26" s="3" t="s">
        <v>15</v>
      </c>
      <c r="B26" s="6">
        <v>0.2</v>
      </c>
      <c r="C26" s="6">
        <v>0.15384615384615383</v>
      </c>
      <c r="D26">
        <v>0.0923076923076923</v>
      </c>
    </row>
    <row r="27" spans="1:4" ht="12.75">
      <c r="A27" s="3" t="s">
        <v>59</v>
      </c>
      <c r="B27" s="6">
        <v>0.23333333333333334</v>
      </c>
      <c r="C27" s="6">
        <v>0.11666666666666667</v>
      </c>
      <c r="D27">
        <v>0.06666666666666667</v>
      </c>
    </row>
    <row r="28" spans="1:4" ht="12.75">
      <c r="A28" s="3" t="s">
        <v>18</v>
      </c>
      <c r="B28" s="6">
        <v>0.25</v>
      </c>
      <c r="C28" s="6">
        <v>0.15</v>
      </c>
      <c r="D28">
        <v>0</v>
      </c>
    </row>
    <row r="29" spans="1:4" ht="12.75">
      <c r="A29" s="3" t="s">
        <v>25</v>
      </c>
      <c r="B29" s="6">
        <v>0.06666666666666667</v>
      </c>
      <c r="C29" s="6">
        <v>0.2</v>
      </c>
      <c r="D29">
        <v>0.13333333333333333</v>
      </c>
    </row>
    <row r="30" spans="1:4" ht="12.75">
      <c r="A30" s="3" t="s">
        <v>41</v>
      </c>
      <c r="B30" s="6">
        <v>0.3</v>
      </c>
      <c r="C30" s="6">
        <v>0.03333333333333333</v>
      </c>
      <c r="D30">
        <v>0.03333333333333333</v>
      </c>
    </row>
    <row r="31" spans="1:4" ht="12.75">
      <c r="A31" s="3" t="s">
        <v>24</v>
      </c>
      <c r="B31" s="6">
        <v>0.21428571428571427</v>
      </c>
      <c r="C31" s="6">
        <v>0.10714285714285714</v>
      </c>
      <c r="D31">
        <v>0.03571428571428571</v>
      </c>
    </row>
    <row r="32" spans="1:4" ht="12.75">
      <c r="A32" s="3" t="s">
        <v>55</v>
      </c>
      <c r="B32" s="6">
        <v>0.28695652173913044</v>
      </c>
      <c r="C32" s="6">
        <v>0.02608695652173913</v>
      </c>
      <c r="D32">
        <v>0.017391304347826087</v>
      </c>
    </row>
    <row r="33" spans="1:4" ht="12.75">
      <c r="A33" s="3" t="s">
        <v>38</v>
      </c>
      <c r="B33" s="6">
        <v>0.29411764705882354</v>
      </c>
      <c r="C33" s="6">
        <v>0.029411764705882353</v>
      </c>
      <c r="D33">
        <v>0</v>
      </c>
    </row>
    <row r="34" spans="1:4" ht="12.75">
      <c r="A34" s="9" t="s">
        <v>70</v>
      </c>
      <c r="B34">
        <v>0.25925925925925924</v>
      </c>
      <c r="C34">
        <v>0.037037037037037035</v>
      </c>
      <c r="D34">
        <v>0</v>
      </c>
    </row>
    <row r="35" spans="1:4" ht="12.75">
      <c r="A35" s="3" t="s">
        <v>749</v>
      </c>
      <c r="B35" s="6">
        <v>0.22439024390243903</v>
      </c>
      <c r="C35" s="6">
        <v>0.04390243902439024</v>
      </c>
      <c r="D35">
        <v>0.024390243902439025</v>
      </c>
    </row>
    <row r="36" spans="1:4" ht="12.75">
      <c r="A36" s="3" t="s">
        <v>8</v>
      </c>
      <c r="B36" s="6">
        <v>0.2</v>
      </c>
      <c r="C36" s="6">
        <v>0.08333333333333333</v>
      </c>
      <c r="D36">
        <v>0</v>
      </c>
    </row>
    <row r="37" spans="1:4" ht="12.75">
      <c r="A37" s="3" t="s">
        <v>16</v>
      </c>
      <c r="B37" s="6">
        <v>0.19298245614035087</v>
      </c>
      <c r="C37" s="6">
        <v>0.052631578947368425</v>
      </c>
      <c r="D37">
        <v>0.03508771929824561</v>
      </c>
    </row>
    <row r="38" spans="1:4" ht="12.75">
      <c r="A38" s="3" t="s">
        <v>56</v>
      </c>
      <c r="B38" s="6">
        <v>0.13636363636363635</v>
      </c>
      <c r="C38" s="6">
        <v>0.13636363636363635</v>
      </c>
      <c r="D38">
        <v>0</v>
      </c>
    </row>
    <row r="39" spans="1:4" ht="12.75">
      <c r="A39" s="3" t="s">
        <v>19</v>
      </c>
      <c r="B39" s="6">
        <v>0.2222222222222222</v>
      </c>
      <c r="C39" s="6">
        <v>0</v>
      </c>
      <c r="D39">
        <v>0.04444444444444444</v>
      </c>
    </row>
    <row r="40" spans="1:4" ht="12.75">
      <c r="A40" s="3" t="s">
        <v>473</v>
      </c>
      <c r="B40" s="6">
        <v>0.21052631578947367</v>
      </c>
      <c r="C40" s="6">
        <v>0.05263157894736842</v>
      </c>
      <c r="D40">
        <v>0</v>
      </c>
    </row>
    <row r="41" spans="1:4" ht="12.75">
      <c r="A41" s="3" t="s">
        <v>21</v>
      </c>
      <c r="B41" s="6">
        <v>0.1590909090909091</v>
      </c>
      <c r="C41" s="6">
        <v>0.04545454545454545</v>
      </c>
      <c r="D41">
        <v>0.022727272727272724</v>
      </c>
    </row>
    <row r="42" spans="1:4" ht="12.75">
      <c r="A42" s="3" t="s">
        <v>34</v>
      </c>
      <c r="B42" s="6">
        <v>0.20408163265306123</v>
      </c>
      <c r="C42" s="6">
        <v>0</v>
      </c>
      <c r="D42">
        <v>0.02040816326530612</v>
      </c>
    </row>
    <row r="43" spans="1:4" ht="12.75">
      <c r="A43" s="3" t="s">
        <v>71</v>
      </c>
      <c r="B43" s="6">
        <v>0.125</v>
      </c>
      <c r="C43" s="6">
        <v>0.0625</v>
      </c>
      <c r="D43">
        <v>0.0125</v>
      </c>
    </row>
    <row r="44" spans="1:4" ht="12.75">
      <c r="A44" s="3" t="s">
        <v>40</v>
      </c>
      <c r="B44" s="6">
        <v>0.15384615384615385</v>
      </c>
      <c r="C44" s="6">
        <v>0.038461538461538464</v>
      </c>
      <c r="D44">
        <v>0</v>
      </c>
    </row>
    <row r="45" spans="1:4" ht="12.75">
      <c r="A45" s="3" t="s">
        <v>22</v>
      </c>
      <c r="B45" s="6">
        <v>0.19047619047619047</v>
      </c>
      <c r="C45" s="6">
        <v>0</v>
      </c>
      <c r="D45">
        <v>0</v>
      </c>
    </row>
    <row r="46" spans="1:4" ht="12.75">
      <c r="A46" s="3" t="s">
        <v>49</v>
      </c>
      <c r="B46" s="6">
        <v>0.15714285714285714</v>
      </c>
      <c r="C46" s="6">
        <v>0.014285714285714285</v>
      </c>
      <c r="D46">
        <v>0</v>
      </c>
    </row>
    <row r="47" spans="1:4" ht="12.75">
      <c r="A47" s="3" t="s">
        <v>7</v>
      </c>
      <c r="B47" s="6">
        <v>0.08108108108108109</v>
      </c>
      <c r="C47" s="6">
        <v>0.05405405405405406</v>
      </c>
      <c r="D47">
        <v>0.02702702702702703</v>
      </c>
    </row>
    <row r="48" spans="1:4" ht="12.75">
      <c r="A48" s="3" t="s">
        <v>9</v>
      </c>
      <c r="B48" s="6">
        <v>0.06711409395973154</v>
      </c>
      <c r="C48" s="6">
        <v>0.06711409395973154</v>
      </c>
      <c r="D48">
        <v>0.013422818791946308</v>
      </c>
    </row>
    <row r="49" spans="1:4" ht="12.75">
      <c r="A49" s="3" t="s">
        <v>42</v>
      </c>
      <c r="B49" s="6">
        <v>0.13953488372093023</v>
      </c>
      <c r="C49" s="6">
        <v>0</v>
      </c>
      <c r="D49">
        <v>0</v>
      </c>
    </row>
    <row r="50" spans="1:4" ht="12.75">
      <c r="A50" s="3" t="s">
        <v>28</v>
      </c>
      <c r="B50" s="6">
        <v>0.11702127659574468</v>
      </c>
      <c r="C50" s="6">
        <v>0.02127659574468085</v>
      </c>
      <c r="D50">
        <v>0</v>
      </c>
    </row>
    <row r="51" spans="1:4" ht="12.75">
      <c r="A51" s="3" t="s">
        <v>750</v>
      </c>
      <c r="B51" s="6">
        <v>0.1125</v>
      </c>
      <c r="C51" s="6">
        <v>0</v>
      </c>
      <c r="D51">
        <v>0.0125</v>
      </c>
    </row>
    <row r="52" spans="1:4" ht="12.75">
      <c r="A52" s="3" t="s">
        <v>50</v>
      </c>
      <c r="B52" s="6">
        <v>0.08247422680412371</v>
      </c>
      <c r="C52" s="6">
        <v>0.030927835051546393</v>
      </c>
      <c r="D52">
        <v>0.010309278350515464</v>
      </c>
    </row>
    <row r="53" spans="1:4" ht="12.75">
      <c r="A53" s="3" t="s">
        <v>17</v>
      </c>
      <c r="B53" s="6">
        <v>0.1111111111111111</v>
      </c>
      <c r="C53" s="6">
        <v>0</v>
      </c>
      <c r="D53">
        <v>0</v>
      </c>
    </row>
    <row r="54" spans="1:4" ht="12.75">
      <c r="A54" s="3" t="s">
        <v>31</v>
      </c>
      <c r="B54" s="6">
        <v>0.05172413793103448</v>
      </c>
      <c r="C54" s="6">
        <v>0.034482758620689655</v>
      </c>
      <c r="D54">
        <v>0.017241379310344827</v>
      </c>
    </row>
    <row r="55" spans="1:4" ht="12.75">
      <c r="A55" s="3" t="s">
        <v>37</v>
      </c>
      <c r="B55" s="6">
        <v>0.07692307692307693</v>
      </c>
      <c r="C55" s="6">
        <v>0.02564102564102564</v>
      </c>
      <c r="D55">
        <v>0</v>
      </c>
    </row>
    <row r="56" spans="1:4" ht="12.75">
      <c r="A56" s="3" t="s">
        <v>754</v>
      </c>
      <c r="B56" s="6">
        <v>0.06666666666666667</v>
      </c>
      <c r="C56" s="6">
        <v>0.02666666666666667</v>
      </c>
      <c r="D56">
        <v>0</v>
      </c>
    </row>
    <row r="57" spans="1:4" ht="12.75">
      <c r="A57" s="3" t="s">
        <v>62</v>
      </c>
      <c r="B57" s="6">
        <v>0.08695652173913043</v>
      </c>
      <c r="C57" s="6">
        <v>0</v>
      </c>
      <c r="D57">
        <v>0</v>
      </c>
    </row>
    <row r="58" spans="1:4" ht="12.75">
      <c r="A58" s="9" t="s">
        <v>68</v>
      </c>
      <c r="B58">
        <v>0.08695652173913043</v>
      </c>
      <c r="C58">
        <v>0</v>
      </c>
      <c r="D58">
        <v>0</v>
      </c>
    </row>
    <row r="59" spans="1:4" ht="12.75">
      <c r="A59" s="3" t="s">
        <v>30</v>
      </c>
      <c r="B59" s="6">
        <v>0.0851063829787234</v>
      </c>
      <c r="C59" s="6">
        <v>0</v>
      </c>
      <c r="D59">
        <v>0</v>
      </c>
    </row>
    <row r="60" spans="1:4" ht="12.75">
      <c r="A60" s="3" t="s">
        <v>3</v>
      </c>
      <c r="B60" s="6">
        <v>0.06944444444444445</v>
      </c>
      <c r="C60" s="6">
        <v>0.013888888888888888</v>
      </c>
      <c r="D60">
        <v>0</v>
      </c>
    </row>
    <row r="61" spans="1:4" ht="12.75">
      <c r="A61" s="3" t="s">
        <v>752</v>
      </c>
      <c r="B61" s="6">
        <v>0.078125</v>
      </c>
      <c r="C61" s="6">
        <v>0</v>
      </c>
      <c r="D61">
        <v>0</v>
      </c>
    </row>
    <row r="62" spans="1:4" ht="12.75">
      <c r="A62" s="3" t="s">
        <v>12</v>
      </c>
      <c r="B62" s="6">
        <v>0.07692307692307693</v>
      </c>
      <c r="C62" s="6">
        <v>0</v>
      </c>
      <c r="D62">
        <v>0</v>
      </c>
    </row>
    <row r="63" spans="1:4" ht="12.75">
      <c r="A63" s="3" t="s">
        <v>14</v>
      </c>
      <c r="B63" s="6">
        <v>0.07594936708860758</v>
      </c>
      <c r="C63" s="6">
        <v>0</v>
      </c>
      <c r="D63">
        <v>0</v>
      </c>
    </row>
    <row r="64" spans="1:4" ht="12.75">
      <c r="A64" s="3" t="s">
        <v>13</v>
      </c>
      <c r="B64" s="6">
        <v>0.05555555555555555</v>
      </c>
      <c r="C64" s="6">
        <v>0</v>
      </c>
      <c r="D64">
        <v>0.013888888888888888</v>
      </c>
    </row>
    <row r="65" spans="1:4" ht="12.75">
      <c r="A65" s="3" t="s">
        <v>751</v>
      </c>
      <c r="B65" s="6">
        <v>0.056910569105691054</v>
      </c>
      <c r="C65" s="6">
        <v>0.008130081300813009</v>
      </c>
      <c r="D65">
        <v>0</v>
      </c>
    </row>
    <row r="66" spans="1:4" ht="12.75">
      <c r="A66" s="3" t="s">
        <v>10</v>
      </c>
      <c r="B66" s="6">
        <v>0.05185185185185185</v>
      </c>
      <c r="C66" s="6">
        <v>0</v>
      </c>
      <c r="D66">
        <v>0.007407407407407408</v>
      </c>
    </row>
    <row r="67" spans="1:4" ht="12.75">
      <c r="A67" s="3" t="s">
        <v>60</v>
      </c>
      <c r="B67" s="6">
        <v>0.0425531914893617</v>
      </c>
      <c r="C67" s="6">
        <v>0</v>
      </c>
      <c r="D67">
        <v>0</v>
      </c>
    </row>
    <row r="68" spans="1:4" ht="12.75">
      <c r="A68" s="3" t="s">
        <v>26</v>
      </c>
      <c r="B68" s="6">
        <v>0.04166666666666667</v>
      </c>
      <c r="C68" s="6">
        <v>0</v>
      </c>
      <c r="D68">
        <v>0</v>
      </c>
    </row>
    <row r="69" spans="1:4" ht="12.75">
      <c r="A69" s="3" t="s">
        <v>753</v>
      </c>
      <c r="B69" s="6">
        <v>0.0379746835443038</v>
      </c>
      <c r="C69" s="6">
        <v>0</v>
      </c>
      <c r="D69">
        <v>0</v>
      </c>
    </row>
    <row r="70" spans="1:4" ht="12.75">
      <c r="A70" s="3" t="s">
        <v>1</v>
      </c>
      <c r="B70" s="6">
        <v>0.03508771929824561</v>
      </c>
      <c r="C70" s="6">
        <v>0</v>
      </c>
      <c r="D70">
        <v>0</v>
      </c>
    </row>
    <row r="71" spans="1:4" ht="12.75">
      <c r="A71" s="8" t="s">
        <v>756</v>
      </c>
      <c r="B71" s="6">
        <v>0.030303030303030304</v>
      </c>
      <c r="C71" s="6">
        <v>0</v>
      </c>
      <c r="D71">
        <v>0</v>
      </c>
    </row>
    <row r="72" spans="1:4" ht="12.75">
      <c r="A72" s="8" t="s">
        <v>755</v>
      </c>
      <c r="B72" s="6">
        <v>0.027777777777777776</v>
      </c>
      <c r="C72" s="6">
        <v>0</v>
      </c>
      <c r="D72">
        <v>0</v>
      </c>
    </row>
    <row r="73" spans="1:4" ht="12.75">
      <c r="A73" s="8" t="s">
        <v>20</v>
      </c>
      <c r="B73" s="6">
        <v>0.008695652173913044</v>
      </c>
      <c r="C73" s="6">
        <v>0</v>
      </c>
      <c r="D73">
        <v>0</v>
      </c>
    </row>
    <row r="74" spans="1:4" ht="12.75">
      <c r="A74" s="8" t="s">
        <v>23</v>
      </c>
      <c r="B74" s="6">
        <v>0</v>
      </c>
      <c r="C74" s="6">
        <v>0</v>
      </c>
      <c r="D74">
        <v>0</v>
      </c>
    </row>
    <row r="75" spans="1:4" ht="12.75">
      <c r="A75" s="8" t="s">
        <v>66</v>
      </c>
      <c r="B75" s="6">
        <v>0</v>
      </c>
      <c r="C75" s="6">
        <v>0</v>
      </c>
      <c r="D75">
        <v>0</v>
      </c>
    </row>
    <row r="76" spans="1:4" ht="12.75">
      <c r="A76" t="s">
        <v>69</v>
      </c>
      <c r="B76">
        <v>0</v>
      </c>
      <c r="C76">
        <v>0</v>
      </c>
      <c r="D7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">
      <selection activeCell="A43" sqref="A1:A16384"/>
    </sheetView>
  </sheetViews>
  <sheetFormatPr defaultColWidth="9.140625" defaultRowHeight="12.75"/>
  <sheetData>
    <row r="1" ht="12.75">
      <c r="A1" t="s">
        <v>785</v>
      </c>
    </row>
    <row r="4" spans="2:4" ht="12.75">
      <c r="B4" s="1" t="s">
        <v>771</v>
      </c>
      <c r="C4" s="1" t="s">
        <v>772</v>
      </c>
      <c r="D4" s="2" t="s">
        <v>782</v>
      </c>
    </row>
    <row r="5" spans="1:5" ht="12.75">
      <c r="A5" s="3" t="s">
        <v>58</v>
      </c>
      <c r="B5" s="6">
        <v>0.28125</v>
      </c>
      <c r="C5" s="6">
        <v>0.375</v>
      </c>
      <c r="D5">
        <v>0.3125</v>
      </c>
      <c r="E5">
        <v>1</v>
      </c>
    </row>
    <row r="6" spans="1:5" ht="12.75">
      <c r="A6" s="3" t="s">
        <v>52</v>
      </c>
      <c r="B6" s="6">
        <v>0.46153846153846156</v>
      </c>
      <c r="C6" s="6">
        <v>0.20512820512820512</v>
      </c>
      <c r="D6">
        <v>0.1794871794871795</v>
      </c>
      <c r="E6">
        <v>2</v>
      </c>
    </row>
    <row r="7" spans="1:5" ht="12.75">
      <c r="A7" s="3" t="s">
        <v>48</v>
      </c>
      <c r="B7" s="6">
        <v>0.2777777777777778</v>
      </c>
      <c r="C7" s="6">
        <v>0.2777777777777778</v>
      </c>
      <c r="D7">
        <v>0.22222222222222224</v>
      </c>
      <c r="E7">
        <v>3</v>
      </c>
    </row>
    <row r="8" spans="1:5" ht="12.75">
      <c r="A8" s="3" t="s">
        <v>43</v>
      </c>
      <c r="B8" s="6">
        <v>0.5352112676056339</v>
      </c>
      <c r="C8" s="6">
        <v>0.1971830985915493</v>
      </c>
      <c r="D8">
        <v>0.04225352112676056</v>
      </c>
      <c r="E8">
        <v>4</v>
      </c>
    </row>
    <row r="9" spans="1:5" ht="12.75">
      <c r="A9" s="3" t="s">
        <v>46</v>
      </c>
      <c r="B9" s="6">
        <v>0.09090909090909091</v>
      </c>
      <c r="C9" s="6">
        <v>0.30303030303030304</v>
      </c>
      <c r="D9">
        <v>0.30303030303030304</v>
      </c>
      <c r="E9">
        <v>5</v>
      </c>
    </row>
    <row r="10" spans="1:5" ht="12.75">
      <c r="A10" s="3" t="s">
        <v>54</v>
      </c>
      <c r="B10" s="6">
        <v>0.3333333333333333</v>
      </c>
      <c r="C10" s="6">
        <v>0.19047619047619047</v>
      </c>
      <c r="D10">
        <v>0.09523809523809523</v>
      </c>
      <c r="E10">
        <v>6</v>
      </c>
    </row>
    <row r="11" spans="1:5" ht="12.75">
      <c r="A11" s="3" t="s">
        <v>64</v>
      </c>
      <c r="B11" s="6">
        <v>0.4666666666666667</v>
      </c>
      <c r="C11" s="6">
        <v>0.13333333333333333</v>
      </c>
      <c r="D11">
        <v>0</v>
      </c>
      <c r="E11">
        <v>7</v>
      </c>
    </row>
    <row r="12" spans="1:5" ht="12.75">
      <c r="A12" s="3" t="s">
        <v>47</v>
      </c>
      <c r="B12" s="6">
        <v>0.4385964912280702</v>
      </c>
      <c r="C12" s="6">
        <v>0.08771929824561403</v>
      </c>
      <c r="D12">
        <v>0.03508771929824561</v>
      </c>
      <c r="E12">
        <v>8</v>
      </c>
    </row>
    <row r="13" spans="1:5" ht="12.75">
      <c r="A13" s="3" t="s">
        <v>53</v>
      </c>
      <c r="B13" s="6">
        <v>0.35</v>
      </c>
      <c r="C13" s="6">
        <v>0.15</v>
      </c>
      <c r="D13">
        <v>0.05</v>
      </c>
      <c r="E13">
        <v>9</v>
      </c>
    </row>
    <row r="14" spans="1:5" ht="12.75">
      <c r="A14" s="3" t="s">
        <v>36</v>
      </c>
      <c r="B14" s="6">
        <v>0.3255813953488372</v>
      </c>
      <c r="C14" s="6">
        <v>0.11627906976744184</v>
      </c>
      <c r="D14">
        <v>0.09302325581395349</v>
      </c>
      <c r="E14">
        <v>10</v>
      </c>
    </row>
    <row r="15" spans="1:5" ht="12.75">
      <c r="A15" s="3" t="s">
        <v>747</v>
      </c>
      <c r="B15" s="6">
        <v>0.275</v>
      </c>
      <c r="C15" s="6">
        <v>0.175</v>
      </c>
      <c r="D15">
        <v>0.075</v>
      </c>
      <c r="E15">
        <v>11</v>
      </c>
    </row>
    <row r="16" spans="1:5" ht="12.75">
      <c r="A16" s="3" t="s">
        <v>65</v>
      </c>
      <c r="B16" s="6">
        <v>0.4117647058823529</v>
      </c>
      <c r="C16" s="6">
        <v>0.08823529411764706</v>
      </c>
      <c r="D16">
        <v>0</v>
      </c>
      <c r="E16">
        <v>12</v>
      </c>
    </row>
    <row r="17" spans="1:5" ht="12.75">
      <c r="A17" s="9" t="s">
        <v>67</v>
      </c>
      <c r="B17">
        <v>0.40476190476190477</v>
      </c>
      <c r="C17">
        <v>0.04761904761904762</v>
      </c>
      <c r="D17">
        <v>0.04761904761904762</v>
      </c>
      <c r="E17">
        <v>13</v>
      </c>
    </row>
    <row r="18" spans="1:5" ht="12.75">
      <c r="A18" s="9" t="s">
        <v>68</v>
      </c>
      <c r="B18">
        <v>0.35</v>
      </c>
      <c r="C18">
        <v>0.1</v>
      </c>
      <c r="D18">
        <v>0.05</v>
      </c>
      <c r="E18">
        <v>14</v>
      </c>
    </row>
    <row r="19" spans="1:5" ht="12.75">
      <c r="A19" s="3" t="s">
        <v>15</v>
      </c>
      <c r="B19" s="6">
        <v>0.3220338983050847</v>
      </c>
      <c r="C19" s="6">
        <v>0.1016949152542373</v>
      </c>
      <c r="D19">
        <v>0.03389830508474576</v>
      </c>
      <c r="E19">
        <v>15</v>
      </c>
    </row>
    <row r="20" spans="1:5" ht="12.75">
      <c r="A20" s="3" t="s">
        <v>57</v>
      </c>
      <c r="B20" s="6">
        <v>0.3020833333333333</v>
      </c>
      <c r="C20" s="6">
        <v>0.08333333333333333</v>
      </c>
      <c r="D20">
        <v>0.03125</v>
      </c>
      <c r="E20">
        <v>16</v>
      </c>
    </row>
    <row r="21" spans="1:5" ht="12.75">
      <c r="A21" s="3" t="s">
        <v>8</v>
      </c>
      <c r="B21" s="6">
        <v>0.33898305084745767</v>
      </c>
      <c r="C21" s="6">
        <v>0.06779661016949153</v>
      </c>
      <c r="D21">
        <v>0</v>
      </c>
      <c r="E21">
        <v>17</v>
      </c>
    </row>
    <row r="22" spans="1:5" ht="12.75">
      <c r="A22" s="3" t="s">
        <v>44</v>
      </c>
      <c r="B22" s="6">
        <v>0.2884615384615385</v>
      </c>
      <c r="C22" s="6">
        <v>0.11538461538461538</v>
      </c>
      <c r="D22">
        <v>0</v>
      </c>
      <c r="E22">
        <v>18</v>
      </c>
    </row>
    <row r="23" spans="1:5" ht="12.75">
      <c r="A23" s="3" t="s">
        <v>45</v>
      </c>
      <c r="B23" s="6">
        <v>0.2777777777777778</v>
      </c>
      <c r="C23" s="6">
        <v>0.08333333333333333</v>
      </c>
      <c r="D23">
        <v>0.027777777777777776</v>
      </c>
      <c r="E23">
        <v>19</v>
      </c>
    </row>
    <row r="24" spans="1:5" ht="12.75">
      <c r="A24" s="3" t="s">
        <v>63</v>
      </c>
      <c r="B24" s="6">
        <v>0.34615384615384615</v>
      </c>
      <c r="C24" s="6">
        <v>0.038461538461538464</v>
      </c>
      <c r="D24">
        <v>0</v>
      </c>
      <c r="E24">
        <v>20</v>
      </c>
    </row>
    <row r="25" spans="1:5" ht="12.75">
      <c r="A25" s="3" t="s">
        <v>33</v>
      </c>
      <c r="B25" s="6">
        <v>0.3043478260869565</v>
      </c>
      <c r="C25" s="6">
        <v>0.07246376811594203</v>
      </c>
      <c r="D25">
        <v>0</v>
      </c>
      <c r="E25">
        <v>21</v>
      </c>
    </row>
    <row r="26" spans="1:5" ht="12.75">
      <c r="A26" s="3" t="s">
        <v>71</v>
      </c>
      <c r="B26" s="6">
        <v>0.2777777777777778</v>
      </c>
      <c r="C26" s="6">
        <v>0.06944444444444445</v>
      </c>
      <c r="D26">
        <v>0.027777777777777776</v>
      </c>
      <c r="E26">
        <v>22</v>
      </c>
    </row>
    <row r="27" spans="1:5" ht="12.75">
      <c r="A27" s="3" t="s">
        <v>61</v>
      </c>
      <c r="B27" s="6">
        <v>0.125</v>
      </c>
      <c r="C27" s="6">
        <v>0.25</v>
      </c>
      <c r="D27">
        <v>0</v>
      </c>
      <c r="E27">
        <v>23</v>
      </c>
    </row>
    <row r="28" spans="1:5" ht="12.75">
      <c r="A28" s="3" t="s">
        <v>55</v>
      </c>
      <c r="B28" s="6">
        <v>0.30476190476190473</v>
      </c>
      <c r="C28" s="6">
        <v>0.057142857142857134</v>
      </c>
      <c r="D28">
        <v>0.009523809523809523</v>
      </c>
      <c r="E28">
        <v>24</v>
      </c>
    </row>
    <row r="29" spans="1:5" ht="12.75">
      <c r="A29" s="3" t="s">
        <v>49</v>
      </c>
      <c r="B29" s="6">
        <v>0.29230769230769227</v>
      </c>
      <c r="C29" s="6">
        <v>0.07692307692307693</v>
      </c>
      <c r="D29">
        <v>0</v>
      </c>
      <c r="E29">
        <v>25</v>
      </c>
    </row>
    <row r="30" spans="1:5" ht="12.75">
      <c r="A30" s="3" t="s">
        <v>59</v>
      </c>
      <c r="B30" s="6">
        <v>0.32653061224489793</v>
      </c>
      <c r="C30" s="6">
        <v>0.04081632653061224</v>
      </c>
      <c r="D30">
        <v>0</v>
      </c>
      <c r="E30">
        <v>26</v>
      </c>
    </row>
    <row r="31" spans="1:5" ht="12.75">
      <c r="A31" s="3" t="s">
        <v>749</v>
      </c>
      <c r="B31" s="6">
        <v>0.2694300518134715</v>
      </c>
      <c r="C31" s="6">
        <v>0.07253886010362695</v>
      </c>
      <c r="D31">
        <v>0.0051813471502590676</v>
      </c>
      <c r="E31">
        <v>27</v>
      </c>
    </row>
    <row r="32" spans="1:5" ht="12.75">
      <c r="A32" s="3" t="s">
        <v>42</v>
      </c>
      <c r="B32" s="6">
        <v>0.34146341463414637</v>
      </c>
      <c r="C32" s="6">
        <v>0</v>
      </c>
      <c r="D32">
        <v>0</v>
      </c>
      <c r="E32">
        <v>28</v>
      </c>
    </row>
    <row r="33" spans="1:5" ht="12.75">
      <c r="A33" s="3" t="s">
        <v>16</v>
      </c>
      <c r="B33" s="6">
        <v>0.2962962962962963</v>
      </c>
      <c r="C33" s="6">
        <v>0.037037037037037035</v>
      </c>
      <c r="D33">
        <v>0</v>
      </c>
      <c r="E33">
        <v>29</v>
      </c>
    </row>
    <row r="34" spans="1:5" ht="12.75">
      <c r="A34" s="3" t="s">
        <v>51</v>
      </c>
      <c r="B34" s="6">
        <v>0.32558139534883723</v>
      </c>
      <c r="C34" s="6">
        <v>0</v>
      </c>
      <c r="D34">
        <v>0</v>
      </c>
      <c r="E34">
        <v>30</v>
      </c>
    </row>
    <row r="35" spans="1:5" ht="12.75">
      <c r="A35" s="3" t="s">
        <v>31</v>
      </c>
      <c r="B35" s="6">
        <v>0.17857142857142855</v>
      </c>
      <c r="C35" s="6">
        <v>0.125</v>
      </c>
      <c r="D35">
        <v>0.017857142857142856</v>
      </c>
      <c r="E35">
        <v>31</v>
      </c>
    </row>
    <row r="36" spans="1:5" ht="12.75">
      <c r="A36" s="3" t="s">
        <v>748</v>
      </c>
      <c r="B36" s="6">
        <v>0.2105263157894737</v>
      </c>
      <c r="C36" s="6">
        <v>0.07894736842105263</v>
      </c>
      <c r="D36">
        <v>0.026315789473684213</v>
      </c>
      <c r="E36">
        <v>32</v>
      </c>
    </row>
    <row r="37" spans="1:5" ht="12.75">
      <c r="A37" s="3" t="s">
        <v>56</v>
      </c>
      <c r="B37" s="6">
        <v>0.2</v>
      </c>
      <c r="C37" s="6">
        <v>0.1</v>
      </c>
      <c r="D37">
        <v>0</v>
      </c>
      <c r="E37">
        <v>33</v>
      </c>
    </row>
    <row r="38" spans="1:5" ht="12.75">
      <c r="A38" s="3" t="s">
        <v>750</v>
      </c>
      <c r="B38" s="6">
        <v>0.2077922077922078</v>
      </c>
      <c r="C38" s="6">
        <v>0.07792207792207792</v>
      </c>
      <c r="D38">
        <v>0.012987012987012988</v>
      </c>
      <c r="E38">
        <v>34</v>
      </c>
    </row>
    <row r="39" spans="1:5" ht="12.75">
      <c r="A39" s="3" t="s">
        <v>34</v>
      </c>
      <c r="B39" s="6">
        <v>0.20454545454545456</v>
      </c>
      <c r="C39" s="6">
        <v>0.06818181818181818</v>
      </c>
      <c r="D39">
        <v>0.022727272727272724</v>
      </c>
      <c r="E39">
        <v>35</v>
      </c>
    </row>
    <row r="40" spans="1:5" ht="12.75">
      <c r="A40" s="3" t="s">
        <v>24</v>
      </c>
      <c r="B40" s="6">
        <v>0.10714285714285714</v>
      </c>
      <c r="C40" s="6">
        <v>0.17857142857142858</v>
      </c>
      <c r="D40">
        <v>0</v>
      </c>
      <c r="E40">
        <v>36</v>
      </c>
    </row>
    <row r="41" spans="1:5" ht="12.75">
      <c r="A41" s="3" t="s">
        <v>751</v>
      </c>
      <c r="B41" s="6">
        <v>0.24369747899159666</v>
      </c>
      <c r="C41" s="6">
        <v>0.033613445378151266</v>
      </c>
      <c r="D41">
        <v>0</v>
      </c>
      <c r="E41">
        <v>37</v>
      </c>
    </row>
    <row r="42" spans="1:5" ht="12.75">
      <c r="A42" s="3" t="s">
        <v>41</v>
      </c>
      <c r="B42" s="6">
        <v>0.20689655172413793</v>
      </c>
      <c r="C42" s="6">
        <v>0.06896551724137931</v>
      </c>
      <c r="D42">
        <v>0</v>
      </c>
      <c r="E42">
        <v>38</v>
      </c>
    </row>
    <row r="43" spans="1:5" ht="12.75">
      <c r="A43" s="3" t="s">
        <v>50</v>
      </c>
      <c r="B43" s="6">
        <v>0.24137931034482757</v>
      </c>
      <c r="C43" s="6">
        <v>0.011494252873563218</v>
      </c>
      <c r="D43">
        <v>0.011494252873563218</v>
      </c>
      <c r="E43">
        <v>39</v>
      </c>
    </row>
    <row r="44" spans="1:5" ht="12.75">
      <c r="A44" s="3" t="s">
        <v>19</v>
      </c>
      <c r="B44" s="6">
        <v>0.23255813953488372</v>
      </c>
      <c r="C44" s="6">
        <v>0.023255813953488372</v>
      </c>
      <c r="D44">
        <v>0</v>
      </c>
      <c r="E44">
        <v>40</v>
      </c>
    </row>
    <row r="45" spans="1:5" ht="12.75">
      <c r="A45" s="3" t="s">
        <v>9</v>
      </c>
      <c r="B45" s="6">
        <v>0.2127659574468085</v>
      </c>
      <c r="C45" s="6">
        <v>0.035460992907801414</v>
      </c>
      <c r="D45">
        <v>0.0070921985815602835</v>
      </c>
      <c r="E45">
        <v>41</v>
      </c>
    </row>
    <row r="46" spans="1:5" ht="12.75">
      <c r="A46" s="3" t="s">
        <v>40</v>
      </c>
      <c r="B46" s="6">
        <v>0.23404255319148937</v>
      </c>
      <c r="C46" s="6">
        <v>0.02127659574468085</v>
      </c>
      <c r="D46">
        <v>0</v>
      </c>
      <c r="E46">
        <v>42</v>
      </c>
    </row>
    <row r="47" spans="1:5" ht="12.75">
      <c r="A47" s="3" t="s">
        <v>754</v>
      </c>
      <c r="B47" s="6">
        <v>0.22388059701492538</v>
      </c>
      <c r="C47" s="6">
        <v>0.029850746268656716</v>
      </c>
      <c r="D47">
        <v>0</v>
      </c>
      <c r="E47">
        <v>43</v>
      </c>
    </row>
    <row r="48" spans="1:5" ht="12.75">
      <c r="A48" s="9" t="s">
        <v>70</v>
      </c>
      <c r="B48">
        <v>0.25</v>
      </c>
      <c r="C48">
        <v>0</v>
      </c>
      <c r="D48">
        <v>0</v>
      </c>
      <c r="E48">
        <v>44</v>
      </c>
    </row>
    <row r="49" spans="1:5" ht="12.75">
      <c r="A49" s="3" t="s">
        <v>752</v>
      </c>
      <c r="B49" s="6">
        <v>0.2222222222222222</v>
      </c>
      <c r="C49" s="6">
        <v>0.015873015873015872</v>
      </c>
      <c r="D49">
        <v>0</v>
      </c>
      <c r="E49">
        <v>45</v>
      </c>
    </row>
    <row r="50" spans="1:5" ht="12.75">
      <c r="A50" s="3" t="s">
        <v>28</v>
      </c>
      <c r="B50" s="6">
        <v>0.2087912087912088</v>
      </c>
      <c r="C50" s="6">
        <v>0.010989010989010988</v>
      </c>
      <c r="D50">
        <v>0</v>
      </c>
      <c r="E50">
        <v>46</v>
      </c>
    </row>
    <row r="51" spans="1:5" ht="12.75">
      <c r="A51" s="3" t="s">
        <v>30</v>
      </c>
      <c r="B51" s="6">
        <v>0.19565217391304346</v>
      </c>
      <c r="C51" s="6">
        <v>0.021739130434782608</v>
      </c>
      <c r="D51">
        <v>0</v>
      </c>
      <c r="E51">
        <v>47</v>
      </c>
    </row>
    <row r="52" spans="1:5" ht="12.75">
      <c r="A52" s="3" t="s">
        <v>3</v>
      </c>
      <c r="B52" s="6">
        <v>0.1971830985915493</v>
      </c>
      <c r="C52" s="6">
        <v>0.014084507042253523</v>
      </c>
      <c r="D52">
        <v>0</v>
      </c>
      <c r="E52">
        <v>48</v>
      </c>
    </row>
    <row r="53" spans="1:5" ht="12.75">
      <c r="A53" s="3" t="s">
        <v>18</v>
      </c>
      <c r="B53" s="6">
        <v>0.15789473684210525</v>
      </c>
      <c r="C53" s="6">
        <v>0.05263157894736842</v>
      </c>
      <c r="D53">
        <v>0</v>
      </c>
      <c r="E53">
        <v>49</v>
      </c>
    </row>
    <row r="54" spans="1:5" ht="12.75">
      <c r="A54" s="3" t="s">
        <v>753</v>
      </c>
      <c r="B54" s="6">
        <v>0.18421052631578946</v>
      </c>
      <c r="C54" s="6">
        <v>0.013157894736842105</v>
      </c>
      <c r="D54">
        <v>0.013157894736842105</v>
      </c>
      <c r="E54">
        <v>50</v>
      </c>
    </row>
    <row r="55" spans="1:5" ht="12.75">
      <c r="A55" s="3" t="s">
        <v>62</v>
      </c>
      <c r="B55" s="6">
        <v>0.2</v>
      </c>
      <c r="C55" s="6">
        <v>0</v>
      </c>
      <c r="D55">
        <v>0</v>
      </c>
      <c r="E55">
        <v>51</v>
      </c>
    </row>
    <row r="56" spans="1:5" ht="12.75">
      <c r="A56" s="3" t="s">
        <v>60</v>
      </c>
      <c r="B56" s="6">
        <v>0.1951219512195122</v>
      </c>
      <c r="C56" s="6">
        <v>0</v>
      </c>
      <c r="D56">
        <v>0</v>
      </c>
      <c r="E56">
        <v>52</v>
      </c>
    </row>
    <row r="57" spans="1:5" ht="12.75">
      <c r="A57" s="3" t="s">
        <v>37</v>
      </c>
      <c r="B57" s="6">
        <v>0.16216216216216214</v>
      </c>
      <c r="C57" s="6">
        <v>0.02702702702702703</v>
      </c>
      <c r="D57">
        <v>0</v>
      </c>
      <c r="E57">
        <v>53</v>
      </c>
    </row>
    <row r="58" spans="1:5" ht="12.75">
      <c r="A58" s="9" t="s">
        <v>69</v>
      </c>
      <c r="B58">
        <v>0.18181818181818182</v>
      </c>
      <c r="C58">
        <v>0</v>
      </c>
      <c r="D58">
        <v>0</v>
      </c>
      <c r="E58">
        <v>54</v>
      </c>
    </row>
    <row r="59" spans="1:5" ht="12.75">
      <c r="A59" s="3" t="s">
        <v>755</v>
      </c>
      <c r="B59" s="6">
        <v>0.1492537313432836</v>
      </c>
      <c r="C59" s="6">
        <v>0.02985074626865672</v>
      </c>
      <c r="D59">
        <v>0</v>
      </c>
      <c r="E59">
        <v>55</v>
      </c>
    </row>
    <row r="60" spans="1:5" ht="12.75">
      <c r="A60" s="3" t="s">
        <v>10</v>
      </c>
      <c r="B60" s="6">
        <v>0.13178294573643412</v>
      </c>
      <c r="C60" s="6">
        <v>0.0310077519379845</v>
      </c>
      <c r="D60">
        <v>0.007751937984496125</v>
      </c>
      <c r="E60">
        <v>56</v>
      </c>
    </row>
    <row r="61" spans="1:5" ht="12.75">
      <c r="A61" s="3" t="s">
        <v>7</v>
      </c>
      <c r="B61" s="6">
        <v>0.16666666666666666</v>
      </c>
      <c r="C61" s="6">
        <v>0</v>
      </c>
      <c r="D61">
        <v>0</v>
      </c>
      <c r="E61">
        <v>57</v>
      </c>
    </row>
    <row r="62" spans="1:5" ht="12.75">
      <c r="A62" s="3" t="s">
        <v>473</v>
      </c>
      <c r="B62" s="6">
        <v>0.05555555555555555</v>
      </c>
      <c r="C62" s="6">
        <v>0.1111111111111111</v>
      </c>
      <c r="D62">
        <v>0</v>
      </c>
      <c r="E62">
        <v>58</v>
      </c>
    </row>
    <row r="63" spans="1:5" ht="12.75">
      <c r="A63" s="3" t="s">
        <v>14</v>
      </c>
      <c r="B63" s="6">
        <v>0.16216216216216214</v>
      </c>
      <c r="C63" s="6">
        <v>0</v>
      </c>
      <c r="D63">
        <v>0</v>
      </c>
      <c r="E63">
        <v>59</v>
      </c>
    </row>
    <row r="64" spans="1:5" ht="12.75">
      <c r="A64" s="3" t="s">
        <v>25</v>
      </c>
      <c r="B64" s="6">
        <v>0</v>
      </c>
      <c r="C64" s="6">
        <v>0.07692307692307693</v>
      </c>
      <c r="D64">
        <v>0.07692307692307693</v>
      </c>
      <c r="E64">
        <v>60</v>
      </c>
    </row>
    <row r="65" spans="1:5" ht="12.75">
      <c r="A65" s="3" t="s">
        <v>21</v>
      </c>
      <c r="B65" s="6">
        <v>0.15</v>
      </c>
      <c r="C65" s="6">
        <v>0</v>
      </c>
      <c r="D65">
        <v>0</v>
      </c>
      <c r="E65">
        <v>61</v>
      </c>
    </row>
    <row r="66" spans="1:5" ht="12.75">
      <c r="A66" s="3" t="s">
        <v>66</v>
      </c>
      <c r="B66" s="6">
        <v>0.13333333333333333</v>
      </c>
      <c r="C66" s="6">
        <v>0</v>
      </c>
      <c r="D66">
        <v>0</v>
      </c>
      <c r="E66">
        <v>62</v>
      </c>
    </row>
    <row r="67" spans="1:5" ht="12.75">
      <c r="A67" s="3" t="s">
        <v>13</v>
      </c>
      <c r="B67" s="6">
        <v>0.10606060606060606</v>
      </c>
      <c r="C67" s="6">
        <v>0.015151515151515152</v>
      </c>
      <c r="D67">
        <v>0</v>
      </c>
      <c r="E67">
        <v>63</v>
      </c>
    </row>
    <row r="68" spans="1:5" ht="12.75">
      <c r="A68" s="3" t="s">
        <v>17</v>
      </c>
      <c r="B68" s="6">
        <v>0.11627906976744184</v>
      </c>
      <c r="C68" s="6">
        <v>0</v>
      </c>
      <c r="D68">
        <v>0</v>
      </c>
      <c r="E68">
        <v>64</v>
      </c>
    </row>
    <row r="69" spans="1:5" ht="12.75">
      <c r="A69" s="3" t="s">
        <v>12</v>
      </c>
      <c r="B69" s="6">
        <v>0.09756097560975609</v>
      </c>
      <c r="C69" s="6">
        <v>0.012195121951219511</v>
      </c>
      <c r="D69">
        <v>0</v>
      </c>
      <c r="E69">
        <v>65</v>
      </c>
    </row>
    <row r="70" spans="1:5" ht="12.75">
      <c r="A70" s="3" t="s">
        <v>23</v>
      </c>
      <c r="B70" s="6">
        <v>0.10526315789473684</v>
      </c>
      <c r="C70" s="6">
        <v>0</v>
      </c>
      <c r="D70">
        <v>0</v>
      </c>
      <c r="E70">
        <v>66</v>
      </c>
    </row>
    <row r="71" spans="1:5" ht="12.75">
      <c r="A71" s="3" t="s">
        <v>22</v>
      </c>
      <c r="B71" s="6">
        <v>0.1</v>
      </c>
      <c r="C71" s="6">
        <v>0</v>
      </c>
      <c r="D71">
        <v>0</v>
      </c>
      <c r="E71">
        <v>67</v>
      </c>
    </row>
    <row r="72" spans="1:5" ht="12.75">
      <c r="A72" s="8" t="s">
        <v>20</v>
      </c>
      <c r="B72" s="6">
        <v>0.08333333333333333</v>
      </c>
      <c r="C72" s="6">
        <v>0.00925925925925926</v>
      </c>
      <c r="D72">
        <v>0</v>
      </c>
      <c r="E72">
        <v>68</v>
      </c>
    </row>
    <row r="73" spans="1:5" ht="12.75">
      <c r="A73" s="8" t="s">
        <v>756</v>
      </c>
      <c r="B73" s="6">
        <v>0.09090909090909091</v>
      </c>
      <c r="C73" s="6">
        <v>0</v>
      </c>
      <c r="D73">
        <v>0</v>
      </c>
      <c r="E73">
        <v>69</v>
      </c>
    </row>
    <row r="74" spans="1:5" ht="12.75">
      <c r="A74" s="8" t="s">
        <v>26</v>
      </c>
      <c r="B74" s="6">
        <v>0.09090909090909091</v>
      </c>
      <c r="C74" s="6">
        <v>0</v>
      </c>
      <c r="D74">
        <v>0</v>
      </c>
      <c r="E74">
        <v>70</v>
      </c>
    </row>
    <row r="75" spans="1:5" ht="12.75">
      <c r="A75" s="8" t="s">
        <v>1</v>
      </c>
      <c r="B75" s="6">
        <v>0.07547169811320754</v>
      </c>
      <c r="C75" s="6">
        <v>0</v>
      </c>
      <c r="D75">
        <v>0</v>
      </c>
      <c r="E75">
        <v>71</v>
      </c>
    </row>
    <row r="76" spans="1:5" ht="12.75">
      <c r="A76" s="8" t="s">
        <v>38</v>
      </c>
      <c r="B76" s="6">
        <v>0.0625</v>
      </c>
      <c r="C76" s="6">
        <v>0</v>
      </c>
      <c r="D76">
        <v>0</v>
      </c>
      <c r="E76">
        <v>72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5">
      <selection activeCell="A43" sqref="A1:A16384"/>
    </sheetView>
  </sheetViews>
  <sheetFormatPr defaultColWidth="9.140625" defaultRowHeight="12.75"/>
  <sheetData>
    <row r="1" ht="12.75">
      <c r="A1" t="s">
        <v>786</v>
      </c>
    </row>
    <row r="2" ht="12.75">
      <c r="A2" t="s">
        <v>787</v>
      </c>
    </row>
    <row r="4" spans="2:4" ht="12.75">
      <c r="B4" s="1" t="s">
        <v>771</v>
      </c>
      <c r="C4" s="1" t="s">
        <v>772</v>
      </c>
      <c r="D4" s="2" t="s">
        <v>782</v>
      </c>
    </row>
    <row r="5" spans="1:5" ht="12.75">
      <c r="A5" s="3" t="s">
        <v>747</v>
      </c>
      <c r="B5" s="6">
        <v>0.2972972972972973</v>
      </c>
      <c r="C5" s="6">
        <v>0.5405405405405405</v>
      </c>
      <c r="D5" s="6">
        <v>0.05405405405405406</v>
      </c>
      <c r="E5" s="6"/>
    </row>
    <row r="6" spans="1:5" ht="12.75">
      <c r="A6" s="3" t="s">
        <v>61</v>
      </c>
      <c r="B6" s="6">
        <v>0.44</v>
      </c>
      <c r="C6" s="6">
        <v>0.4</v>
      </c>
      <c r="D6" s="6">
        <v>0</v>
      </c>
      <c r="E6" s="6"/>
    </row>
    <row r="7" spans="1:5" ht="12.75">
      <c r="A7" s="3" t="s">
        <v>58</v>
      </c>
      <c r="B7" s="6">
        <v>0.3870967741935484</v>
      </c>
      <c r="C7" s="6">
        <v>0.3548387096774194</v>
      </c>
      <c r="D7" s="6">
        <v>0.0967741935483871</v>
      </c>
      <c r="E7" s="6"/>
    </row>
    <row r="8" spans="1:5" ht="12.75">
      <c r="A8" s="3" t="s">
        <v>54</v>
      </c>
      <c r="B8" s="6">
        <v>0.588235294117647</v>
      </c>
      <c r="C8" s="6">
        <v>0.23529411764705882</v>
      </c>
      <c r="D8" s="6">
        <v>0</v>
      </c>
      <c r="E8" s="6"/>
    </row>
    <row r="9" spans="1:5" ht="12.75">
      <c r="A9" s="3" t="s">
        <v>748</v>
      </c>
      <c r="B9" s="6">
        <v>0.5853658536585366</v>
      </c>
      <c r="C9" s="6">
        <v>0.14634146341463414</v>
      </c>
      <c r="D9" s="6">
        <v>0.07317073170731707</v>
      </c>
      <c r="E9" s="6"/>
    </row>
    <row r="10" spans="1:5" ht="12.75">
      <c r="A10" s="3" t="s">
        <v>52</v>
      </c>
      <c r="B10" s="6">
        <v>0.39024390243902435</v>
      </c>
      <c r="C10" s="6">
        <v>0.39024390243902435</v>
      </c>
      <c r="D10" s="6">
        <v>0.024390243902439022</v>
      </c>
      <c r="E10" s="6"/>
    </row>
    <row r="11" spans="1:5" ht="12.75">
      <c r="A11" s="3" t="s">
        <v>59</v>
      </c>
      <c r="B11" s="6">
        <v>0.4081632653061224</v>
      </c>
      <c r="C11" s="6">
        <v>0.32653061224489793</v>
      </c>
      <c r="D11" s="6">
        <v>0.06122448979591837</v>
      </c>
      <c r="E11" s="6"/>
    </row>
    <row r="12" spans="1:5" ht="12.75">
      <c r="A12" s="3" t="s">
        <v>53</v>
      </c>
      <c r="B12" s="6">
        <v>0.6842105263157895</v>
      </c>
      <c r="C12" s="6">
        <v>0.10526315789473684</v>
      </c>
      <c r="D12" s="6">
        <v>0</v>
      </c>
      <c r="E12" s="6"/>
    </row>
    <row r="13" spans="1:5" ht="12.75">
      <c r="A13" s="3" t="s">
        <v>36</v>
      </c>
      <c r="B13" s="6">
        <v>0.4883720930232558</v>
      </c>
      <c r="C13" s="6">
        <v>0.18604651162790697</v>
      </c>
      <c r="D13" s="6">
        <v>0.06976744186046512</v>
      </c>
      <c r="E13" s="6"/>
    </row>
    <row r="14" spans="1:5" ht="12.75">
      <c r="A14" s="3" t="s">
        <v>46</v>
      </c>
      <c r="B14" s="6">
        <v>0.40625</v>
      </c>
      <c r="C14" s="6">
        <v>0.21875</v>
      </c>
      <c r="D14" s="6">
        <v>0.09375</v>
      </c>
      <c r="E14" s="6"/>
    </row>
    <row r="15" spans="1:5" ht="12.75">
      <c r="A15" s="3" t="s">
        <v>38</v>
      </c>
      <c r="B15" s="6">
        <v>0.6129032258064516</v>
      </c>
      <c r="C15" s="6">
        <v>0.0967741935483871</v>
      </c>
      <c r="D15" s="6">
        <v>0</v>
      </c>
      <c r="E15" s="6"/>
    </row>
    <row r="16" spans="1:5" ht="12.75">
      <c r="A16" s="3" t="s">
        <v>48</v>
      </c>
      <c r="B16" s="6">
        <v>0.4411764705882353</v>
      </c>
      <c r="C16" s="6">
        <v>0.17647058823529413</v>
      </c>
      <c r="D16" s="6">
        <v>0.08823529411764706</v>
      </c>
      <c r="E16" s="6"/>
    </row>
    <row r="17" spans="1:5" ht="12.75">
      <c r="A17" s="3" t="s">
        <v>64</v>
      </c>
      <c r="B17" s="6">
        <v>0.5294117647058824</v>
      </c>
      <c r="C17" s="6">
        <v>0.1764705882352941</v>
      </c>
      <c r="D17" s="6">
        <v>0</v>
      </c>
      <c r="E17" s="6"/>
    </row>
    <row r="18" spans="1:5" ht="12.75">
      <c r="A18" s="3" t="s">
        <v>65</v>
      </c>
      <c r="B18" s="6">
        <v>0.4411764705882353</v>
      </c>
      <c r="C18" s="6">
        <v>0.2647058823529412</v>
      </c>
      <c r="D18" s="6">
        <v>0</v>
      </c>
      <c r="E18" s="6"/>
    </row>
    <row r="19" spans="1:5" ht="12.75">
      <c r="A19" s="3" t="s">
        <v>56</v>
      </c>
      <c r="B19" s="6">
        <v>0.3333333333333333</v>
      </c>
      <c r="C19" s="6">
        <v>0.3333333333333333</v>
      </c>
      <c r="D19" s="6">
        <v>0</v>
      </c>
      <c r="E19" s="6"/>
    </row>
    <row r="20" spans="1:5" ht="12.75">
      <c r="A20" s="3" t="s">
        <v>33</v>
      </c>
      <c r="B20" s="6">
        <v>0.4782608695652174</v>
      </c>
      <c r="C20" s="6">
        <v>0.15942028985507245</v>
      </c>
      <c r="D20" s="6">
        <v>0.014492753623188408</v>
      </c>
      <c r="E20" s="6"/>
    </row>
    <row r="21" spans="1:5" ht="12.75">
      <c r="A21" s="3" t="s">
        <v>44</v>
      </c>
      <c r="B21" s="6">
        <v>0.46</v>
      </c>
      <c r="C21" s="6">
        <v>0.18</v>
      </c>
      <c r="D21" s="6">
        <v>0</v>
      </c>
      <c r="E21" s="6"/>
    </row>
    <row r="22" spans="1:5" ht="12.75">
      <c r="A22" s="3" t="s">
        <v>47</v>
      </c>
      <c r="B22" s="6">
        <v>0.45</v>
      </c>
      <c r="C22" s="6">
        <v>0.15</v>
      </c>
      <c r="D22" s="6">
        <v>0</v>
      </c>
      <c r="E22" s="6"/>
    </row>
    <row r="23" spans="1:5" ht="12.75">
      <c r="A23" s="3" t="s">
        <v>63</v>
      </c>
      <c r="B23" s="6">
        <v>0.3333333333333333</v>
      </c>
      <c r="C23" s="6">
        <v>0.25</v>
      </c>
      <c r="D23" s="6">
        <v>0</v>
      </c>
      <c r="E23" s="6"/>
    </row>
    <row r="24" spans="1:5" ht="12.75">
      <c r="A24" s="3" t="s">
        <v>45</v>
      </c>
      <c r="B24" s="6">
        <v>0.411764705882353</v>
      </c>
      <c r="C24" s="6">
        <v>0.14705882352941177</v>
      </c>
      <c r="D24" s="6">
        <v>0</v>
      </c>
      <c r="E24" s="6"/>
    </row>
    <row r="25" spans="1:5" ht="12.75">
      <c r="A25" s="3" t="s">
        <v>51</v>
      </c>
      <c r="B25" s="6">
        <v>0.43589743589743596</v>
      </c>
      <c r="C25" s="6">
        <v>0.10256410256410256</v>
      </c>
      <c r="D25" s="6">
        <v>0</v>
      </c>
      <c r="E25" s="6"/>
    </row>
    <row r="26" spans="1:5" ht="12.75">
      <c r="A26" s="9" t="s">
        <v>67</v>
      </c>
      <c r="B26">
        <v>0.21739130434782608</v>
      </c>
      <c r="C26">
        <v>0.2391304347826087</v>
      </c>
      <c r="D26">
        <v>0.043478260869565216</v>
      </c>
      <c r="E26" s="6"/>
    </row>
    <row r="27" spans="1:5" ht="12.75">
      <c r="A27" s="3" t="s">
        <v>41</v>
      </c>
      <c r="B27" s="6">
        <v>0.3928571428571428</v>
      </c>
      <c r="C27" s="6">
        <v>0.07142857142857142</v>
      </c>
      <c r="D27" s="6">
        <v>0.03571428571428571</v>
      </c>
      <c r="E27" s="6"/>
    </row>
    <row r="28" spans="1:5" ht="12.75">
      <c r="A28" s="9" t="s">
        <v>70</v>
      </c>
      <c r="B28">
        <v>0.3181818181818181</v>
      </c>
      <c r="C28">
        <v>0.0909090909090909</v>
      </c>
      <c r="D28">
        <v>0</v>
      </c>
      <c r="E28" s="6"/>
    </row>
    <row r="29" spans="1:5" ht="12.75">
      <c r="A29" s="3" t="s">
        <v>25</v>
      </c>
      <c r="B29" s="6">
        <v>0.15384615384615385</v>
      </c>
      <c r="C29" s="6">
        <v>0.23076923076923078</v>
      </c>
      <c r="D29" s="6">
        <v>0</v>
      </c>
      <c r="E29" s="6"/>
    </row>
    <row r="30" spans="1:5" ht="12.75">
      <c r="A30" s="3" t="s">
        <v>42</v>
      </c>
      <c r="B30" s="6">
        <v>0.35</v>
      </c>
      <c r="C30" s="6">
        <v>0.025</v>
      </c>
      <c r="D30" s="6">
        <v>0</v>
      </c>
      <c r="E30" s="6"/>
    </row>
    <row r="31" spans="1:5" ht="12.75">
      <c r="A31" s="3" t="s">
        <v>24</v>
      </c>
      <c r="B31" s="6">
        <v>0.18181818181818182</v>
      </c>
      <c r="C31" s="6">
        <v>0.18181818181818182</v>
      </c>
      <c r="D31" s="6">
        <v>0</v>
      </c>
      <c r="E31" s="6"/>
    </row>
    <row r="32" spans="1:5" ht="12.75">
      <c r="A32" s="3" t="s">
        <v>34</v>
      </c>
      <c r="B32" s="6">
        <v>0.3125</v>
      </c>
      <c r="C32" s="6">
        <v>0.020833333333333332</v>
      </c>
      <c r="D32" s="6">
        <v>0.020833333333333332</v>
      </c>
      <c r="E32" s="6"/>
    </row>
    <row r="33" spans="1:5" ht="12.75">
      <c r="A33" s="3" t="s">
        <v>37</v>
      </c>
      <c r="B33" s="6">
        <v>0.32432432432432434</v>
      </c>
      <c r="C33" s="6">
        <v>0.02702702702702703</v>
      </c>
      <c r="D33" s="6">
        <v>0</v>
      </c>
      <c r="E33" s="6"/>
    </row>
    <row r="34" spans="1:5" ht="12.75">
      <c r="A34" s="3" t="s">
        <v>40</v>
      </c>
      <c r="B34" s="6">
        <v>0.21739130434782608</v>
      </c>
      <c r="C34" s="6">
        <v>0.13043478260869565</v>
      </c>
      <c r="D34" s="6">
        <v>0</v>
      </c>
      <c r="E34" s="6"/>
    </row>
    <row r="35" spans="1:5" ht="12.75">
      <c r="A35" s="3" t="s">
        <v>55</v>
      </c>
      <c r="B35" s="6">
        <v>0.3009708737864078</v>
      </c>
      <c r="C35" s="6">
        <v>0.02912621359223301</v>
      </c>
      <c r="D35" s="6">
        <v>0.009708737864077669</v>
      </c>
      <c r="E35" s="6"/>
    </row>
    <row r="36" spans="1:5" ht="12.75">
      <c r="A36" s="3" t="s">
        <v>473</v>
      </c>
      <c r="B36" s="6">
        <v>0.26666666666666666</v>
      </c>
      <c r="C36" s="6">
        <v>0.06666666666666667</v>
      </c>
      <c r="D36" s="6">
        <v>0</v>
      </c>
      <c r="E36" s="6"/>
    </row>
    <row r="37" spans="1:5" ht="12.75">
      <c r="A37" s="3" t="s">
        <v>8</v>
      </c>
      <c r="B37" s="6">
        <v>0.27586206896551724</v>
      </c>
      <c r="C37" s="6">
        <v>0.05172413793103448</v>
      </c>
      <c r="D37" s="6">
        <v>0</v>
      </c>
      <c r="E37" s="6"/>
    </row>
    <row r="38" spans="1:5" ht="12.75">
      <c r="A38" s="3" t="s">
        <v>49</v>
      </c>
      <c r="B38" s="6">
        <v>0.23333333333333334</v>
      </c>
      <c r="C38" s="6">
        <v>0.08333333333333334</v>
      </c>
      <c r="D38" s="6">
        <v>0</v>
      </c>
      <c r="E38" s="6"/>
    </row>
    <row r="39" spans="1:5" ht="12.75">
      <c r="A39" s="3" t="s">
        <v>57</v>
      </c>
      <c r="B39" s="6">
        <v>0.20212765957446807</v>
      </c>
      <c r="C39" s="6">
        <v>0.10638297872340424</v>
      </c>
      <c r="D39" s="6">
        <v>0</v>
      </c>
      <c r="E39" s="6"/>
    </row>
    <row r="40" spans="1:5" ht="12.75">
      <c r="A40" s="3" t="s">
        <v>15</v>
      </c>
      <c r="B40" s="6">
        <v>0.20338983050847456</v>
      </c>
      <c r="C40" s="6">
        <v>0.0847457627118644</v>
      </c>
      <c r="D40" s="6">
        <v>0.01694915254237288</v>
      </c>
      <c r="E40" s="6"/>
    </row>
    <row r="41" spans="1:5" ht="12.75">
      <c r="A41" s="3" t="s">
        <v>18</v>
      </c>
      <c r="B41" s="6">
        <v>0.2105263157894737</v>
      </c>
      <c r="C41" s="6">
        <v>0.052631578947368425</v>
      </c>
      <c r="D41" s="6">
        <v>0</v>
      </c>
      <c r="E41" s="6"/>
    </row>
    <row r="42" spans="1:5" ht="12.75">
      <c r="A42" s="3" t="s">
        <v>43</v>
      </c>
      <c r="B42" s="6">
        <v>0.17142857142857143</v>
      </c>
      <c r="C42" s="6">
        <v>0.05714285714285715</v>
      </c>
      <c r="D42" s="6">
        <v>0.014285714285714287</v>
      </c>
      <c r="E42" s="6"/>
    </row>
    <row r="43" spans="1:5" ht="12.75">
      <c r="A43" s="3" t="s">
        <v>19</v>
      </c>
      <c r="B43" s="6">
        <v>0.23809523809523808</v>
      </c>
      <c r="C43" s="6">
        <v>0</v>
      </c>
      <c r="D43" s="6">
        <v>0</v>
      </c>
      <c r="E43" s="6"/>
    </row>
    <row r="44" spans="1:5" ht="12.75">
      <c r="A44" s="3" t="s">
        <v>71</v>
      </c>
      <c r="B44" s="6">
        <v>0.16</v>
      </c>
      <c r="C44" s="6">
        <v>0.06666666666666667</v>
      </c>
      <c r="D44" s="6">
        <v>0</v>
      </c>
      <c r="E44" s="6"/>
    </row>
    <row r="45" spans="1:5" ht="12.75">
      <c r="A45" s="3" t="s">
        <v>22</v>
      </c>
      <c r="B45" s="6">
        <v>0.22222222222222218</v>
      </c>
      <c r="C45" s="6">
        <v>0</v>
      </c>
      <c r="D45" s="6">
        <v>0</v>
      </c>
      <c r="E45" s="6"/>
    </row>
    <row r="46" spans="1:5" ht="12.75">
      <c r="A46" s="3" t="s">
        <v>26</v>
      </c>
      <c r="B46" s="6">
        <v>0.20454545454545456</v>
      </c>
      <c r="C46" s="6">
        <v>0</v>
      </c>
      <c r="D46" s="6">
        <v>0</v>
      </c>
      <c r="E46" s="6"/>
    </row>
    <row r="47" spans="1:5" ht="12.75">
      <c r="A47" s="9" t="s">
        <v>68</v>
      </c>
      <c r="B47">
        <v>0.2</v>
      </c>
      <c r="C47">
        <v>0</v>
      </c>
      <c r="D47">
        <v>0</v>
      </c>
      <c r="E47" s="6"/>
    </row>
    <row r="48" spans="1:5" ht="12.75">
      <c r="A48" s="3" t="s">
        <v>50</v>
      </c>
      <c r="B48" s="6">
        <v>0.15294117647058822</v>
      </c>
      <c r="C48" s="6">
        <v>0.047058823529411764</v>
      </c>
      <c r="D48" s="6">
        <v>0</v>
      </c>
      <c r="E48" s="6"/>
    </row>
    <row r="49" spans="1:5" ht="12.75">
      <c r="A49" s="3" t="s">
        <v>17</v>
      </c>
      <c r="B49" s="6">
        <v>0.19047619047619047</v>
      </c>
      <c r="C49" s="6">
        <v>0</v>
      </c>
      <c r="D49" s="6">
        <v>0</v>
      </c>
      <c r="E49" s="6"/>
    </row>
    <row r="50" spans="1:5" ht="12.75">
      <c r="A50" s="3" t="s">
        <v>13</v>
      </c>
      <c r="B50" s="6">
        <v>0.14925373134328357</v>
      </c>
      <c r="C50" s="6">
        <v>0.029850746268656716</v>
      </c>
      <c r="D50" s="6">
        <v>0</v>
      </c>
      <c r="E50" s="6"/>
    </row>
    <row r="51" spans="1:5" ht="12.75">
      <c r="A51" s="3" t="s">
        <v>14</v>
      </c>
      <c r="B51" s="6">
        <v>0.15277777777777776</v>
      </c>
      <c r="C51" s="6">
        <v>0.013888888888888888</v>
      </c>
      <c r="D51" s="6">
        <v>0</v>
      </c>
      <c r="E51" s="6"/>
    </row>
    <row r="52" spans="1:5" ht="12.75">
      <c r="A52" s="3" t="s">
        <v>62</v>
      </c>
      <c r="B52" s="6">
        <v>0.1</v>
      </c>
      <c r="C52" s="6">
        <v>0.05</v>
      </c>
      <c r="D52" s="6">
        <v>0</v>
      </c>
      <c r="E52" s="6"/>
    </row>
    <row r="53" spans="1:5" ht="12.75">
      <c r="A53" s="3" t="s">
        <v>20</v>
      </c>
      <c r="B53" s="6">
        <v>0.1111111111111111</v>
      </c>
      <c r="C53" s="6">
        <v>0.027777777777777776</v>
      </c>
      <c r="D53" s="6">
        <v>0</v>
      </c>
      <c r="E53" s="6"/>
    </row>
    <row r="54" spans="1:5" ht="12.75">
      <c r="A54" s="3" t="s">
        <v>23</v>
      </c>
      <c r="B54" s="6">
        <v>0.13888888888888887</v>
      </c>
      <c r="C54" s="6">
        <v>0</v>
      </c>
      <c r="D54" s="6">
        <v>0</v>
      </c>
      <c r="E54" s="6"/>
    </row>
    <row r="55" spans="1:5" ht="12.75">
      <c r="A55" s="3" t="s">
        <v>16</v>
      </c>
      <c r="B55" s="6">
        <v>0.09803921568627451</v>
      </c>
      <c r="C55" s="6">
        <v>0.0196078431372549</v>
      </c>
      <c r="D55" s="6">
        <v>0</v>
      </c>
      <c r="E55" s="6"/>
    </row>
    <row r="56" spans="1:5" ht="12.75">
      <c r="A56" s="3" t="s">
        <v>1</v>
      </c>
      <c r="B56" s="6">
        <v>0.1</v>
      </c>
      <c r="C56" s="6">
        <v>0</v>
      </c>
      <c r="D56" s="6">
        <v>0</v>
      </c>
      <c r="E56" s="6"/>
    </row>
    <row r="57" spans="1:5" ht="12.75">
      <c r="A57" s="3" t="s">
        <v>751</v>
      </c>
      <c r="B57" s="6">
        <v>0.1</v>
      </c>
      <c r="C57" s="6">
        <v>0</v>
      </c>
      <c r="D57" s="6">
        <v>0</v>
      </c>
      <c r="E57" s="6"/>
    </row>
    <row r="58" spans="1:5" ht="12.75">
      <c r="A58" s="3" t="s">
        <v>31</v>
      </c>
      <c r="B58" s="6">
        <v>0.0925925925925926</v>
      </c>
      <c r="C58" s="6">
        <v>0</v>
      </c>
      <c r="D58" s="6">
        <v>0</v>
      </c>
      <c r="E58" s="6"/>
    </row>
    <row r="59" spans="1:5" ht="12.75">
      <c r="A59" s="3" t="s">
        <v>754</v>
      </c>
      <c r="B59" s="6">
        <v>0.09090909090909091</v>
      </c>
      <c r="C59" s="6">
        <v>0</v>
      </c>
      <c r="D59" s="6">
        <v>0</v>
      </c>
      <c r="E59" s="6"/>
    </row>
    <row r="60" spans="1:5" ht="12.75">
      <c r="A60" s="3" t="s">
        <v>9</v>
      </c>
      <c r="B60" s="6">
        <v>0.07692307692307691</v>
      </c>
      <c r="C60" s="6">
        <v>0</v>
      </c>
      <c r="D60" s="6">
        <v>0.006993006993006993</v>
      </c>
      <c r="E60" s="6"/>
    </row>
    <row r="61" spans="1:5" ht="12.75">
      <c r="A61" s="3" t="s">
        <v>21</v>
      </c>
      <c r="B61" s="6">
        <v>0.07692307692307691</v>
      </c>
      <c r="C61" s="6">
        <v>0</v>
      </c>
      <c r="D61" s="6">
        <v>0</v>
      </c>
      <c r="E61" s="6"/>
    </row>
    <row r="62" spans="1:5" ht="12.75">
      <c r="A62" s="3" t="s">
        <v>3</v>
      </c>
      <c r="B62" s="6">
        <v>0.05633802816901408</v>
      </c>
      <c r="C62" s="6">
        <v>0.01408450704225352</v>
      </c>
      <c r="D62" s="6">
        <v>0</v>
      </c>
      <c r="E62" s="6"/>
    </row>
    <row r="63" spans="1:5" ht="12.75">
      <c r="A63" s="3" t="s">
        <v>60</v>
      </c>
      <c r="B63" s="6">
        <v>0.06976744186046512</v>
      </c>
      <c r="C63" s="6">
        <v>0</v>
      </c>
      <c r="D63" s="6">
        <v>0</v>
      </c>
      <c r="E63" s="6"/>
    </row>
    <row r="64" spans="1:5" ht="12.75">
      <c r="A64" s="3" t="s">
        <v>752</v>
      </c>
      <c r="B64" s="6">
        <v>0.06557377049180328</v>
      </c>
      <c r="C64" s="6">
        <v>0</v>
      </c>
      <c r="D64" s="6">
        <v>0</v>
      </c>
      <c r="E64" s="6"/>
    </row>
    <row r="65" spans="1:5" ht="12.75">
      <c r="A65" s="3" t="s">
        <v>756</v>
      </c>
      <c r="B65" s="6">
        <v>0.0625</v>
      </c>
      <c r="C65" s="6">
        <v>0</v>
      </c>
      <c r="D65" s="6">
        <v>0</v>
      </c>
      <c r="E65" s="6"/>
    </row>
    <row r="66" spans="1:5" ht="12.75">
      <c r="A66" s="3" t="s">
        <v>7</v>
      </c>
      <c r="B66" s="6">
        <v>0.030303030303030304</v>
      </c>
      <c r="C66" s="6">
        <v>0.030303030303030304</v>
      </c>
      <c r="D66" s="6">
        <v>0</v>
      </c>
      <c r="E66" s="6"/>
    </row>
    <row r="67" spans="1:5" ht="12.75">
      <c r="A67" s="3" t="s">
        <v>755</v>
      </c>
      <c r="B67" s="6">
        <v>0.06060606060606061</v>
      </c>
      <c r="C67" s="6">
        <v>0</v>
      </c>
      <c r="D67" s="6">
        <v>0</v>
      </c>
      <c r="E67" s="6"/>
    </row>
    <row r="68" spans="1:5" ht="12.75">
      <c r="A68" s="3" t="s">
        <v>66</v>
      </c>
      <c r="B68" s="6">
        <v>0.058823529411764705</v>
      </c>
      <c r="C68" s="6">
        <v>0</v>
      </c>
      <c r="D68" s="6">
        <v>0</v>
      </c>
      <c r="E68" s="6"/>
    </row>
    <row r="69" spans="1:5" ht="12.75">
      <c r="A69" s="3" t="s">
        <v>749</v>
      </c>
      <c r="B69" s="6">
        <v>0.03571428571428571</v>
      </c>
      <c r="C69" s="6">
        <v>0.020408163265306124</v>
      </c>
      <c r="D69" s="6">
        <v>0</v>
      </c>
      <c r="E69" s="6"/>
    </row>
    <row r="70" spans="1:5" ht="12.75">
      <c r="A70" s="3" t="s">
        <v>750</v>
      </c>
      <c r="B70" s="6">
        <v>0.04938271604938271</v>
      </c>
      <c r="C70" s="6">
        <v>0</v>
      </c>
      <c r="D70" s="6">
        <v>0</v>
      </c>
      <c r="E70" s="6"/>
    </row>
    <row r="71" spans="1:5" ht="12.75">
      <c r="A71" s="8" t="s">
        <v>12</v>
      </c>
      <c r="B71" s="6">
        <v>0.04597701149425287</v>
      </c>
      <c r="C71" s="6">
        <v>0</v>
      </c>
      <c r="D71" s="6">
        <v>0</v>
      </c>
      <c r="E71" s="6"/>
    </row>
    <row r="72" spans="1:5" ht="12.75">
      <c r="A72" s="8" t="s">
        <v>28</v>
      </c>
      <c r="B72" s="6">
        <v>0.04301075268817204</v>
      </c>
      <c r="C72" s="6">
        <v>0</v>
      </c>
      <c r="D72" s="6">
        <v>0</v>
      </c>
      <c r="E72" s="6"/>
    </row>
    <row r="73" spans="1:5" ht="12.75">
      <c r="A73" s="8" t="s">
        <v>10</v>
      </c>
      <c r="B73" s="6">
        <v>0.02362204724409449</v>
      </c>
      <c r="C73" s="6">
        <v>0</v>
      </c>
      <c r="D73" s="6">
        <v>0</v>
      </c>
      <c r="E73" s="6"/>
    </row>
    <row r="74" spans="1:5" ht="12.75">
      <c r="A74" s="8" t="s">
        <v>30</v>
      </c>
      <c r="B74" s="6">
        <v>0.022727272727272728</v>
      </c>
      <c r="C74" s="6">
        <v>0</v>
      </c>
      <c r="D74" s="6">
        <v>0</v>
      </c>
      <c r="E74" s="6"/>
    </row>
    <row r="75" spans="1:5" ht="12.75">
      <c r="A75" s="8" t="s">
        <v>753</v>
      </c>
      <c r="B75" s="6">
        <v>0</v>
      </c>
      <c r="C75" s="6">
        <v>0</v>
      </c>
      <c r="D75" s="6">
        <v>0</v>
      </c>
      <c r="E75" s="6"/>
    </row>
    <row r="76" spans="1:5" ht="12.75">
      <c r="A76" t="s">
        <v>69</v>
      </c>
      <c r="B76">
        <v>0</v>
      </c>
      <c r="C76">
        <v>0</v>
      </c>
      <c r="D76">
        <v>0</v>
      </c>
      <c r="E76" s="6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5">
      <selection activeCell="A43" sqref="A1:A16384"/>
    </sheetView>
  </sheetViews>
  <sheetFormatPr defaultColWidth="9.140625" defaultRowHeight="12.75"/>
  <sheetData>
    <row r="1" ht="12.75">
      <c r="A1" t="s">
        <v>788</v>
      </c>
    </row>
    <row r="2" ht="12.75">
      <c r="A2" t="s">
        <v>789</v>
      </c>
    </row>
    <row r="4" spans="2:4" ht="12.75">
      <c r="B4" s="1" t="s">
        <v>771</v>
      </c>
      <c r="C4" s="1" t="s">
        <v>772</v>
      </c>
      <c r="D4" s="2" t="s">
        <v>782</v>
      </c>
    </row>
    <row r="5" spans="1:5" ht="12.75">
      <c r="A5" s="3" t="s">
        <v>747</v>
      </c>
      <c r="B5" s="6">
        <v>0.06818181818181818</v>
      </c>
      <c r="C5" s="6">
        <v>0.5454545454545454</v>
      </c>
      <c r="D5" s="6">
        <v>0.38636363636363635</v>
      </c>
      <c r="E5" s="6">
        <f aca="true" t="shared" si="0" ref="E5:E36">+D5+C5+B5</f>
        <v>1</v>
      </c>
    </row>
    <row r="6" spans="1:5" ht="12.75">
      <c r="A6" s="3" t="s">
        <v>58</v>
      </c>
      <c r="B6" s="6">
        <v>0.32432432432432434</v>
      </c>
      <c r="C6" s="6">
        <v>0.3783783783783784</v>
      </c>
      <c r="D6" s="6">
        <v>0.2702702702702703</v>
      </c>
      <c r="E6" s="6">
        <f t="shared" si="0"/>
        <v>0.972972972972973</v>
      </c>
    </row>
    <row r="7" spans="1:5" ht="12.75">
      <c r="A7" s="3" t="s">
        <v>51</v>
      </c>
      <c r="B7" s="6">
        <v>0.4782608695652174</v>
      </c>
      <c r="C7" s="6">
        <v>0.45652173913043476</v>
      </c>
      <c r="D7" s="6">
        <v>0.021739130434782608</v>
      </c>
      <c r="E7" s="6">
        <f t="shared" si="0"/>
        <v>0.9565217391304348</v>
      </c>
    </row>
    <row r="8" spans="1:5" ht="12.75">
      <c r="A8" s="3" t="s">
        <v>53</v>
      </c>
      <c r="B8" s="6">
        <v>0.22727272727272727</v>
      </c>
      <c r="C8" s="6">
        <v>0.6363636363636364</v>
      </c>
      <c r="D8" s="6">
        <v>0.0909090909090909</v>
      </c>
      <c r="E8" s="6">
        <f t="shared" si="0"/>
        <v>0.9545454545454546</v>
      </c>
    </row>
    <row r="9" spans="1:5" ht="12.75">
      <c r="A9" s="3" t="s">
        <v>46</v>
      </c>
      <c r="B9" s="6">
        <v>0.18421052631578946</v>
      </c>
      <c r="C9" s="6">
        <v>0.3684210526315789</v>
      </c>
      <c r="D9" s="6">
        <v>0.39473684210526316</v>
      </c>
      <c r="E9" s="6">
        <f t="shared" si="0"/>
        <v>0.9473684210526315</v>
      </c>
    </row>
    <row r="10" spans="1:5" ht="12.75">
      <c r="A10" s="3" t="s">
        <v>36</v>
      </c>
      <c r="B10" s="6">
        <v>0.4222222222222222</v>
      </c>
      <c r="C10" s="6">
        <v>0.28888888888888886</v>
      </c>
      <c r="D10" s="6">
        <v>0.2</v>
      </c>
      <c r="E10" s="6">
        <f t="shared" si="0"/>
        <v>0.9111111111111111</v>
      </c>
    </row>
    <row r="11" spans="1:5" ht="12.75">
      <c r="A11" s="3" t="s">
        <v>748</v>
      </c>
      <c r="B11" s="6">
        <v>0.4318181818181818</v>
      </c>
      <c r="C11" s="6">
        <v>0.3181818181818182</v>
      </c>
      <c r="D11" s="6">
        <v>0.1590909090909091</v>
      </c>
      <c r="E11" s="6">
        <f t="shared" si="0"/>
        <v>0.9090909090909092</v>
      </c>
    </row>
    <row r="12" spans="1:5" ht="12.75">
      <c r="A12" s="3" t="s">
        <v>54</v>
      </c>
      <c r="B12" s="6">
        <v>0.5</v>
      </c>
      <c r="C12" s="6">
        <v>0.2727272727272727</v>
      </c>
      <c r="D12" s="6">
        <v>0.09090909090909091</v>
      </c>
      <c r="E12" s="6">
        <f t="shared" si="0"/>
        <v>0.8636363636363636</v>
      </c>
    </row>
    <row r="13" spans="1:5" ht="12.75">
      <c r="A13" s="3" t="s">
        <v>48</v>
      </c>
      <c r="B13" s="6">
        <v>0.5384615384615385</v>
      </c>
      <c r="C13" s="6">
        <v>0.1794871794871795</v>
      </c>
      <c r="D13" s="6">
        <v>0.12820512820512822</v>
      </c>
      <c r="E13" s="6">
        <f t="shared" si="0"/>
        <v>0.8461538461538463</v>
      </c>
    </row>
    <row r="14" spans="1:5" ht="12.75">
      <c r="A14" s="3" t="s">
        <v>52</v>
      </c>
      <c r="B14" s="6">
        <v>0.4042553191489362</v>
      </c>
      <c r="C14" s="6">
        <v>0.2765957446808511</v>
      </c>
      <c r="D14" s="6">
        <v>0.10638297872340426</v>
      </c>
      <c r="E14" s="6">
        <f t="shared" si="0"/>
        <v>0.7872340425531915</v>
      </c>
    </row>
    <row r="15" spans="1:5" ht="12.75">
      <c r="A15" s="3" t="s">
        <v>43</v>
      </c>
      <c r="B15" s="6">
        <v>0.5466666666666666</v>
      </c>
      <c r="C15" s="6">
        <v>0.17333333333333334</v>
      </c>
      <c r="D15" s="6">
        <v>0.06666666666666667</v>
      </c>
      <c r="E15" s="6">
        <f t="shared" si="0"/>
        <v>0.7866666666666666</v>
      </c>
    </row>
    <row r="16" spans="1:5" ht="12.75">
      <c r="A16" s="3" t="s">
        <v>33</v>
      </c>
      <c r="B16" s="6">
        <v>0.4189189189189189</v>
      </c>
      <c r="C16" s="6">
        <v>0.33783783783783783</v>
      </c>
      <c r="D16" s="6">
        <v>0.027027027027027025</v>
      </c>
      <c r="E16" s="6">
        <f t="shared" si="0"/>
        <v>0.7837837837837838</v>
      </c>
    </row>
    <row r="17" spans="1:5" ht="12.75">
      <c r="A17" s="3" t="s">
        <v>55</v>
      </c>
      <c r="B17" s="6">
        <v>0.5535714285714285</v>
      </c>
      <c r="C17" s="6">
        <v>0.19642857142857142</v>
      </c>
      <c r="D17" s="6">
        <v>0.017857142857142856</v>
      </c>
      <c r="E17" s="6">
        <f t="shared" si="0"/>
        <v>0.7678571428571428</v>
      </c>
    </row>
    <row r="18" spans="1:5" ht="12.75">
      <c r="A18" s="9" t="s">
        <v>67</v>
      </c>
      <c r="B18">
        <v>0.42</v>
      </c>
      <c r="C18">
        <v>0.14</v>
      </c>
      <c r="D18">
        <v>0.08</v>
      </c>
      <c r="E18" s="6">
        <f t="shared" si="0"/>
        <v>0.64</v>
      </c>
    </row>
    <row r="19" spans="1:5" ht="12.75">
      <c r="A19" s="3" t="s">
        <v>44</v>
      </c>
      <c r="B19" s="6">
        <v>0.4150943396226415</v>
      </c>
      <c r="C19" s="6">
        <v>0.18867924528301885</v>
      </c>
      <c r="D19" s="6">
        <v>0</v>
      </c>
      <c r="E19" s="6">
        <f t="shared" si="0"/>
        <v>0.6037735849056604</v>
      </c>
    </row>
    <row r="20" spans="1:5" ht="12.75">
      <c r="A20" s="3" t="s">
        <v>57</v>
      </c>
      <c r="B20" s="6">
        <v>0.4</v>
      </c>
      <c r="C20" s="6">
        <v>0.17142857142857143</v>
      </c>
      <c r="D20" s="6">
        <v>0.009523809523809525</v>
      </c>
      <c r="E20" s="6">
        <f t="shared" si="0"/>
        <v>0.580952380952381</v>
      </c>
    </row>
    <row r="21" spans="1:5" ht="12.75">
      <c r="A21" s="3" t="s">
        <v>63</v>
      </c>
      <c r="B21" s="6">
        <v>0.46428571428571425</v>
      </c>
      <c r="C21" s="6">
        <v>0.07142857142857142</v>
      </c>
      <c r="D21" s="6">
        <v>0.03571428571428571</v>
      </c>
      <c r="E21" s="6">
        <f t="shared" si="0"/>
        <v>0.5714285714285714</v>
      </c>
    </row>
    <row r="22" spans="1:5" ht="12.75">
      <c r="A22" s="3" t="s">
        <v>64</v>
      </c>
      <c r="B22" s="6">
        <v>0.5</v>
      </c>
      <c r="C22" s="6">
        <v>0.05555555555555555</v>
      </c>
      <c r="D22" s="6">
        <v>0</v>
      </c>
      <c r="E22" s="6">
        <f t="shared" si="0"/>
        <v>0.5555555555555556</v>
      </c>
    </row>
    <row r="23" spans="1:5" ht="12.75">
      <c r="A23" s="3" t="s">
        <v>45</v>
      </c>
      <c r="B23" s="6">
        <v>0.43243243243243246</v>
      </c>
      <c r="C23" s="6">
        <v>0.10810810810810811</v>
      </c>
      <c r="D23" s="6">
        <v>0</v>
      </c>
      <c r="E23" s="6">
        <f t="shared" si="0"/>
        <v>0.5405405405405406</v>
      </c>
    </row>
    <row r="24" spans="1:5" ht="12.75">
      <c r="A24" s="3" t="s">
        <v>61</v>
      </c>
      <c r="B24" s="6">
        <v>0.34615384615384615</v>
      </c>
      <c r="C24" s="6">
        <v>0.07692307692307693</v>
      </c>
      <c r="D24" s="6">
        <v>0.038461538461538464</v>
      </c>
      <c r="E24" s="6">
        <f t="shared" si="0"/>
        <v>0.46153846153846156</v>
      </c>
    </row>
    <row r="25" spans="1:5" ht="12.75">
      <c r="A25" s="3" t="s">
        <v>41</v>
      </c>
      <c r="B25" s="6">
        <v>0.3448275862068966</v>
      </c>
      <c r="C25" s="6">
        <v>0.06896551724137931</v>
      </c>
      <c r="D25" s="6">
        <v>0.034482758620689655</v>
      </c>
      <c r="E25" s="6">
        <f t="shared" si="0"/>
        <v>0.4482758620689655</v>
      </c>
    </row>
    <row r="26" spans="1:5" ht="12.75">
      <c r="A26" s="3" t="s">
        <v>38</v>
      </c>
      <c r="B26" s="6">
        <v>0.34375</v>
      </c>
      <c r="C26" s="6">
        <v>0.0625</v>
      </c>
      <c r="D26" s="6">
        <v>0</v>
      </c>
      <c r="E26" s="6">
        <f t="shared" si="0"/>
        <v>0.40625</v>
      </c>
    </row>
    <row r="27" spans="1:5" ht="12.75">
      <c r="A27" s="3" t="s">
        <v>65</v>
      </c>
      <c r="B27" s="6">
        <v>0.375</v>
      </c>
      <c r="C27" s="6">
        <v>0</v>
      </c>
      <c r="D27" s="6">
        <v>0</v>
      </c>
      <c r="E27" s="6">
        <f t="shared" si="0"/>
        <v>0.375</v>
      </c>
    </row>
    <row r="28" spans="1:5" ht="12.75">
      <c r="A28" s="3" t="s">
        <v>49</v>
      </c>
      <c r="B28" s="6">
        <v>0.29850746268656714</v>
      </c>
      <c r="C28" s="6">
        <v>0.04477611940298507</v>
      </c>
      <c r="D28" s="6">
        <v>0.014925373134328358</v>
      </c>
      <c r="E28" s="6">
        <f t="shared" si="0"/>
        <v>0.3582089552238806</v>
      </c>
    </row>
    <row r="29" spans="1:5" ht="12.75">
      <c r="A29" s="3" t="s">
        <v>56</v>
      </c>
      <c r="B29" s="6">
        <v>0.23809523809523808</v>
      </c>
      <c r="C29" s="6">
        <v>0.09523809523809523</v>
      </c>
      <c r="D29" s="6">
        <v>0</v>
      </c>
      <c r="E29" s="6">
        <f t="shared" si="0"/>
        <v>0.3333333333333333</v>
      </c>
    </row>
    <row r="30" spans="1:5" ht="12.75">
      <c r="A30" s="9" t="s">
        <v>70</v>
      </c>
      <c r="B30">
        <v>0.28</v>
      </c>
      <c r="C30">
        <v>0.04</v>
      </c>
      <c r="D30">
        <v>0</v>
      </c>
      <c r="E30" s="6">
        <f t="shared" si="0"/>
        <v>0.32</v>
      </c>
    </row>
    <row r="31" spans="1:5" ht="12.75">
      <c r="A31" s="3" t="s">
        <v>59</v>
      </c>
      <c r="B31" s="6">
        <v>0.2542372881355932</v>
      </c>
      <c r="C31" s="6">
        <v>0.03389830508474576</v>
      </c>
      <c r="D31" s="6">
        <v>0.01694915254237288</v>
      </c>
      <c r="E31" s="6">
        <f t="shared" si="0"/>
        <v>0.30508474576271183</v>
      </c>
    </row>
    <row r="32" spans="1:5" ht="12.75">
      <c r="A32" s="3" t="s">
        <v>47</v>
      </c>
      <c r="B32" s="6">
        <v>0.23076923076923078</v>
      </c>
      <c r="C32" s="6">
        <v>0.03076923076923077</v>
      </c>
      <c r="D32" s="6">
        <v>0</v>
      </c>
      <c r="E32" s="6">
        <f t="shared" si="0"/>
        <v>0.26153846153846155</v>
      </c>
    </row>
    <row r="33" spans="1:5" ht="12.75">
      <c r="A33" s="3" t="s">
        <v>40</v>
      </c>
      <c r="B33" s="6">
        <v>0.20408163265306123</v>
      </c>
      <c r="C33" s="6">
        <v>0.04081632653061225</v>
      </c>
      <c r="D33" s="6">
        <v>0</v>
      </c>
      <c r="E33" s="6">
        <f t="shared" si="0"/>
        <v>0.24489795918367346</v>
      </c>
    </row>
    <row r="34" spans="1:5" ht="12.75">
      <c r="A34" s="3" t="s">
        <v>42</v>
      </c>
      <c r="B34" s="6">
        <v>0.21951219512195122</v>
      </c>
      <c r="C34" s="6">
        <v>0.024390243902439025</v>
      </c>
      <c r="D34" s="6">
        <v>0</v>
      </c>
      <c r="E34" s="6">
        <f t="shared" si="0"/>
        <v>0.24390243902439024</v>
      </c>
    </row>
    <row r="35" spans="1:5" ht="12.75">
      <c r="A35" s="3" t="s">
        <v>15</v>
      </c>
      <c r="B35" s="6">
        <v>0.12121212121212122</v>
      </c>
      <c r="C35" s="6">
        <v>0.045454545454545456</v>
      </c>
      <c r="D35" s="6">
        <v>0</v>
      </c>
      <c r="E35" s="6">
        <f t="shared" si="0"/>
        <v>0.16666666666666669</v>
      </c>
    </row>
    <row r="36" spans="1:5" ht="12.75">
      <c r="A36" s="3" t="s">
        <v>25</v>
      </c>
      <c r="B36" s="6">
        <v>0.06666666666666667</v>
      </c>
      <c r="C36" s="6">
        <v>0</v>
      </c>
      <c r="D36" s="6">
        <v>0.06666666666666667</v>
      </c>
      <c r="E36" s="6">
        <f t="shared" si="0"/>
        <v>0.13333333333333333</v>
      </c>
    </row>
    <row r="37" spans="1:5" ht="12.75">
      <c r="A37" s="3" t="s">
        <v>22</v>
      </c>
      <c r="B37" s="6">
        <v>0.09523809523809523</v>
      </c>
      <c r="C37" s="6">
        <v>0</v>
      </c>
      <c r="D37" s="6">
        <v>0</v>
      </c>
      <c r="E37" s="6">
        <f aca="true" t="shared" si="1" ref="E37:E68">+D37+C37+B37</f>
        <v>0.09523809523809523</v>
      </c>
    </row>
    <row r="38" spans="1:5" ht="12.75">
      <c r="A38" s="3" t="s">
        <v>50</v>
      </c>
      <c r="B38" s="6">
        <v>0.07291666666666667</v>
      </c>
      <c r="C38" s="6">
        <v>0.020833333333333332</v>
      </c>
      <c r="D38" s="6">
        <v>0</v>
      </c>
      <c r="E38" s="6">
        <f t="shared" si="1"/>
        <v>0.09375</v>
      </c>
    </row>
    <row r="39" spans="1:5" ht="12.75">
      <c r="A39" s="9" t="s">
        <v>68</v>
      </c>
      <c r="B39">
        <v>0.08333333333333333</v>
      </c>
      <c r="C39">
        <v>0</v>
      </c>
      <c r="D39">
        <v>0</v>
      </c>
      <c r="E39" s="6">
        <f t="shared" si="1"/>
        <v>0.08333333333333333</v>
      </c>
    </row>
    <row r="40" spans="1:5" ht="12.75">
      <c r="A40" s="3" t="s">
        <v>24</v>
      </c>
      <c r="B40" s="6">
        <v>0.08</v>
      </c>
      <c r="C40" s="6">
        <v>0</v>
      </c>
      <c r="D40" s="6">
        <v>0</v>
      </c>
      <c r="E40" s="6">
        <f t="shared" si="1"/>
        <v>0.08</v>
      </c>
    </row>
    <row r="41" spans="1:5" ht="12.75">
      <c r="A41" s="3" t="s">
        <v>9</v>
      </c>
      <c r="B41" s="6">
        <v>0.052980132450331126</v>
      </c>
      <c r="C41" s="6">
        <v>0.013245033112582781</v>
      </c>
      <c r="D41" s="6">
        <v>0</v>
      </c>
      <c r="E41" s="6">
        <f t="shared" si="1"/>
        <v>0.06622516556291391</v>
      </c>
    </row>
    <row r="42" spans="1:5" ht="12.75">
      <c r="A42" s="3" t="s">
        <v>473</v>
      </c>
      <c r="B42" s="6">
        <v>0</v>
      </c>
      <c r="C42" s="6">
        <v>0</v>
      </c>
      <c r="D42" s="6">
        <v>0.05555555555555555</v>
      </c>
      <c r="E42" s="6">
        <f t="shared" si="1"/>
        <v>0.05555555555555555</v>
      </c>
    </row>
    <row r="43" spans="1:5" ht="12.75">
      <c r="A43" s="3" t="s">
        <v>16</v>
      </c>
      <c r="B43" s="6">
        <v>0.03636363636363636</v>
      </c>
      <c r="C43" s="6">
        <v>0.01818181818181818</v>
      </c>
      <c r="D43" s="6">
        <v>0</v>
      </c>
      <c r="E43" s="6">
        <f t="shared" si="1"/>
        <v>0.05454545454545454</v>
      </c>
    </row>
    <row r="44" spans="1:5" ht="12.75">
      <c r="A44" s="3" t="s">
        <v>37</v>
      </c>
      <c r="B44" s="6">
        <v>0.027027027027027025</v>
      </c>
      <c r="C44" s="6">
        <v>0.027027027027027025</v>
      </c>
      <c r="D44" s="6">
        <v>0</v>
      </c>
      <c r="E44" s="6">
        <f t="shared" si="1"/>
        <v>0.05405405405405405</v>
      </c>
    </row>
    <row r="45" spans="1:5" ht="12.75">
      <c r="A45" s="3" t="s">
        <v>749</v>
      </c>
      <c r="B45" s="6">
        <v>0.038834951456310676</v>
      </c>
      <c r="C45" s="6">
        <v>0.0048543689320388345</v>
      </c>
      <c r="D45" s="6">
        <v>0.0048543689320388345</v>
      </c>
      <c r="E45" s="6">
        <f t="shared" si="1"/>
        <v>0.04854368932038834</v>
      </c>
    </row>
    <row r="46" spans="1:5" ht="12.75">
      <c r="A46" s="3" t="s">
        <v>21</v>
      </c>
      <c r="B46" s="6">
        <v>0.022727272727272728</v>
      </c>
      <c r="C46" s="6">
        <v>0.022727272727272728</v>
      </c>
      <c r="D46" s="6">
        <v>0</v>
      </c>
      <c r="E46" s="6">
        <f t="shared" si="1"/>
        <v>0.045454545454545456</v>
      </c>
    </row>
    <row r="47" spans="1:5" ht="12.75">
      <c r="A47" s="3" t="s">
        <v>62</v>
      </c>
      <c r="B47" s="6">
        <v>0.043478260869565216</v>
      </c>
      <c r="C47" s="6">
        <v>0</v>
      </c>
      <c r="D47" s="6">
        <v>0</v>
      </c>
      <c r="E47" s="6">
        <f t="shared" si="1"/>
        <v>0.043478260869565216</v>
      </c>
    </row>
    <row r="48" spans="1:5" ht="12.75">
      <c r="A48" s="3" t="s">
        <v>3</v>
      </c>
      <c r="B48" s="6">
        <v>0.039473684210526314</v>
      </c>
      <c r="C48" s="6">
        <v>0</v>
      </c>
      <c r="D48" s="6">
        <v>0</v>
      </c>
      <c r="E48" s="6">
        <f t="shared" si="1"/>
        <v>0.039473684210526314</v>
      </c>
    </row>
    <row r="49" spans="1:5" ht="12.75">
      <c r="A49" s="3" t="s">
        <v>8</v>
      </c>
      <c r="B49" s="6">
        <v>0.015873015873015872</v>
      </c>
      <c r="C49" s="6">
        <v>0.015873015873015872</v>
      </c>
      <c r="D49" s="6">
        <v>0</v>
      </c>
      <c r="E49" s="6">
        <f t="shared" si="1"/>
        <v>0.031746031746031744</v>
      </c>
    </row>
    <row r="50" spans="1:5" ht="12.75">
      <c r="A50" s="3" t="s">
        <v>23</v>
      </c>
      <c r="B50" s="6">
        <v>0.025641025641025644</v>
      </c>
      <c r="C50" s="6">
        <v>0</v>
      </c>
      <c r="D50" s="6">
        <v>0</v>
      </c>
      <c r="E50" s="6">
        <f t="shared" si="1"/>
        <v>0.025641025641025644</v>
      </c>
    </row>
    <row r="51" spans="1:5" ht="12.75">
      <c r="A51" s="3" t="s">
        <v>14</v>
      </c>
      <c r="B51" s="6">
        <v>0.02564102564102564</v>
      </c>
      <c r="C51" s="6">
        <v>0</v>
      </c>
      <c r="D51" s="6">
        <v>0</v>
      </c>
      <c r="E51" s="6">
        <f t="shared" si="1"/>
        <v>0.02564102564102564</v>
      </c>
    </row>
    <row r="52" spans="1:5" ht="12.75">
      <c r="A52" s="3" t="s">
        <v>71</v>
      </c>
      <c r="B52" s="6">
        <v>0.012048192771084338</v>
      </c>
      <c r="C52" s="6">
        <v>0.012048192771084338</v>
      </c>
      <c r="D52" s="6">
        <v>0</v>
      </c>
      <c r="E52" s="6">
        <f t="shared" si="1"/>
        <v>0.024096385542168676</v>
      </c>
    </row>
    <row r="53" spans="1:5" ht="12.75">
      <c r="A53" s="3" t="s">
        <v>19</v>
      </c>
      <c r="B53" s="6">
        <v>0.022727272727272728</v>
      </c>
      <c r="C53" s="6">
        <v>0</v>
      </c>
      <c r="D53" s="6">
        <v>0</v>
      </c>
      <c r="E53" s="6">
        <f t="shared" si="1"/>
        <v>0.022727272727272728</v>
      </c>
    </row>
    <row r="54" spans="1:5" ht="12.75">
      <c r="A54" s="3" t="s">
        <v>12</v>
      </c>
      <c r="B54" s="6">
        <v>0.010752688172043012</v>
      </c>
      <c r="C54" s="6">
        <v>0.010752688172043012</v>
      </c>
      <c r="D54" s="6">
        <v>0</v>
      </c>
      <c r="E54" s="6">
        <f t="shared" si="1"/>
        <v>0.021505376344086023</v>
      </c>
    </row>
    <row r="55" spans="1:5" ht="12.75">
      <c r="A55" s="3" t="s">
        <v>26</v>
      </c>
      <c r="B55" s="6">
        <v>0.02040816326530612</v>
      </c>
      <c r="C55" s="6">
        <v>0</v>
      </c>
      <c r="D55" s="6">
        <v>0</v>
      </c>
      <c r="E55" s="6">
        <f t="shared" si="1"/>
        <v>0.02040816326530612</v>
      </c>
    </row>
    <row r="56" spans="1:5" ht="12.75">
      <c r="A56" s="3" t="s">
        <v>34</v>
      </c>
      <c r="B56" s="6">
        <v>0.0196078431372549</v>
      </c>
      <c r="C56" s="6">
        <v>0</v>
      </c>
      <c r="D56" s="6">
        <v>0</v>
      </c>
      <c r="E56" s="6">
        <f t="shared" si="1"/>
        <v>0.0196078431372549</v>
      </c>
    </row>
    <row r="57" spans="1:5" ht="12.75">
      <c r="A57" s="3" t="s">
        <v>753</v>
      </c>
      <c r="B57" s="6">
        <v>0.0125</v>
      </c>
      <c r="C57" s="6">
        <v>0</v>
      </c>
      <c r="D57" s="6">
        <v>0</v>
      </c>
      <c r="E57" s="6">
        <f t="shared" si="1"/>
        <v>0.0125</v>
      </c>
    </row>
    <row r="58" spans="1:5" ht="12.75">
      <c r="A58" s="3" t="s">
        <v>20</v>
      </c>
      <c r="B58" s="6">
        <v>0.008771929824561403</v>
      </c>
      <c r="C58" s="6">
        <v>0</v>
      </c>
      <c r="D58" s="6">
        <v>0</v>
      </c>
      <c r="E58" s="6">
        <f t="shared" si="1"/>
        <v>0.008771929824561403</v>
      </c>
    </row>
    <row r="59" spans="1:5" ht="12.75">
      <c r="A59" s="3" t="s">
        <v>751</v>
      </c>
      <c r="B59" s="6">
        <v>0.008</v>
      </c>
      <c r="C59" s="6">
        <v>0</v>
      </c>
      <c r="D59" s="6">
        <v>0</v>
      </c>
      <c r="E59" s="6">
        <f t="shared" si="1"/>
        <v>0.008</v>
      </c>
    </row>
    <row r="60" spans="1:5" ht="12.75">
      <c r="A60" s="3" t="s">
        <v>1</v>
      </c>
      <c r="B60" s="6">
        <v>0</v>
      </c>
      <c r="C60" s="6">
        <v>0</v>
      </c>
      <c r="D60" s="6">
        <v>0</v>
      </c>
      <c r="E60" s="6">
        <f t="shared" si="1"/>
        <v>0</v>
      </c>
    </row>
    <row r="61" spans="1:5" ht="12.75">
      <c r="A61" s="3" t="s">
        <v>756</v>
      </c>
      <c r="B61" s="6">
        <v>0</v>
      </c>
      <c r="C61" s="6">
        <v>0</v>
      </c>
      <c r="D61" s="6">
        <v>0</v>
      </c>
      <c r="E61" s="6">
        <f t="shared" si="1"/>
        <v>0</v>
      </c>
    </row>
    <row r="62" spans="1:5" ht="12.75">
      <c r="A62" s="3" t="s">
        <v>754</v>
      </c>
      <c r="B62" s="6">
        <v>0</v>
      </c>
      <c r="C62" s="6">
        <v>0</v>
      </c>
      <c r="D62" s="6">
        <v>0</v>
      </c>
      <c r="E62" s="6">
        <f t="shared" si="1"/>
        <v>0</v>
      </c>
    </row>
    <row r="63" spans="1:5" ht="12.75">
      <c r="A63" s="3" t="s">
        <v>7</v>
      </c>
      <c r="B63" s="6">
        <v>0</v>
      </c>
      <c r="C63" s="6">
        <v>0</v>
      </c>
      <c r="D63" s="6">
        <v>0</v>
      </c>
      <c r="E63" s="6">
        <f t="shared" si="1"/>
        <v>0</v>
      </c>
    </row>
    <row r="64" spans="1:5" ht="12.75">
      <c r="A64" s="3" t="s">
        <v>10</v>
      </c>
      <c r="B64" s="6">
        <v>0</v>
      </c>
      <c r="C64" s="6">
        <v>0</v>
      </c>
      <c r="D64" s="6">
        <v>0</v>
      </c>
      <c r="E64" s="6">
        <f t="shared" si="1"/>
        <v>0</v>
      </c>
    </row>
    <row r="65" spans="1:5" ht="12.75">
      <c r="A65" s="3" t="s">
        <v>755</v>
      </c>
      <c r="B65" s="6">
        <v>0</v>
      </c>
      <c r="C65" s="6">
        <v>0</v>
      </c>
      <c r="D65" s="6">
        <v>0</v>
      </c>
      <c r="E65" s="6">
        <f t="shared" si="1"/>
        <v>0</v>
      </c>
    </row>
    <row r="66" spans="1:5" ht="12.75">
      <c r="A66" s="3" t="s">
        <v>13</v>
      </c>
      <c r="B66" s="6">
        <v>0</v>
      </c>
      <c r="C66" s="6">
        <v>0</v>
      </c>
      <c r="D66" s="6">
        <v>0</v>
      </c>
      <c r="E66" s="6">
        <f t="shared" si="1"/>
        <v>0</v>
      </c>
    </row>
    <row r="67" spans="1:5" ht="12.75">
      <c r="A67" s="3" t="s">
        <v>17</v>
      </c>
      <c r="B67" s="6">
        <v>0</v>
      </c>
      <c r="C67" s="6">
        <v>0</v>
      </c>
      <c r="D67" s="6">
        <v>0</v>
      </c>
      <c r="E67" s="6">
        <f t="shared" si="1"/>
        <v>0</v>
      </c>
    </row>
    <row r="68" spans="1:5" ht="12.75">
      <c r="A68" s="3" t="s">
        <v>18</v>
      </c>
      <c r="B68" s="6">
        <v>0</v>
      </c>
      <c r="C68" s="6">
        <v>0</v>
      </c>
      <c r="D68" s="6">
        <v>0</v>
      </c>
      <c r="E68" s="6">
        <f t="shared" si="1"/>
        <v>0</v>
      </c>
    </row>
    <row r="69" spans="1:5" ht="12.75">
      <c r="A69" s="3" t="s">
        <v>750</v>
      </c>
      <c r="B69" s="6">
        <v>0</v>
      </c>
      <c r="C69" s="6">
        <v>0</v>
      </c>
      <c r="D69" s="6">
        <v>0</v>
      </c>
      <c r="E69" s="6">
        <f aca="true" t="shared" si="2" ref="E69:E76">+D69+C69+B69</f>
        <v>0</v>
      </c>
    </row>
    <row r="70" spans="1:5" ht="12.75">
      <c r="A70" s="3" t="s">
        <v>752</v>
      </c>
      <c r="B70" s="6">
        <v>0</v>
      </c>
      <c r="C70" s="6">
        <v>0</v>
      </c>
      <c r="D70" s="6">
        <v>0</v>
      </c>
      <c r="E70" s="6">
        <f t="shared" si="2"/>
        <v>0</v>
      </c>
    </row>
    <row r="71" spans="1:5" ht="12.75">
      <c r="A71" s="8" t="s">
        <v>28</v>
      </c>
      <c r="B71" s="6">
        <v>0</v>
      </c>
      <c r="C71" s="6">
        <v>0</v>
      </c>
      <c r="D71" s="6">
        <v>0</v>
      </c>
      <c r="E71" s="6">
        <f t="shared" si="2"/>
        <v>0</v>
      </c>
    </row>
    <row r="72" spans="1:5" ht="12.75">
      <c r="A72" s="8" t="s">
        <v>30</v>
      </c>
      <c r="B72" s="6">
        <v>0</v>
      </c>
      <c r="C72" s="6">
        <v>0</v>
      </c>
      <c r="D72" s="6">
        <v>0</v>
      </c>
      <c r="E72" s="6">
        <f t="shared" si="2"/>
        <v>0</v>
      </c>
    </row>
    <row r="73" spans="1:5" ht="12.75">
      <c r="A73" s="8" t="s">
        <v>31</v>
      </c>
      <c r="B73" s="6">
        <v>0</v>
      </c>
      <c r="C73" s="6">
        <v>0</v>
      </c>
      <c r="D73" s="6">
        <v>0</v>
      </c>
      <c r="E73" s="6">
        <f t="shared" si="2"/>
        <v>0</v>
      </c>
    </row>
    <row r="74" spans="1:5" ht="12.75">
      <c r="A74" s="8" t="s">
        <v>60</v>
      </c>
      <c r="B74" s="6">
        <v>0</v>
      </c>
      <c r="C74" s="6">
        <v>0</v>
      </c>
      <c r="D74" s="6">
        <v>0</v>
      </c>
      <c r="E74" s="6">
        <f t="shared" si="2"/>
        <v>0</v>
      </c>
    </row>
    <row r="75" spans="1:5" ht="12.75">
      <c r="A75" s="8" t="s">
        <v>66</v>
      </c>
      <c r="B75" s="6">
        <v>0</v>
      </c>
      <c r="C75" s="6">
        <v>0</v>
      </c>
      <c r="D75" s="6">
        <v>0</v>
      </c>
      <c r="E75" s="6">
        <f t="shared" si="2"/>
        <v>0</v>
      </c>
    </row>
    <row r="76" spans="1:5" ht="12.75">
      <c r="A76" t="s">
        <v>69</v>
      </c>
      <c r="B76">
        <v>0</v>
      </c>
      <c r="C76">
        <v>0</v>
      </c>
      <c r="D76">
        <v>0</v>
      </c>
      <c r="E76" s="6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4">
      <selection activeCell="A43" sqref="A1:A16384"/>
    </sheetView>
  </sheetViews>
  <sheetFormatPr defaultColWidth="9.140625" defaultRowHeight="12.75"/>
  <sheetData>
    <row r="1" ht="12.75">
      <c r="A1" t="s">
        <v>790</v>
      </c>
    </row>
    <row r="4" spans="2:4" ht="12.75">
      <c r="B4" s="1" t="s">
        <v>771</v>
      </c>
      <c r="C4" s="1" t="s">
        <v>772</v>
      </c>
      <c r="D4" s="2" t="s">
        <v>782</v>
      </c>
    </row>
    <row r="5" spans="1:5" ht="12.75">
      <c r="A5" s="3" t="s">
        <v>747</v>
      </c>
      <c r="B5" s="6">
        <v>0.4878048780487804</v>
      </c>
      <c r="C5" s="6">
        <v>0.39024390243902435</v>
      </c>
      <c r="D5" s="6">
        <v>0.048780487804878044</v>
      </c>
      <c r="E5" s="6">
        <f aca="true" t="shared" si="0" ref="E5:E36">+D5+C5+B5</f>
        <v>0.9268292682926829</v>
      </c>
    </row>
    <row r="6" spans="1:5" ht="12.75">
      <c r="A6" s="3" t="s">
        <v>54</v>
      </c>
      <c r="B6" s="6">
        <v>0.6666666666666666</v>
      </c>
      <c r="C6" s="6">
        <v>0.19047619047619047</v>
      </c>
      <c r="D6" s="6">
        <v>0.047619047619047616</v>
      </c>
      <c r="E6" s="6">
        <f t="shared" si="0"/>
        <v>0.9047619047619047</v>
      </c>
    </row>
    <row r="7" spans="1:5" ht="12.75">
      <c r="A7" s="3" t="s">
        <v>52</v>
      </c>
      <c r="B7" s="6">
        <v>0.4893617021276596</v>
      </c>
      <c r="C7" s="6">
        <v>0.2765957446808511</v>
      </c>
      <c r="D7" s="6">
        <v>0.0425531914893617</v>
      </c>
      <c r="E7" s="6">
        <f t="shared" si="0"/>
        <v>0.8085106382978724</v>
      </c>
    </row>
    <row r="8" spans="1:5" ht="12.75">
      <c r="A8" s="3" t="s">
        <v>58</v>
      </c>
      <c r="B8" s="6">
        <v>0.47058823529411764</v>
      </c>
      <c r="C8" s="6">
        <v>0.23529411764705882</v>
      </c>
      <c r="D8" s="6">
        <v>0.08823529411764706</v>
      </c>
      <c r="E8" s="6">
        <f t="shared" si="0"/>
        <v>0.7941176470588236</v>
      </c>
    </row>
    <row r="9" spans="1:5" ht="12.75">
      <c r="A9" s="3" t="s">
        <v>44</v>
      </c>
      <c r="B9" s="6">
        <v>0.6296296296296297</v>
      </c>
      <c r="C9" s="6">
        <v>0.14814814814814814</v>
      </c>
      <c r="D9" s="6">
        <v>0</v>
      </c>
      <c r="E9" s="6">
        <f t="shared" si="0"/>
        <v>0.7777777777777778</v>
      </c>
    </row>
    <row r="10" spans="1:5" ht="12.75">
      <c r="A10" s="3" t="s">
        <v>748</v>
      </c>
      <c r="B10" s="6">
        <v>0.4418604651162791</v>
      </c>
      <c r="C10" s="6">
        <v>0.27906976744186046</v>
      </c>
      <c r="D10" s="6">
        <v>0.046511627906976744</v>
      </c>
      <c r="E10" s="6">
        <f t="shared" si="0"/>
        <v>0.7674418604651163</v>
      </c>
    </row>
    <row r="11" spans="1:5" ht="12.75">
      <c r="A11" s="7" t="s">
        <v>65</v>
      </c>
      <c r="B11" s="6">
        <v>0.4871794871794872</v>
      </c>
      <c r="C11" s="6">
        <v>0.25641025641025644</v>
      </c>
      <c r="D11" s="6">
        <v>0</v>
      </c>
      <c r="E11" s="6">
        <f t="shared" si="0"/>
        <v>0.7435897435897436</v>
      </c>
    </row>
    <row r="12" spans="1:5" ht="12.75">
      <c r="A12" s="3" t="s">
        <v>46</v>
      </c>
      <c r="B12" s="6">
        <v>0.21052631578947367</v>
      </c>
      <c r="C12" s="6">
        <v>0.3684210526315789</v>
      </c>
      <c r="D12" s="6">
        <v>0.15789473684210525</v>
      </c>
      <c r="E12" s="6">
        <f t="shared" si="0"/>
        <v>0.7368421052631579</v>
      </c>
    </row>
    <row r="13" spans="1:5" ht="12.75">
      <c r="A13" s="3" t="s">
        <v>53</v>
      </c>
      <c r="B13" s="6">
        <v>0.4545454545454546</v>
      </c>
      <c r="C13" s="6">
        <v>0.18181818181818182</v>
      </c>
      <c r="D13" s="6">
        <v>0.045454545454545456</v>
      </c>
      <c r="E13" s="6">
        <f t="shared" si="0"/>
        <v>0.6818181818181819</v>
      </c>
    </row>
    <row r="14" spans="1:5" ht="12.75">
      <c r="A14" s="3" t="s">
        <v>48</v>
      </c>
      <c r="B14" s="6">
        <v>0.45</v>
      </c>
      <c r="C14" s="6">
        <v>0.2</v>
      </c>
      <c r="D14" s="6">
        <v>0.025</v>
      </c>
      <c r="E14" s="6">
        <f t="shared" si="0"/>
        <v>0.675</v>
      </c>
    </row>
    <row r="15" spans="1:5" ht="12.75">
      <c r="A15" s="3" t="s">
        <v>33</v>
      </c>
      <c r="B15" s="6">
        <v>0.47297297297297297</v>
      </c>
      <c r="C15" s="6">
        <v>0.13513513513513511</v>
      </c>
      <c r="D15" s="6">
        <v>0.013513513513513514</v>
      </c>
      <c r="E15" s="6">
        <f t="shared" si="0"/>
        <v>0.6216216216216216</v>
      </c>
    </row>
    <row r="16" spans="1:5" ht="12.75">
      <c r="A16" s="3" t="s">
        <v>38</v>
      </c>
      <c r="B16" s="6">
        <v>0.5454545454545454</v>
      </c>
      <c r="C16" s="6">
        <v>0.06060606060606061</v>
      </c>
      <c r="D16" s="6">
        <v>0</v>
      </c>
      <c r="E16" s="6">
        <f t="shared" si="0"/>
        <v>0.606060606060606</v>
      </c>
    </row>
    <row r="17" spans="1:5" ht="12.75">
      <c r="A17" s="3" t="s">
        <v>64</v>
      </c>
      <c r="B17" s="6">
        <v>0.47058823529411764</v>
      </c>
      <c r="C17" s="6">
        <v>0.11764705882352941</v>
      </c>
      <c r="D17" s="6">
        <v>0</v>
      </c>
      <c r="E17" s="6">
        <f t="shared" si="0"/>
        <v>0.5882352941176471</v>
      </c>
    </row>
    <row r="18" spans="1:5" ht="12.75">
      <c r="A18" s="3" t="s">
        <v>56</v>
      </c>
      <c r="B18" s="6">
        <v>0.3157894736842105</v>
      </c>
      <c r="C18" s="6">
        <v>0.2631578947368421</v>
      </c>
      <c r="D18" s="6">
        <v>0</v>
      </c>
      <c r="E18" s="6">
        <f t="shared" si="0"/>
        <v>0.5789473684210527</v>
      </c>
    </row>
    <row r="19" spans="1:5" ht="12.75">
      <c r="A19" s="3" t="s">
        <v>63</v>
      </c>
      <c r="B19" s="6">
        <v>0.5</v>
      </c>
      <c r="C19" s="6">
        <v>0.07142857142857142</v>
      </c>
      <c r="D19" s="6">
        <v>0</v>
      </c>
      <c r="E19" s="6">
        <f t="shared" si="0"/>
        <v>0.5714285714285714</v>
      </c>
    </row>
    <row r="20" spans="1:5" ht="12.75">
      <c r="A20" s="3" t="s">
        <v>61</v>
      </c>
      <c r="B20" s="6">
        <v>0.4</v>
      </c>
      <c r="C20" s="6">
        <v>0.16</v>
      </c>
      <c r="D20" s="6">
        <v>0</v>
      </c>
      <c r="E20" s="6">
        <f t="shared" si="0"/>
        <v>0.56</v>
      </c>
    </row>
    <row r="21" spans="1:5" ht="12.75">
      <c r="A21" s="3" t="s">
        <v>36</v>
      </c>
      <c r="B21" s="6">
        <v>0.37777777777777777</v>
      </c>
      <c r="C21" s="6">
        <v>0.1111111111111111</v>
      </c>
      <c r="D21" s="6">
        <v>0.06666666666666667</v>
      </c>
      <c r="E21" s="6">
        <f t="shared" si="0"/>
        <v>0.5555555555555556</v>
      </c>
    </row>
    <row r="22" spans="1:5" ht="12.75">
      <c r="A22" s="3" t="s">
        <v>8</v>
      </c>
      <c r="B22" s="6">
        <v>0.359375</v>
      </c>
      <c r="C22" s="6">
        <v>0.1875</v>
      </c>
      <c r="D22" s="6">
        <v>0</v>
      </c>
      <c r="E22" s="6">
        <f t="shared" si="0"/>
        <v>0.546875</v>
      </c>
    </row>
    <row r="23" spans="1:5" ht="12.75">
      <c r="A23" s="3" t="s">
        <v>41</v>
      </c>
      <c r="B23" s="6">
        <v>0.5172413793103449</v>
      </c>
      <c r="C23" s="6">
        <v>0</v>
      </c>
      <c r="D23" s="6">
        <v>0</v>
      </c>
      <c r="E23" s="6">
        <f t="shared" si="0"/>
        <v>0.5172413793103449</v>
      </c>
    </row>
    <row r="24" spans="1:5" ht="12.75">
      <c r="A24" s="3" t="s">
        <v>47</v>
      </c>
      <c r="B24" s="6">
        <v>0.4615384615384615</v>
      </c>
      <c r="C24" s="6">
        <v>0.046153846153846156</v>
      </c>
      <c r="D24" s="6">
        <v>0</v>
      </c>
      <c r="E24" s="6">
        <f t="shared" si="0"/>
        <v>0.5076923076923077</v>
      </c>
    </row>
    <row r="25" spans="1:5" ht="12.75">
      <c r="A25" s="3" t="s">
        <v>45</v>
      </c>
      <c r="B25" s="6">
        <v>0.35135135135135137</v>
      </c>
      <c r="C25" s="6">
        <v>0.10810810810810811</v>
      </c>
      <c r="D25" s="6">
        <v>0</v>
      </c>
      <c r="E25" s="6">
        <f t="shared" si="0"/>
        <v>0.4594594594594595</v>
      </c>
    </row>
    <row r="26" spans="1:5" ht="12.75">
      <c r="A26" s="3" t="s">
        <v>51</v>
      </c>
      <c r="B26" s="6">
        <v>0.40909090909090906</v>
      </c>
      <c r="C26" s="6">
        <v>0.022727272727272728</v>
      </c>
      <c r="D26" s="6">
        <v>0.022727272727272728</v>
      </c>
      <c r="E26" s="6">
        <f t="shared" si="0"/>
        <v>0.45454545454545453</v>
      </c>
    </row>
    <row r="27" spans="1:5" ht="12.75">
      <c r="A27" s="3" t="s">
        <v>42</v>
      </c>
      <c r="B27" s="6">
        <v>0.36585365853658536</v>
      </c>
      <c r="C27" s="6">
        <v>0.07317073170731707</v>
      </c>
      <c r="D27" s="6">
        <v>0</v>
      </c>
      <c r="E27" s="6">
        <f t="shared" si="0"/>
        <v>0.43902439024390244</v>
      </c>
    </row>
    <row r="28" spans="1:5" ht="12.75">
      <c r="A28" s="3" t="s">
        <v>59</v>
      </c>
      <c r="B28" s="6">
        <v>0.30357142857142855</v>
      </c>
      <c r="C28" s="6">
        <v>0.125</v>
      </c>
      <c r="D28" s="6">
        <v>0</v>
      </c>
      <c r="E28" s="6">
        <f t="shared" si="0"/>
        <v>0.42857142857142855</v>
      </c>
    </row>
    <row r="29" spans="1:5" ht="12.75">
      <c r="A29" s="9" t="s">
        <v>67</v>
      </c>
      <c r="B29">
        <v>0.34</v>
      </c>
      <c r="C29">
        <v>0.02</v>
      </c>
      <c r="D29">
        <v>0.04</v>
      </c>
      <c r="E29" s="6">
        <f t="shared" si="0"/>
        <v>0.4</v>
      </c>
    </row>
    <row r="30" spans="1:5" ht="12.75">
      <c r="A30" s="3" t="s">
        <v>71</v>
      </c>
      <c r="B30" s="6">
        <v>0.32098765432098764</v>
      </c>
      <c r="C30" s="6">
        <v>0.07407407407407407</v>
      </c>
      <c r="D30" s="6">
        <v>0</v>
      </c>
      <c r="E30" s="6">
        <f t="shared" si="0"/>
        <v>0.3950617283950617</v>
      </c>
    </row>
    <row r="31" spans="1:5" ht="12.75">
      <c r="A31" s="3" t="s">
        <v>37</v>
      </c>
      <c r="B31" s="6">
        <v>0.31578947368421056</v>
      </c>
      <c r="C31" s="6">
        <v>0.05263157894736842</v>
      </c>
      <c r="D31" s="6">
        <v>0</v>
      </c>
      <c r="E31" s="6">
        <f t="shared" si="0"/>
        <v>0.368421052631579</v>
      </c>
    </row>
    <row r="32" spans="1:5" ht="12.75">
      <c r="A32" s="3" t="s">
        <v>40</v>
      </c>
      <c r="B32" s="6">
        <v>0.2653061224489796</v>
      </c>
      <c r="C32" s="6">
        <v>0.04081632653061225</v>
      </c>
      <c r="D32" s="6">
        <v>0.020408163265306124</v>
      </c>
      <c r="E32" s="6">
        <f t="shared" si="0"/>
        <v>0.326530612244898</v>
      </c>
    </row>
    <row r="33" spans="1:5" ht="12.75">
      <c r="A33" s="3" t="s">
        <v>43</v>
      </c>
      <c r="B33" s="6">
        <v>0.25</v>
      </c>
      <c r="C33" s="6">
        <v>0.06578947368421052</v>
      </c>
      <c r="D33" s="6">
        <v>0</v>
      </c>
      <c r="E33" s="6">
        <f t="shared" si="0"/>
        <v>0.3157894736842105</v>
      </c>
    </row>
    <row r="34" spans="1:5" ht="12.75">
      <c r="A34" s="3" t="s">
        <v>15</v>
      </c>
      <c r="B34" s="6">
        <v>0.24615384615384614</v>
      </c>
      <c r="C34" s="6">
        <v>0.04615384615384615</v>
      </c>
      <c r="D34" s="6">
        <v>0.015384615384615384</v>
      </c>
      <c r="E34" s="6">
        <f t="shared" si="0"/>
        <v>0.30769230769230765</v>
      </c>
    </row>
    <row r="35" spans="1:5" ht="12.75">
      <c r="A35" s="3" t="s">
        <v>49</v>
      </c>
      <c r="B35" s="6">
        <v>0.24242424242424243</v>
      </c>
      <c r="C35" s="6">
        <v>0.015151515151515152</v>
      </c>
      <c r="D35" s="6">
        <v>0</v>
      </c>
      <c r="E35" s="6">
        <f t="shared" si="0"/>
        <v>0.25757575757575757</v>
      </c>
    </row>
    <row r="36" spans="1:5" ht="12.75">
      <c r="A36" s="3" t="s">
        <v>24</v>
      </c>
      <c r="B36" s="6">
        <v>0.2</v>
      </c>
      <c r="C36" s="6">
        <v>0</v>
      </c>
      <c r="D36" s="6">
        <v>0.04</v>
      </c>
      <c r="E36" s="6">
        <f t="shared" si="0"/>
        <v>0.24000000000000002</v>
      </c>
    </row>
    <row r="37" spans="1:5" ht="12.75">
      <c r="A37" s="9" t="s">
        <v>70</v>
      </c>
      <c r="B37">
        <v>0.2</v>
      </c>
      <c r="C37">
        <v>0.04</v>
      </c>
      <c r="D37">
        <v>0</v>
      </c>
      <c r="E37" s="6">
        <f aca="true" t="shared" si="1" ref="E37:E68">+D37+C37+B37</f>
        <v>0.24000000000000002</v>
      </c>
    </row>
    <row r="38" spans="1:5" ht="12.75">
      <c r="A38" s="3" t="s">
        <v>57</v>
      </c>
      <c r="B38" s="6">
        <v>0.16666666666666669</v>
      </c>
      <c r="C38" s="6">
        <v>0.03921568627450981</v>
      </c>
      <c r="D38" s="6">
        <v>0.009803921568627453</v>
      </c>
      <c r="E38" s="6">
        <f t="shared" si="1"/>
        <v>0.21568627450980393</v>
      </c>
    </row>
    <row r="39" spans="1:5" ht="12.75">
      <c r="A39" s="3" t="s">
        <v>55</v>
      </c>
      <c r="B39" s="6">
        <v>0.16216216216216217</v>
      </c>
      <c r="C39" s="6">
        <v>0.036036036036036036</v>
      </c>
      <c r="D39" s="6">
        <v>0.009009009009009009</v>
      </c>
      <c r="E39" s="6">
        <f t="shared" si="1"/>
        <v>0.2072072072072072</v>
      </c>
    </row>
    <row r="40" spans="1:5" ht="12.75">
      <c r="A40" s="3" t="s">
        <v>22</v>
      </c>
      <c r="B40" s="6">
        <v>0.2</v>
      </c>
      <c r="C40" s="6">
        <v>0</v>
      </c>
      <c r="D40" s="6">
        <v>0</v>
      </c>
      <c r="E40" s="6">
        <f t="shared" si="1"/>
        <v>0.2</v>
      </c>
    </row>
    <row r="41" spans="1:5" ht="12.75">
      <c r="A41" s="3" t="s">
        <v>25</v>
      </c>
      <c r="B41" s="6">
        <v>0.13333333333333333</v>
      </c>
      <c r="C41" s="6">
        <v>0.06666666666666667</v>
      </c>
      <c r="D41" s="6">
        <v>0</v>
      </c>
      <c r="E41" s="6">
        <f t="shared" si="1"/>
        <v>0.2</v>
      </c>
    </row>
    <row r="42" spans="1:5" ht="12.75">
      <c r="A42" s="3" t="s">
        <v>34</v>
      </c>
      <c r="B42" s="6">
        <v>0.18</v>
      </c>
      <c r="C42" s="6">
        <v>0.02</v>
      </c>
      <c r="D42" s="6">
        <v>0</v>
      </c>
      <c r="E42" s="6">
        <f t="shared" si="1"/>
        <v>0.19999999999999998</v>
      </c>
    </row>
    <row r="43" spans="1:5" ht="12.75">
      <c r="A43" s="3" t="s">
        <v>751</v>
      </c>
      <c r="B43" s="6">
        <v>0.16799999999999998</v>
      </c>
      <c r="C43" s="6">
        <v>0.008</v>
      </c>
      <c r="D43" s="6">
        <v>0</v>
      </c>
      <c r="E43" s="6">
        <f t="shared" si="1"/>
        <v>0.176</v>
      </c>
    </row>
    <row r="44" spans="1:5" ht="12.75">
      <c r="A44" s="3" t="s">
        <v>12</v>
      </c>
      <c r="B44" s="6">
        <v>0.16483516483516483</v>
      </c>
      <c r="C44" s="6">
        <v>0.01098901098901099</v>
      </c>
      <c r="D44" s="6">
        <v>0</v>
      </c>
      <c r="E44" s="6">
        <f t="shared" si="1"/>
        <v>0.1758241758241758</v>
      </c>
    </row>
    <row r="45" spans="1:5" ht="12.75">
      <c r="A45" s="9" t="s">
        <v>68</v>
      </c>
      <c r="B45">
        <v>0.17391304347826086</v>
      </c>
      <c r="C45">
        <v>0</v>
      </c>
      <c r="D45">
        <v>0</v>
      </c>
      <c r="E45" s="6">
        <f t="shared" si="1"/>
        <v>0.17391304347826086</v>
      </c>
    </row>
    <row r="46" spans="1:5" ht="12.75">
      <c r="A46" s="3" t="s">
        <v>66</v>
      </c>
      <c r="B46" s="6">
        <v>0.16666666666666666</v>
      </c>
      <c r="C46" s="6">
        <v>0</v>
      </c>
      <c r="D46" s="6">
        <v>0</v>
      </c>
      <c r="E46" s="6">
        <f t="shared" si="1"/>
        <v>0.16666666666666666</v>
      </c>
    </row>
    <row r="47" spans="1:5" ht="12.75">
      <c r="A47" s="3" t="s">
        <v>21</v>
      </c>
      <c r="B47" s="6">
        <v>0.13953488372093023</v>
      </c>
      <c r="C47" s="6">
        <v>0.023255813953488372</v>
      </c>
      <c r="D47" s="6">
        <v>0</v>
      </c>
      <c r="E47" s="6">
        <f t="shared" si="1"/>
        <v>0.16279069767441862</v>
      </c>
    </row>
    <row r="48" spans="1:5" ht="12.75">
      <c r="A48" s="3" t="s">
        <v>31</v>
      </c>
      <c r="B48" s="6">
        <v>0.14035087719298245</v>
      </c>
      <c r="C48" s="6">
        <v>0.017543859649122806</v>
      </c>
      <c r="D48" s="6">
        <v>0</v>
      </c>
      <c r="E48" s="6">
        <f t="shared" si="1"/>
        <v>0.15789473684210525</v>
      </c>
    </row>
    <row r="49" spans="1:5" ht="12.75">
      <c r="A49" s="7" t="s">
        <v>752</v>
      </c>
      <c r="B49" s="6">
        <v>0.13846153846153844</v>
      </c>
      <c r="C49" s="6">
        <v>0.015384615384615385</v>
      </c>
      <c r="D49" s="6">
        <v>0</v>
      </c>
      <c r="E49" s="6">
        <f t="shared" si="1"/>
        <v>0.15384615384615383</v>
      </c>
    </row>
    <row r="50" spans="1:5" ht="12.75">
      <c r="A50" s="3" t="s">
        <v>13</v>
      </c>
      <c r="B50" s="6">
        <v>0.13043478260869565</v>
      </c>
      <c r="C50" s="6">
        <v>0.014492753623188404</v>
      </c>
      <c r="D50" s="6">
        <v>0</v>
      </c>
      <c r="E50" s="6">
        <f t="shared" si="1"/>
        <v>0.14492753623188406</v>
      </c>
    </row>
    <row r="51" spans="1:5" ht="12.75">
      <c r="A51" s="3" t="s">
        <v>1</v>
      </c>
      <c r="B51" s="6">
        <v>0.10526315789473685</v>
      </c>
      <c r="C51" s="6">
        <v>0.03508771929824561</v>
      </c>
      <c r="D51" s="6">
        <v>0</v>
      </c>
      <c r="E51" s="6">
        <f t="shared" si="1"/>
        <v>0.14035087719298245</v>
      </c>
    </row>
    <row r="52" spans="1:5" ht="12.75">
      <c r="A52" s="3" t="s">
        <v>754</v>
      </c>
      <c r="B52" s="6">
        <v>0.12328767123287672</v>
      </c>
      <c r="C52" s="6">
        <v>0.013698630136986302</v>
      </c>
      <c r="D52" s="6">
        <v>0</v>
      </c>
      <c r="E52" s="6">
        <f t="shared" si="1"/>
        <v>0.13698630136986303</v>
      </c>
    </row>
    <row r="53" spans="1:5" ht="12.75">
      <c r="A53" s="3" t="s">
        <v>16</v>
      </c>
      <c r="B53" s="6">
        <v>0.0909090909090909</v>
      </c>
      <c r="C53" s="6">
        <v>0.03636363636363636</v>
      </c>
      <c r="D53" s="6">
        <v>0</v>
      </c>
      <c r="E53" s="6">
        <f t="shared" si="1"/>
        <v>0.12727272727272726</v>
      </c>
    </row>
    <row r="54" spans="1:5" ht="12.75">
      <c r="A54" s="3" t="s">
        <v>62</v>
      </c>
      <c r="B54" s="6">
        <v>0.125</v>
      </c>
      <c r="C54" s="6">
        <v>0</v>
      </c>
      <c r="D54" s="6">
        <v>0</v>
      </c>
      <c r="E54" s="6">
        <f t="shared" si="1"/>
        <v>0.125</v>
      </c>
    </row>
    <row r="55" spans="1:5" ht="12.75">
      <c r="A55" s="3" t="s">
        <v>30</v>
      </c>
      <c r="B55" s="6">
        <v>0.10869565217391304</v>
      </c>
      <c r="C55" s="6">
        <v>0</v>
      </c>
      <c r="D55" s="6">
        <v>0</v>
      </c>
      <c r="E55" s="6">
        <f t="shared" si="1"/>
        <v>0.10869565217391304</v>
      </c>
    </row>
    <row r="56" spans="1:5" ht="12.75">
      <c r="A56" s="3" t="s">
        <v>50</v>
      </c>
      <c r="B56" s="6">
        <v>0.0851063829787234</v>
      </c>
      <c r="C56" s="6">
        <v>0.02127659574468085</v>
      </c>
      <c r="D56" s="6">
        <v>0</v>
      </c>
      <c r="E56" s="6">
        <f t="shared" si="1"/>
        <v>0.10638297872340426</v>
      </c>
    </row>
    <row r="57" spans="1:5" ht="12.75">
      <c r="A57" s="3" t="s">
        <v>753</v>
      </c>
      <c r="B57" s="6">
        <v>0.09876543209876544</v>
      </c>
      <c r="C57" s="6">
        <v>0</v>
      </c>
      <c r="D57" s="6">
        <v>0</v>
      </c>
      <c r="E57" s="6">
        <f t="shared" si="1"/>
        <v>0.09876543209876544</v>
      </c>
    </row>
    <row r="58" spans="1:5" ht="12.75">
      <c r="A58" s="3" t="s">
        <v>19</v>
      </c>
      <c r="B58" s="6">
        <v>0.06976744186046512</v>
      </c>
      <c r="C58" s="6">
        <v>0.023255813953488372</v>
      </c>
      <c r="D58" s="6">
        <v>0</v>
      </c>
      <c r="E58" s="6">
        <f t="shared" si="1"/>
        <v>0.09302325581395349</v>
      </c>
    </row>
    <row r="59" spans="1:5" ht="12.75">
      <c r="A59" s="3" t="s">
        <v>28</v>
      </c>
      <c r="B59" s="6">
        <v>0.07368421052631578</v>
      </c>
      <c r="C59" s="6">
        <v>0</v>
      </c>
      <c r="D59" s="6">
        <v>0</v>
      </c>
      <c r="E59" s="6">
        <f t="shared" si="1"/>
        <v>0.07368421052631578</v>
      </c>
    </row>
    <row r="60" spans="1:5" ht="12.75">
      <c r="A60" s="3" t="s">
        <v>17</v>
      </c>
      <c r="B60" s="6">
        <v>0.047619047619047616</v>
      </c>
      <c r="C60" s="6">
        <v>0.023809523809523808</v>
      </c>
      <c r="D60" s="6">
        <v>0</v>
      </c>
      <c r="E60" s="6">
        <f t="shared" si="1"/>
        <v>0.07142857142857142</v>
      </c>
    </row>
    <row r="61" spans="1:5" ht="12.75">
      <c r="A61" s="3" t="s">
        <v>26</v>
      </c>
      <c r="B61" s="6">
        <v>0.06521739130434782</v>
      </c>
      <c r="C61" s="6">
        <v>0</v>
      </c>
      <c r="D61" s="6">
        <v>0</v>
      </c>
      <c r="E61" s="6">
        <f t="shared" si="1"/>
        <v>0.06521739130434782</v>
      </c>
    </row>
    <row r="62" spans="1:5" ht="12.75">
      <c r="A62" s="3" t="s">
        <v>60</v>
      </c>
      <c r="B62" s="6">
        <v>0.06521739130434782</v>
      </c>
      <c r="C62" s="6">
        <v>0</v>
      </c>
      <c r="D62" s="6">
        <v>0</v>
      </c>
      <c r="E62" s="6">
        <f t="shared" si="1"/>
        <v>0.06521739130434782</v>
      </c>
    </row>
    <row r="63" spans="1:5" ht="12.75">
      <c r="A63" s="3" t="s">
        <v>750</v>
      </c>
      <c r="B63" s="6">
        <v>0.06024096385542168</v>
      </c>
      <c r="C63" s="6">
        <v>0</v>
      </c>
      <c r="D63" s="6">
        <v>0</v>
      </c>
      <c r="E63" s="6">
        <f t="shared" si="1"/>
        <v>0.06024096385542168</v>
      </c>
    </row>
    <row r="64" spans="1:5" ht="12.75">
      <c r="A64" s="3" t="s">
        <v>7</v>
      </c>
      <c r="B64" s="6">
        <v>0.05714285714285714</v>
      </c>
      <c r="C64" s="6">
        <v>0</v>
      </c>
      <c r="D64" s="6">
        <v>0</v>
      </c>
      <c r="E64" s="6">
        <f t="shared" si="1"/>
        <v>0.05714285714285714</v>
      </c>
    </row>
    <row r="65" spans="1:5" ht="12.75">
      <c r="A65" s="3" t="s">
        <v>755</v>
      </c>
      <c r="B65" s="6">
        <v>0.05405405405405406</v>
      </c>
      <c r="C65" s="6">
        <v>0</v>
      </c>
      <c r="D65" s="6">
        <v>0</v>
      </c>
      <c r="E65" s="6">
        <f t="shared" si="1"/>
        <v>0.05405405405405406</v>
      </c>
    </row>
    <row r="66" spans="1:5" ht="12.75">
      <c r="A66" s="3" t="s">
        <v>3</v>
      </c>
      <c r="B66" s="6">
        <v>0.04</v>
      </c>
      <c r="C66" s="6">
        <v>0.013333333333333332</v>
      </c>
      <c r="D66" s="6">
        <v>0</v>
      </c>
      <c r="E66" s="6">
        <f t="shared" si="1"/>
        <v>0.05333333333333333</v>
      </c>
    </row>
    <row r="67" spans="1:5" ht="12.75">
      <c r="A67" s="3" t="s">
        <v>14</v>
      </c>
      <c r="B67" s="6">
        <v>0.04</v>
      </c>
      <c r="C67" s="6">
        <v>0.013333333333333332</v>
      </c>
      <c r="D67" s="6">
        <v>0</v>
      </c>
      <c r="E67" s="6">
        <f t="shared" si="1"/>
        <v>0.05333333333333333</v>
      </c>
    </row>
    <row r="68" spans="1:5" ht="12.75">
      <c r="A68" s="3" t="s">
        <v>18</v>
      </c>
      <c r="B68" s="6">
        <v>0.05</v>
      </c>
      <c r="C68" s="6">
        <v>0</v>
      </c>
      <c r="D68" s="6">
        <v>0</v>
      </c>
      <c r="E68" s="6">
        <f t="shared" si="1"/>
        <v>0.05</v>
      </c>
    </row>
    <row r="69" spans="1:5" ht="12.75">
      <c r="A69" s="3" t="s">
        <v>749</v>
      </c>
      <c r="B69" s="6">
        <v>0.03381642512077295</v>
      </c>
      <c r="C69" s="6">
        <v>0.014492753623188406</v>
      </c>
      <c r="D69" s="6">
        <v>0</v>
      </c>
      <c r="E69" s="6">
        <f aca="true" t="shared" si="2" ref="E69:E76">+D69+C69+B69</f>
        <v>0.04830917874396136</v>
      </c>
    </row>
    <row r="70" spans="1:5" ht="12.75">
      <c r="A70" s="3" t="s">
        <v>756</v>
      </c>
      <c r="B70" s="6">
        <v>0.030303030303030304</v>
      </c>
      <c r="C70" s="6">
        <v>0</v>
      </c>
      <c r="D70" s="6">
        <v>0</v>
      </c>
      <c r="E70" s="6">
        <f t="shared" si="2"/>
        <v>0.030303030303030304</v>
      </c>
    </row>
    <row r="71" spans="1:5" ht="12.75">
      <c r="A71" s="8" t="s">
        <v>23</v>
      </c>
      <c r="B71" s="6">
        <v>0.02702702702702703</v>
      </c>
      <c r="C71" s="6">
        <v>0</v>
      </c>
      <c r="D71" s="6">
        <v>0</v>
      </c>
      <c r="E71" s="6">
        <f t="shared" si="2"/>
        <v>0.02702702702702703</v>
      </c>
    </row>
    <row r="72" spans="1:5" ht="12.75">
      <c r="A72" s="8" t="s">
        <v>20</v>
      </c>
      <c r="B72" s="6">
        <v>0.017857142857142856</v>
      </c>
      <c r="C72" s="6">
        <v>0.008928571428571428</v>
      </c>
      <c r="D72" s="6">
        <v>0</v>
      </c>
      <c r="E72" s="6">
        <f t="shared" si="2"/>
        <v>0.026785714285714284</v>
      </c>
    </row>
    <row r="73" spans="1:5" ht="12.75">
      <c r="A73" s="8" t="s">
        <v>9</v>
      </c>
      <c r="B73" s="6">
        <v>0.019607843137254905</v>
      </c>
      <c r="C73" s="6">
        <v>0</v>
      </c>
      <c r="D73" s="6">
        <v>0</v>
      </c>
      <c r="E73" s="6">
        <f t="shared" si="2"/>
        <v>0.019607843137254905</v>
      </c>
    </row>
    <row r="74" spans="1:5" ht="12.75">
      <c r="A74" s="8" t="s">
        <v>10</v>
      </c>
      <c r="B74" s="6">
        <v>0.015151515151515152</v>
      </c>
      <c r="C74" s="6">
        <v>0</v>
      </c>
      <c r="D74" s="6">
        <v>0</v>
      </c>
      <c r="E74" s="6">
        <f t="shared" si="2"/>
        <v>0.015151515151515152</v>
      </c>
    </row>
    <row r="75" spans="1:5" ht="12.75">
      <c r="A75" s="8" t="s">
        <v>473</v>
      </c>
      <c r="B75" s="6">
        <v>0</v>
      </c>
      <c r="C75" s="6">
        <v>0</v>
      </c>
      <c r="D75" s="6">
        <v>0</v>
      </c>
      <c r="E75" s="6">
        <f t="shared" si="2"/>
        <v>0</v>
      </c>
    </row>
    <row r="76" spans="1:5" ht="12.75">
      <c r="A76" t="s">
        <v>69</v>
      </c>
      <c r="B76">
        <v>0</v>
      </c>
      <c r="C76">
        <v>0</v>
      </c>
      <c r="D76">
        <v>0</v>
      </c>
      <c r="E76" s="6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3">
      <selection activeCell="A43" sqref="A1:A16384"/>
    </sheetView>
  </sheetViews>
  <sheetFormatPr defaultColWidth="9.140625" defaultRowHeight="12.75"/>
  <cols>
    <col min="2" max="3" width="12.7109375" style="0" customWidth="1"/>
  </cols>
  <sheetData>
    <row r="1" spans="2:3" ht="12.75">
      <c r="B1" s="14" t="s">
        <v>791</v>
      </c>
      <c r="C1" s="14"/>
    </row>
    <row r="2" ht="12.75">
      <c r="O2" t="s">
        <v>792</v>
      </c>
    </row>
    <row r="3" spans="1:12" ht="13.5" thickBot="1">
      <c r="A3" t="s">
        <v>125</v>
      </c>
      <c r="D3" t="s">
        <v>793</v>
      </c>
      <c r="H3" t="s">
        <v>794</v>
      </c>
      <c r="L3" t="s">
        <v>795</v>
      </c>
    </row>
    <row r="4" spans="1:12" ht="13.5" thickBot="1">
      <c r="A4" s="4"/>
      <c r="B4" t="s">
        <v>796</v>
      </c>
      <c r="D4" t="s">
        <v>797</v>
      </c>
      <c r="F4" t="s">
        <v>745</v>
      </c>
      <c r="G4" t="s">
        <v>746</v>
      </c>
      <c r="H4" t="s">
        <v>797</v>
      </c>
      <c r="I4" t="s">
        <v>798</v>
      </c>
      <c r="K4" s="27" t="s">
        <v>54</v>
      </c>
      <c r="L4">
        <v>36.74681318681318</v>
      </c>
    </row>
    <row r="5" spans="1:12" ht="12.75">
      <c r="A5" s="3" t="s">
        <v>1</v>
      </c>
      <c r="B5" s="13">
        <v>0.5648148148148148</v>
      </c>
      <c r="C5" s="13">
        <f aca="true" t="shared" si="0" ref="C5:C36">+B5*100</f>
        <v>56.481481481481474</v>
      </c>
      <c r="D5">
        <f aca="true" t="shared" si="1" ref="D5:D36">+C5*0.6</f>
        <v>33.888888888888886</v>
      </c>
      <c r="F5" s="27" t="s">
        <v>1</v>
      </c>
      <c r="G5" s="93">
        <v>89.87692307692309</v>
      </c>
      <c r="H5">
        <f aca="true" t="shared" si="2" ref="H5:H36">+G5*0.4</f>
        <v>35.95076923076924</v>
      </c>
      <c r="I5">
        <f aca="true" t="shared" si="3" ref="I5:I36">+D5+H5</f>
        <v>69.83965811965813</v>
      </c>
      <c r="K5" t="s">
        <v>58</v>
      </c>
      <c r="L5">
        <v>37.627941787941786</v>
      </c>
    </row>
    <row r="6" spans="1:12" ht="12.75">
      <c r="A6" s="3" t="s">
        <v>749</v>
      </c>
      <c r="B6" s="13">
        <v>0.7857142857142857</v>
      </c>
      <c r="C6" s="13">
        <f t="shared" si="0"/>
        <v>78.57142857142857</v>
      </c>
      <c r="D6">
        <f t="shared" si="1"/>
        <v>47.14285714285714</v>
      </c>
      <c r="F6" t="s">
        <v>749</v>
      </c>
      <c r="G6" s="93">
        <v>48.723076923076924</v>
      </c>
      <c r="H6">
        <f t="shared" si="2"/>
        <v>19.489230769230772</v>
      </c>
      <c r="I6">
        <f t="shared" si="3"/>
        <v>66.63208791208791</v>
      </c>
      <c r="K6" t="s">
        <v>46</v>
      </c>
      <c r="L6">
        <v>40.744864864864866</v>
      </c>
    </row>
    <row r="7" spans="1:12" ht="12.75">
      <c r="A7" s="3" t="s">
        <v>3</v>
      </c>
      <c r="B7" s="13">
        <v>0.8</v>
      </c>
      <c r="C7" s="13">
        <f t="shared" si="0"/>
        <v>80</v>
      </c>
      <c r="D7">
        <f t="shared" si="1"/>
        <v>48</v>
      </c>
      <c r="F7" t="s">
        <v>3</v>
      </c>
      <c r="G7" s="93">
        <v>76.75384615384615</v>
      </c>
      <c r="H7">
        <f t="shared" si="2"/>
        <v>30.701538461538462</v>
      </c>
      <c r="I7">
        <f t="shared" si="3"/>
        <v>78.70153846153846</v>
      </c>
      <c r="K7" t="s">
        <v>61</v>
      </c>
      <c r="L7">
        <v>40.85846153846154</v>
      </c>
    </row>
    <row r="8" spans="1:12" ht="12.75">
      <c r="A8" s="3" t="s">
        <v>756</v>
      </c>
      <c r="B8" s="13">
        <v>0.6451612903225806</v>
      </c>
      <c r="C8" s="13">
        <f t="shared" si="0"/>
        <v>64.51612903225806</v>
      </c>
      <c r="D8">
        <f t="shared" si="1"/>
        <v>38.70967741935484</v>
      </c>
      <c r="F8" t="s">
        <v>756</v>
      </c>
      <c r="G8" s="93">
        <v>94.10769230769233</v>
      </c>
      <c r="H8">
        <f t="shared" si="2"/>
        <v>37.64307692307693</v>
      </c>
      <c r="I8">
        <f t="shared" si="3"/>
        <v>76.35275434243178</v>
      </c>
      <c r="K8" s="11" t="s">
        <v>24</v>
      </c>
      <c r="L8">
        <v>42.72</v>
      </c>
    </row>
    <row r="9" spans="1:12" ht="12.75">
      <c r="A9" s="3" t="s">
        <v>259</v>
      </c>
      <c r="B9" s="13">
        <v>0.7794117647058822</v>
      </c>
      <c r="C9" s="13">
        <f t="shared" si="0"/>
        <v>77.94117647058823</v>
      </c>
      <c r="D9">
        <f t="shared" si="1"/>
        <v>46.764705882352935</v>
      </c>
      <c r="F9" s="13" t="s">
        <v>259</v>
      </c>
      <c r="G9" s="93">
        <v>78.28461538461539</v>
      </c>
      <c r="H9">
        <f t="shared" si="2"/>
        <v>31.313846153846157</v>
      </c>
      <c r="I9">
        <f t="shared" si="3"/>
        <v>78.07855203619908</v>
      </c>
      <c r="K9" t="s">
        <v>15</v>
      </c>
      <c r="L9">
        <v>44.751208791208796</v>
      </c>
    </row>
    <row r="10" spans="1:12" ht="12.75">
      <c r="A10" s="3" t="s">
        <v>71</v>
      </c>
      <c r="B10" s="13">
        <v>0.8164556962025316</v>
      </c>
      <c r="C10" s="13">
        <f t="shared" si="0"/>
        <v>81.64556962025316</v>
      </c>
      <c r="D10">
        <f t="shared" si="1"/>
        <v>48.98734177215189</v>
      </c>
      <c r="F10" t="s">
        <v>126</v>
      </c>
      <c r="G10" s="93">
        <v>40.03076923076923</v>
      </c>
      <c r="H10">
        <f t="shared" si="2"/>
        <v>16.012307692307694</v>
      </c>
      <c r="I10">
        <f t="shared" si="3"/>
        <v>64.9996494644596</v>
      </c>
      <c r="K10" t="s">
        <v>52</v>
      </c>
      <c r="L10">
        <v>45.440769230769234</v>
      </c>
    </row>
    <row r="11" spans="1:12" ht="12.75">
      <c r="A11" s="3" t="s">
        <v>7</v>
      </c>
      <c r="B11" s="13">
        <v>0.5606060606060606</v>
      </c>
      <c r="C11" s="13">
        <f t="shared" si="0"/>
        <v>56.060606060606055</v>
      </c>
      <c r="D11">
        <f t="shared" si="1"/>
        <v>33.63636363636363</v>
      </c>
      <c r="F11" t="s">
        <v>7</v>
      </c>
      <c r="G11" s="93">
        <v>72.64615384615384</v>
      </c>
      <c r="H11">
        <f t="shared" si="2"/>
        <v>29.058461538461536</v>
      </c>
      <c r="I11">
        <f t="shared" si="3"/>
        <v>62.69482517482517</v>
      </c>
      <c r="K11" t="s">
        <v>64</v>
      </c>
      <c r="L11">
        <v>45.480180995475116</v>
      </c>
    </row>
    <row r="12" spans="1:12" ht="12.75">
      <c r="A12" s="3" t="s">
        <v>8</v>
      </c>
      <c r="B12" s="13">
        <v>0.7666666666666667</v>
      </c>
      <c r="C12" s="13">
        <f t="shared" si="0"/>
        <v>76.66666666666667</v>
      </c>
      <c r="D12">
        <f t="shared" si="1"/>
        <v>46</v>
      </c>
      <c r="F12" t="s">
        <v>8</v>
      </c>
      <c r="G12" s="93">
        <v>45.015384615384626</v>
      </c>
      <c r="H12">
        <f t="shared" si="2"/>
        <v>18.00615384615385</v>
      </c>
      <c r="I12">
        <f t="shared" si="3"/>
        <v>64.00615384615385</v>
      </c>
      <c r="K12" t="s">
        <v>53</v>
      </c>
      <c r="L12">
        <v>46.6731983805668</v>
      </c>
    </row>
    <row r="13" spans="1:12" ht="12.75">
      <c r="A13" s="3" t="s">
        <v>9</v>
      </c>
      <c r="B13" s="13">
        <v>0.8085106382978724</v>
      </c>
      <c r="C13" s="13">
        <f t="shared" si="0"/>
        <v>80.85106382978724</v>
      </c>
      <c r="D13">
        <f t="shared" si="1"/>
        <v>48.51063829787234</v>
      </c>
      <c r="F13" t="s">
        <v>9</v>
      </c>
      <c r="G13" s="93">
        <v>66.24615384615385</v>
      </c>
      <c r="H13">
        <f t="shared" si="2"/>
        <v>26.49846153846154</v>
      </c>
      <c r="I13">
        <f t="shared" si="3"/>
        <v>75.00909983633389</v>
      </c>
      <c r="K13" t="s">
        <v>48</v>
      </c>
      <c r="L13">
        <v>47.043076923076924</v>
      </c>
    </row>
    <row r="14" spans="1:12" ht="12.75">
      <c r="A14" s="3" t="s">
        <v>10</v>
      </c>
      <c r="B14" s="13">
        <v>0.844</v>
      </c>
      <c r="C14" s="13">
        <f t="shared" si="0"/>
        <v>84.39999999999999</v>
      </c>
      <c r="D14">
        <f t="shared" si="1"/>
        <v>50.63999999999999</v>
      </c>
      <c r="F14" t="s">
        <v>10</v>
      </c>
      <c r="G14" s="93">
        <v>96.71538461538461</v>
      </c>
      <c r="H14">
        <f t="shared" si="2"/>
        <v>38.68615384615384</v>
      </c>
      <c r="I14">
        <f t="shared" si="3"/>
        <v>89.32615384615383</v>
      </c>
      <c r="K14" t="s">
        <v>56</v>
      </c>
      <c r="L14">
        <v>47.20145748987854</v>
      </c>
    </row>
    <row r="15" spans="1:12" ht="13.5" thickBot="1">
      <c r="A15" s="3" t="s">
        <v>755</v>
      </c>
      <c r="B15" s="13">
        <v>0.7941176470588235</v>
      </c>
      <c r="C15" s="13">
        <f t="shared" si="0"/>
        <v>79.41176470588235</v>
      </c>
      <c r="D15">
        <f t="shared" si="1"/>
        <v>47.647058823529406</v>
      </c>
      <c r="F15" t="s">
        <v>755</v>
      </c>
      <c r="G15" s="93">
        <v>81.64615384615387</v>
      </c>
      <c r="H15">
        <f t="shared" si="2"/>
        <v>32.658461538461545</v>
      </c>
      <c r="I15">
        <f t="shared" si="3"/>
        <v>80.30552036199094</v>
      </c>
      <c r="K15" t="s">
        <v>22</v>
      </c>
      <c r="L15">
        <v>47.72048582995951</v>
      </c>
    </row>
    <row r="16" spans="1:12" ht="13.5" thickBot="1">
      <c r="A16" s="3" t="s">
        <v>12</v>
      </c>
      <c r="B16" s="13">
        <v>0.8160919540229884</v>
      </c>
      <c r="C16" s="13">
        <f t="shared" si="0"/>
        <v>81.60919540229884</v>
      </c>
      <c r="D16">
        <f t="shared" si="1"/>
        <v>48.9655172413793</v>
      </c>
      <c r="F16" s="11" t="s">
        <v>12</v>
      </c>
      <c r="G16" s="93">
        <v>73.94615384615383</v>
      </c>
      <c r="H16">
        <f t="shared" si="2"/>
        <v>29.578461538461536</v>
      </c>
      <c r="I16">
        <f t="shared" si="3"/>
        <v>78.54397877984084</v>
      </c>
      <c r="K16" s="27" t="s">
        <v>36</v>
      </c>
      <c r="L16">
        <v>48.53608391608391</v>
      </c>
    </row>
    <row r="17" spans="1:12" ht="12.75">
      <c r="A17" s="3" t="s">
        <v>13</v>
      </c>
      <c r="B17" s="13">
        <v>0.8507462686567163</v>
      </c>
      <c r="C17" s="13">
        <f t="shared" si="0"/>
        <v>85.07462686567163</v>
      </c>
      <c r="D17">
        <f t="shared" si="1"/>
        <v>51.044776119402975</v>
      </c>
      <c r="F17" s="27" t="s">
        <v>13</v>
      </c>
      <c r="G17" s="96">
        <v>71.66923076923075</v>
      </c>
      <c r="H17">
        <f t="shared" si="2"/>
        <v>28.667692307692302</v>
      </c>
      <c r="I17">
        <f t="shared" si="3"/>
        <v>79.71246842709527</v>
      </c>
      <c r="K17" t="s">
        <v>18</v>
      </c>
      <c r="L17">
        <v>49.728097165991905</v>
      </c>
    </row>
    <row r="18" spans="1:12" ht="12.75">
      <c r="A18" s="3" t="s">
        <v>14</v>
      </c>
      <c r="B18" s="13">
        <v>0.732876712328767</v>
      </c>
      <c r="C18" s="13">
        <f t="shared" si="0"/>
        <v>73.2876712328767</v>
      </c>
      <c r="D18">
        <f t="shared" si="1"/>
        <v>43.97260273972602</v>
      </c>
      <c r="F18" t="s">
        <v>14</v>
      </c>
      <c r="G18" s="93">
        <v>62.78461538461537</v>
      </c>
      <c r="H18">
        <f t="shared" si="2"/>
        <v>25.11384615384615</v>
      </c>
      <c r="I18">
        <f t="shared" si="3"/>
        <v>69.08644889357217</v>
      </c>
      <c r="K18" t="s">
        <v>43</v>
      </c>
      <c r="L18">
        <v>49.7889397089397</v>
      </c>
    </row>
    <row r="19" spans="1:12" ht="12.75">
      <c r="A19" s="3" t="s">
        <v>15</v>
      </c>
      <c r="B19" s="13">
        <v>0.5952380952380952</v>
      </c>
      <c r="C19" s="13">
        <f t="shared" si="0"/>
        <v>59.523809523809526</v>
      </c>
      <c r="D19">
        <f t="shared" si="1"/>
        <v>35.714285714285715</v>
      </c>
      <c r="F19" t="s">
        <v>15</v>
      </c>
      <c r="G19" s="93">
        <v>22.592307692307692</v>
      </c>
      <c r="H19">
        <f t="shared" si="2"/>
        <v>9.036923076923078</v>
      </c>
      <c r="I19">
        <f t="shared" si="3"/>
        <v>44.751208791208796</v>
      </c>
      <c r="K19" t="s">
        <v>68</v>
      </c>
      <c r="L19">
        <v>50.13670329670329</v>
      </c>
    </row>
    <row r="20" spans="1:12" ht="12.75">
      <c r="A20" s="3" t="s">
        <v>16</v>
      </c>
      <c r="B20" s="13">
        <v>0.6862745098039216</v>
      </c>
      <c r="C20" s="13">
        <f t="shared" si="0"/>
        <v>68.62745098039215</v>
      </c>
      <c r="D20">
        <f t="shared" si="1"/>
        <v>41.17647058823529</v>
      </c>
      <c r="F20" t="s">
        <v>16</v>
      </c>
      <c r="G20" s="93">
        <v>32.57692307692307</v>
      </c>
      <c r="H20">
        <f t="shared" si="2"/>
        <v>13.03076923076923</v>
      </c>
      <c r="I20">
        <f t="shared" si="3"/>
        <v>54.20723981900452</v>
      </c>
      <c r="K20" s="11" t="s">
        <v>25</v>
      </c>
      <c r="L20">
        <v>50.323076923076925</v>
      </c>
    </row>
    <row r="21" spans="1:12" ht="12.75">
      <c r="A21" s="3" t="s">
        <v>17</v>
      </c>
      <c r="B21" s="13">
        <v>0.6829268292682926</v>
      </c>
      <c r="C21" s="13">
        <f t="shared" si="0"/>
        <v>68.29268292682926</v>
      </c>
      <c r="D21">
        <f t="shared" si="1"/>
        <v>40.975609756097555</v>
      </c>
      <c r="F21" t="s">
        <v>17</v>
      </c>
      <c r="G21" s="93">
        <v>55.42307692307692</v>
      </c>
      <c r="H21">
        <f t="shared" si="2"/>
        <v>22.16923076923077</v>
      </c>
      <c r="I21">
        <f t="shared" si="3"/>
        <v>63.14484052532832</v>
      </c>
      <c r="K21" t="s">
        <v>31</v>
      </c>
      <c r="L21">
        <v>53.3417004048583</v>
      </c>
    </row>
    <row r="22" spans="1:12" ht="12.75">
      <c r="A22" s="3" t="s">
        <v>473</v>
      </c>
      <c r="B22" s="13">
        <v>0.7058823529411765</v>
      </c>
      <c r="C22" s="13">
        <f t="shared" si="0"/>
        <v>70.58823529411765</v>
      </c>
      <c r="D22">
        <f t="shared" si="1"/>
        <v>42.35294117647059</v>
      </c>
      <c r="F22" t="s">
        <v>473</v>
      </c>
      <c r="G22" s="93">
        <v>60.17692307692308</v>
      </c>
      <c r="H22">
        <f t="shared" si="2"/>
        <v>24.070769230769233</v>
      </c>
      <c r="I22">
        <f t="shared" si="3"/>
        <v>66.42371040723982</v>
      </c>
      <c r="K22" t="s">
        <v>62</v>
      </c>
      <c r="L22">
        <v>53.84307692307692</v>
      </c>
    </row>
    <row r="23" spans="1:12" ht="12.75">
      <c r="A23" s="3" t="s">
        <v>18</v>
      </c>
      <c r="B23" s="13">
        <v>0.6052631578947368</v>
      </c>
      <c r="C23" s="13">
        <f t="shared" si="0"/>
        <v>60.526315789473685</v>
      </c>
      <c r="D23">
        <f t="shared" si="1"/>
        <v>36.31578947368421</v>
      </c>
      <c r="F23" t="s">
        <v>18</v>
      </c>
      <c r="G23" s="93">
        <v>33.53076923076923</v>
      </c>
      <c r="H23">
        <f t="shared" si="2"/>
        <v>13.412307692307692</v>
      </c>
      <c r="I23">
        <f t="shared" si="3"/>
        <v>49.728097165991905</v>
      </c>
      <c r="K23" t="s">
        <v>34</v>
      </c>
      <c r="L23">
        <v>53.87058084772371</v>
      </c>
    </row>
    <row r="24" spans="1:12" ht="12.75">
      <c r="A24" s="3" t="s">
        <v>19</v>
      </c>
      <c r="B24" s="13">
        <v>0.738095238095238</v>
      </c>
      <c r="C24" s="13">
        <f t="shared" si="0"/>
        <v>73.8095238095238</v>
      </c>
      <c r="D24">
        <f t="shared" si="1"/>
        <v>44.28571428571428</v>
      </c>
      <c r="F24" t="s">
        <v>19</v>
      </c>
      <c r="G24" s="93">
        <v>43.95384615384615</v>
      </c>
      <c r="H24">
        <f t="shared" si="2"/>
        <v>17.58153846153846</v>
      </c>
      <c r="I24">
        <f t="shared" si="3"/>
        <v>61.867252747252735</v>
      </c>
      <c r="K24" t="s">
        <v>65</v>
      </c>
      <c r="L24">
        <v>54.19433198380567</v>
      </c>
    </row>
    <row r="25" spans="1:12" ht="12.75">
      <c r="A25" s="3" t="s">
        <v>20</v>
      </c>
      <c r="B25" s="13">
        <v>0.8288288288288288</v>
      </c>
      <c r="C25" s="13">
        <f t="shared" si="0"/>
        <v>82.88288288288288</v>
      </c>
      <c r="D25">
        <f t="shared" si="1"/>
        <v>49.729729729729726</v>
      </c>
      <c r="F25" t="s">
        <v>20</v>
      </c>
      <c r="G25" s="93">
        <v>88.77692307692307</v>
      </c>
      <c r="H25">
        <f t="shared" si="2"/>
        <v>35.51076923076923</v>
      </c>
      <c r="I25">
        <f t="shared" si="3"/>
        <v>85.24049896049895</v>
      </c>
      <c r="K25" t="s">
        <v>16</v>
      </c>
      <c r="L25">
        <v>54.20723981900452</v>
      </c>
    </row>
    <row r="26" spans="1:12" ht="12.75">
      <c r="A26" s="3" t="s">
        <v>21</v>
      </c>
      <c r="B26" s="13">
        <v>0.625</v>
      </c>
      <c r="C26" s="13">
        <f t="shared" si="0"/>
        <v>62.5</v>
      </c>
      <c r="D26">
        <f t="shared" si="1"/>
        <v>37.5</v>
      </c>
      <c r="F26" t="s">
        <v>21</v>
      </c>
      <c r="G26" s="93">
        <v>45.88461538461539</v>
      </c>
      <c r="H26">
        <f t="shared" si="2"/>
        <v>18.353846153846156</v>
      </c>
      <c r="I26">
        <f t="shared" si="3"/>
        <v>55.853846153846156</v>
      </c>
      <c r="K26" t="s">
        <v>33</v>
      </c>
      <c r="L26">
        <v>55.103940990516335</v>
      </c>
    </row>
    <row r="27" spans="1:12" ht="12.75">
      <c r="A27" s="3" t="s">
        <v>22</v>
      </c>
      <c r="B27" s="13">
        <v>0.5263157894736842</v>
      </c>
      <c r="C27" s="13">
        <f t="shared" si="0"/>
        <v>52.63157894736842</v>
      </c>
      <c r="D27">
        <f t="shared" si="1"/>
        <v>31.578947368421048</v>
      </c>
      <c r="F27" t="s">
        <v>22</v>
      </c>
      <c r="G27" s="93">
        <v>40.35384615384615</v>
      </c>
      <c r="H27">
        <f t="shared" si="2"/>
        <v>16.14153846153846</v>
      </c>
      <c r="I27">
        <f t="shared" si="3"/>
        <v>47.72048582995951</v>
      </c>
      <c r="K27" t="s">
        <v>45</v>
      </c>
      <c r="L27">
        <v>55.128232848232855</v>
      </c>
    </row>
    <row r="28" spans="1:12" ht="12.75">
      <c r="A28" s="3" t="s">
        <v>23</v>
      </c>
      <c r="B28" s="13">
        <v>0.7432432432432432</v>
      </c>
      <c r="C28" s="13">
        <f t="shared" si="0"/>
        <v>74.32432432432432</v>
      </c>
      <c r="D28">
        <f t="shared" si="1"/>
        <v>44.59459459459459</v>
      </c>
      <c r="F28" t="s">
        <v>23</v>
      </c>
      <c r="G28" s="93">
        <v>72.64615384615384</v>
      </c>
      <c r="H28">
        <f t="shared" si="2"/>
        <v>29.058461538461536</v>
      </c>
      <c r="I28">
        <f t="shared" si="3"/>
        <v>73.65305613305613</v>
      </c>
      <c r="K28" t="s">
        <v>748</v>
      </c>
      <c r="L28">
        <v>55.32175824175823</v>
      </c>
    </row>
    <row r="29" spans="1:12" ht="12.75">
      <c r="A29" s="3" t="s">
        <v>24</v>
      </c>
      <c r="B29" s="13">
        <v>0.5</v>
      </c>
      <c r="C29" s="13">
        <f t="shared" si="0"/>
        <v>50</v>
      </c>
      <c r="D29">
        <f t="shared" si="1"/>
        <v>30</v>
      </c>
      <c r="F29" s="11" t="s">
        <v>24</v>
      </c>
      <c r="G29" s="93">
        <v>31.8</v>
      </c>
      <c r="H29">
        <f t="shared" si="2"/>
        <v>12.72</v>
      </c>
      <c r="I29">
        <f t="shared" si="3"/>
        <v>42.72</v>
      </c>
      <c r="K29" t="s">
        <v>47</v>
      </c>
      <c r="L29">
        <v>55.41071960297766</v>
      </c>
    </row>
    <row r="30" spans="1:12" ht="13.5" thickBot="1">
      <c r="A30" s="3" t="s">
        <v>25</v>
      </c>
      <c r="B30" s="13">
        <v>0.5666666666666667</v>
      </c>
      <c r="C30" s="13">
        <f t="shared" si="0"/>
        <v>56.666666666666664</v>
      </c>
      <c r="D30">
        <f t="shared" si="1"/>
        <v>34</v>
      </c>
      <c r="F30" s="11" t="s">
        <v>25</v>
      </c>
      <c r="G30" s="93">
        <v>40.80769230769231</v>
      </c>
      <c r="H30">
        <f t="shared" si="2"/>
        <v>16.323076923076922</v>
      </c>
      <c r="I30">
        <f t="shared" si="3"/>
        <v>50.323076923076925</v>
      </c>
      <c r="K30" s="18" t="s">
        <v>21</v>
      </c>
      <c r="L30">
        <v>55.853846153846156</v>
      </c>
    </row>
    <row r="31" spans="1:12" ht="13.5" thickBot="1">
      <c r="A31" s="3" t="s">
        <v>26</v>
      </c>
      <c r="B31" s="13">
        <v>0.7045454545454546</v>
      </c>
      <c r="C31" s="13">
        <f t="shared" si="0"/>
        <v>70.45454545454545</v>
      </c>
      <c r="D31">
        <f t="shared" si="1"/>
        <v>42.27272727272727</v>
      </c>
      <c r="F31" s="18" t="s">
        <v>26</v>
      </c>
      <c r="G31" s="93">
        <v>73.07692307692307</v>
      </c>
      <c r="H31">
        <f t="shared" si="2"/>
        <v>29.230769230769226</v>
      </c>
      <c r="I31">
        <f t="shared" si="3"/>
        <v>71.5034965034965</v>
      </c>
      <c r="K31" t="s">
        <v>63</v>
      </c>
      <c r="L31">
        <v>57.803760683760686</v>
      </c>
    </row>
    <row r="32" spans="1:12" ht="12.75">
      <c r="A32" s="3" t="s">
        <v>750</v>
      </c>
      <c r="B32" s="13">
        <v>0.6219512195121951</v>
      </c>
      <c r="C32" s="13">
        <f t="shared" si="0"/>
        <v>62.19512195121951</v>
      </c>
      <c r="D32">
        <f t="shared" si="1"/>
        <v>37.3170731707317</v>
      </c>
      <c r="F32" t="s">
        <v>750</v>
      </c>
      <c r="G32" s="96">
        <v>66.58461538461538</v>
      </c>
      <c r="H32">
        <f t="shared" si="2"/>
        <v>26.63384615384615</v>
      </c>
      <c r="I32">
        <f t="shared" si="3"/>
        <v>63.95091932457785</v>
      </c>
      <c r="K32" t="s">
        <v>66</v>
      </c>
      <c r="L32">
        <v>58.34769230769231</v>
      </c>
    </row>
    <row r="33" spans="1:12" ht="12.75">
      <c r="A33" s="3" t="s">
        <v>752</v>
      </c>
      <c r="B33" s="13">
        <v>0.8253968253968254</v>
      </c>
      <c r="C33" s="13">
        <f t="shared" si="0"/>
        <v>82.53968253968253</v>
      </c>
      <c r="D33">
        <f t="shared" si="1"/>
        <v>49.52380952380952</v>
      </c>
      <c r="F33" t="s">
        <v>752</v>
      </c>
      <c r="G33" s="93">
        <v>72.96923076923078</v>
      </c>
      <c r="H33">
        <f t="shared" si="2"/>
        <v>29.187692307692313</v>
      </c>
      <c r="I33">
        <f t="shared" si="3"/>
        <v>78.71150183150183</v>
      </c>
      <c r="K33" t="s">
        <v>59</v>
      </c>
      <c r="L33">
        <v>58.41902097902098</v>
      </c>
    </row>
    <row r="34" spans="1:12" ht="12.75">
      <c r="A34" s="3" t="s">
        <v>28</v>
      </c>
      <c r="B34" s="13">
        <v>0.8131868131868131</v>
      </c>
      <c r="C34" s="13">
        <f t="shared" si="0"/>
        <v>81.31868131868131</v>
      </c>
      <c r="D34">
        <f t="shared" si="1"/>
        <v>48.79120879120879</v>
      </c>
      <c r="F34" t="s">
        <v>28</v>
      </c>
      <c r="G34" s="93">
        <v>62.884615384615394</v>
      </c>
      <c r="H34">
        <f t="shared" si="2"/>
        <v>25.15384615384616</v>
      </c>
      <c r="I34">
        <f t="shared" si="3"/>
        <v>73.94505494505495</v>
      </c>
      <c r="K34" t="s">
        <v>67</v>
      </c>
      <c r="L34">
        <v>59.25552447552447</v>
      </c>
    </row>
    <row r="35" spans="1:12" ht="12.75">
      <c r="A35" s="3" t="s">
        <v>753</v>
      </c>
      <c r="B35" s="13">
        <v>0.8037974683544302</v>
      </c>
      <c r="C35" s="13">
        <f t="shared" si="0"/>
        <v>80.37974683544303</v>
      </c>
      <c r="D35">
        <f t="shared" si="1"/>
        <v>48.22784810126581</v>
      </c>
      <c r="F35" t="s">
        <v>753</v>
      </c>
      <c r="G35" s="93">
        <v>75.9</v>
      </c>
      <c r="H35">
        <f t="shared" si="2"/>
        <v>30.360000000000003</v>
      </c>
      <c r="I35">
        <f t="shared" si="3"/>
        <v>78.58784810126582</v>
      </c>
      <c r="K35" t="s">
        <v>82</v>
      </c>
      <c r="L35">
        <v>59.316153846153846</v>
      </c>
    </row>
    <row r="36" spans="1:12" ht="12.75">
      <c r="A36" s="3" t="s">
        <v>30</v>
      </c>
      <c r="B36" s="13">
        <v>0.5888888888888889</v>
      </c>
      <c r="C36" s="13">
        <f t="shared" si="0"/>
        <v>58.88888888888889</v>
      </c>
      <c r="D36">
        <f t="shared" si="1"/>
        <v>35.333333333333336</v>
      </c>
      <c r="F36" t="s">
        <v>30</v>
      </c>
      <c r="G36" s="93">
        <v>65.92307692307693</v>
      </c>
      <c r="H36">
        <f t="shared" si="2"/>
        <v>26.369230769230775</v>
      </c>
      <c r="I36">
        <f t="shared" si="3"/>
        <v>61.70256410256411</v>
      </c>
      <c r="K36" t="s">
        <v>51</v>
      </c>
      <c r="L36">
        <v>59.570256410256405</v>
      </c>
    </row>
    <row r="37" spans="1:12" ht="13.5" thickBot="1">
      <c r="A37" s="3" t="s">
        <v>31</v>
      </c>
      <c r="B37" s="13">
        <v>0.5087719298245614</v>
      </c>
      <c r="C37" s="13">
        <f aca="true" t="shared" si="4" ref="C37:C68">+B37*100</f>
        <v>50.877192982456144</v>
      </c>
      <c r="D37">
        <f aca="true" t="shared" si="5" ref="D37:D68">+C37*0.6</f>
        <v>30.526315789473685</v>
      </c>
      <c r="F37" t="s">
        <v>31</v>
      </c>
      <c r="G37" s="99">
        <v>57.03846153846154</v>
      </c>
      <c r="H37">
        <f aca="true" t="shared" si="6" ref="H37:H68">+G37*0.4</f>
        <v>22.815384615384616</v>
      </c>
      <c r="I37">
        <f aca="true" t="shared" si="7" ref="I37:I68">+D37+H37</f>
        <v>53.3417004048583</v>
      </c>
      <c r="K37" s="18" t="s">
        <v>44</v>
      </c>
      <c r="L37">
        <v>60.08153846153846</v>
      </c>
    </row>
    <row r="38" spans="1:12" ht="13.5" thickBot="1">
      <c r="A38" s="3" t="s">
        <v>751</v>
      </c>
      <c r="B38" s="13">
        <v>0.7745901639344263</v>
      </c>
      <c r="C38" s="13">
        <f t="shared" si="4"/>
        <v>77.45901639344262</v>
      </c>
      <c r="D38">
        <f t="shared" si="5"/>
        <v>46.47540983606557</v>
      </c>
      <c r="F38" s="18" t="s">
        <v>751</v>
      </c>
      <c r="G38" s="98">
        <v>67.12307692307692</v>
      </c>
      <c r="H38">
        <f t="shared" si="6"/>
        <v>26.849230769230772</v>
      </c>
      <c r="I38">
        <f t="shared" si="7"/>
        <v>73.32464060529634</v>
      </c>
      <c r="K38" s="27" t="s">
        <v>30</v>
      </c>
      <c r="L38">
        <v>61.70256410256411</v>
      </c>
    </row>
    <row r="39" spans="1:12" ht="12.75">
      <c r="A39" s="3" t="s">
        <v>33</v>
      </c>
      <c r="B39" s="13">
        <v>0.7534246575342466</v>
      </c>
      <c r="C39" s="13">
        <f t="shared" si="4"/>
        <v>75.34246575342466</v>
      </c>
      <c r="D39">
        <f t="shared" si="5"/>
        <v>45.205479452054796</v>
      </c>
      <c r="F39" s="27" t="s">
        <v>33</v>
      </c>
      <c r="G39" s="99">
        <v>24.746153846153852</v>
      </c>
      <c r="H39">
        <f t="shared" si="6"/>
        <v>9.898461538461541</v>
      </c>
      <c r="I39">
        <f t="shared" si="7"/>
        <v>55.103940990516335</v>
      </c>
      <c r="K39" t="s">
        <v>19</v>
      </c>
      <c r="L39">
        <v>61.867252747252735</v>
      </c>
    </row>
    <row r="40" spans="1:12" ht="12.75">
      <c r="A40" s="3" t="s">
        <v>34</v>
      </c>
      <c r="B40" s="13">
        <v>0.5306122448979592</v>
      </c>
      <c r="C40" s="13">
        <f t="shared" si="4"/>
        <v>53.06122448979592</v>
      </c>
      <c r="D40">
        <f t="shared" si="5"/>
        <v>31.83673469387755</v>
      </c>
      <c r="F40" t="s">
        <v>34</v>
      </c>
      <c r="G40" s="99">
        <v>55.0846153846154</v>
      </c>
      <c r="H40">
        <f t="shared" si="6"/>
        <v>22.03384615384616</v>
      </c>
      <c r="I40">
        <f t="shared" si="7"/>
        <v>53.87058084772371</v>
      </c>
      <c r="K40" t="s">
        <v>42</v>
      </c>
      <c r="L40">
        <v>61.969230769230776</v>
      </c>
    </row>
    <row r="41" spans="1:12" ht="13.5" thickBot="1">
      <c r="A41" s="3" t="s">
        <v>748</v>
      </c>
      <c r="B41" s="13">
        <v>0.7142857142857142</v>
      </c>
      <c r="C41" s="13">
        <f t="shared" si="4"/>
        <v>71.42857142857142</v>
      </c>
      <c r="D41">
        <f t="shared" si="5"/>
        <v>42.85714285714285</v>
      </c>
      <c r="F41" t="s">
        <v>748</v>
      </c>
      <c r="G41" s="99">
        <v>31.161538461538463</v>
      </c>
      <c r="H41">
        <f t="shared" si="6"/>
        <v>12.464615384615385</v>
      </c>
      <c r="I41">
        <f t="shared" si="7"/>
        <v>55.32175824175823</v>
      </c>
      <c r="K41" t="s">
        <v>7</v>
      </c>
      <c r="L41">
        <v>62.69482517482517</v>
      </c>
    </row>
    <row r="42" spans="1:12" ht="13.5" thickBot="1">
      <c r="A42" s="3" t="s">
        <v>36</v>
      </c>
      <c r="B42" s="13">
        <v>0.7159090909090908</v>
      </c>
      <c r="C42" s="13">
        <f t="shared" si="4"/>
        <v>71.59090909090908</v>
      </c>
      <c r="D42">
        <f t="shared" si="5"/>
        <v>42.954545454545446</v>
      </c>
      <c r="F42" t="s">
        <v>36</v>
      </c>
      <c r="G42" s="99">
        <v>13.953846153846156</v>
      </c>
      <c r="H42">
        <f t="shared" si="6"/>
        <v>5.581538461538463</v>
      </c>
      <c r="I42">
        <f t="shared" si="7"/>
        <v>48.53608391608391</v>
      </c>
      <c r="K42" s="27" t="s">
        <v>70</v>
      </c>
      <c r="L42">
        <v>63.13230769230769</v>
      </c>
    </row>
    <row r="43" spans="1:12" ht="12.75">
      <c r="A43" s="3" t="s">
        <v>37</v>
      </c>
      <c r="B43" s="13">
        <v>0.7236842105263157</v>
      </c>
      <c r="C43" s="13">
        <f t="shared" si="4"/>
        <v>72.36842105263158</v>
      </c>
      <c r="D43">
        <f t="shared" si="5"/>
        <v>43.421052631578945</v>
      </c>
      <c r="F43" s="27" t="s">
        <v>37</v>
      </c>
      <c r="G43" s="96">
        <v>66.46153846153845</v>
      </c>
      <c r="H43">
        <f t="shared" si="6"/>
        <v>26.584615384615383</v>
      </c>
      <c r="I43">
        <f t="shared" si="7"/>
        <v>70.00566801619433</v>
      </c>
      <c r="K43" t="s">
        <v>17</v>
      </c>
      <c r="L43">
        <v>63.14484052532832</v>
      </c>
    </row>
    <row r="44" spans="1:12" ht="12.75">
      <c r="A44" s="3" t="s">
        <v>38</v>
      </c>
      <c r="B44" s="13">
        <v>0.7424242424242424</v>
      </c>
      <c r="C44" s="13">
        <f t="shared" si="4"/>
        <v>74.24242424242425</v>
      </c>
      <c r="D44">
        <f t="shared" si="5"/>
        <v>44.54545454545455</v>
      </c>
      <c r="F44" t="s">
        <v>38</v>
      </c>
      <c r="G44" s="99">
        <v>49.57692307692308</v>
      </c>
      <c r="H44">
        <f t="shared" si="6"/>
        <v>19.830769230769235</v>
      </c>
      <c r="I44">
        <f t="shared" si="7"/>
        <v>64.37622377622378</v>
      </c>
      <c r="K44" t="s">
        <v>750</v>
      </c>
      <c r="L44">
        <v>63.95091932457785</v>
      </c>
    </row>
    <row r="45" spans="1:12" ht="12.75">
      <c r="A45" s="3" t="s">
        <v>82</v>
      </c>
      <c r="B45" s="13">
        <v>0.8625</v>
      </c>
      <c r="C45" s="13">
        <f t="shared" si="4"/>
        <v>86.25</v>
      </c>
      <c r="D45">
        <f t="shared" si="5"/>
        <v>51.75</v>
      </c>
      <c r="F45" t="s">
        <v>82</v>
      </c>
      <c r="G45" s="99">
        <v>18.91538461538461</v>
      </c>
      <c r="H45">
        <f t="shared" si="6"/>
        <v>7.566153846153845</v>
      </c>
      <c r="I45">
        <f t="shared" si="7"/>
        <v>59.316153846153846</v>
      </c>
      <c r="K45" t="s">
        <v>8</v>
      </c>
      <c r="L45">
        <v>64.00615384615385</v>
      </c>
    </row>
    <row r="46" spans="1:12" ht="12.75">
      <c r="A46" s="3" t="s">
        <v>40</v>
      </c>
      <c r="B46" s="13">
        <v>0.7127659574468085</v>
      </c>
      <c r="C46" s="13">
        <f t="shared" si="4"/>
        <v>71.27659574468085</v>
      </c>
      <c r="D46">
        <f t="shared" si="5"/>
        <v>42.76595744680851</v>
      </c>
      <c r="F46" t="s">
        <v>40</v>
      </c>
      <c r="G46" s="99">
        <v>53.26153846153846</v>
      </c>
      <c r="H46">
        <f t="shared" si="6"/>
        <v>21.304615384615385</v>
      </c>
      <c r="I46">
        <f t="shared" si="7"/>
        <v>64.07057283142389</v>
      </c>
      <c r="K46" t="s">
        <v>40</v>
      </c>
      <c r="L46">
        <v>64.07057283142389</v>
      </c>
    </row>
    <row r="47" spans="1:12" ht="12.75">
      <c r="A47" s="3" t="s">
        <v>41</v>
      </c>
      <c r="B47" s="13">
        <v>0.7931034482758621</v>
      </c>
      <c r="C47" s="13">
        <f t="shared" si="4"/>
        <v>79.3103448275862</v>
      </c>
      <c r="D47">
        <f t="shared" si="5"/>
        <v>47.58620689655172</v>
      </c>
      <c r="F47" t="s">
        <v>41</v>
      </c>
      <c r="G47" s="93">
        <v>58.24615384615386</v>
      </c>
      <c r="H47">
        <f t="shared" si="6"/>
        <v>23.298461538461545</v>
      </c>
      <c r="I47">
        <f t="shared" si="7"/>
        <v>70.88466843501327</v>
      </c>
      <c r="K47" t="s">
        <v>38</v>
      </c>
      <c r="L47">
        <v>64.37622377622378</v>
      </c>
    </row>
    <row r="48" spans="1:12" ht="12.75">
      <c r="A48" s="3" t="s">
        <v>42</v>
      </c>
      <c r="B48" s="13">
        <v>0.7051282051282051</v>
      </c>
      <c r="C48" s="13">
        <f t="shared" si="4"/>
        <v>70.51282051282051</v>
      </c>
      <c r="D48">
        <f t="shared" si="5"/>
        <v>42.30769230769231</v>
      </c>
      <c r="F48" t="s">
        <v>42</v>
      </c>
      <c r="G48" s="93">
        <v>49.15384615384616</v>
      </c>
      <c r="H48">
        <f t="shared" si="6"/>
        <v>19.661538461538466</v>
      </c>
      <c r="I48">
        <f t="shared" si="7"/>
        <v>61.969230769230776</v>
      </c>
      <c r="K48" t="s">
        <v>126</v>
      </c>
      <c r="L48">
        <v>64.9996494644596</v>
      </c>
    </row>
    <row r="49" spans="1:12" ht="12.75">
      <c r="A49" s="3" t="s">
        <v>43</v>
      </c>
      <c r="B49" s="13">
        <v>0.6554054054054054</v>
      </c>
      <c r="C49" s="13">
        <f t="shared" si="4"/>
        <v>65.54054054054053</v>
      </c>
      <c r="D49">
        <f t="shared" si="5"/>
        <v>39.324324324324316</v>
      </c>
      <c r="F49" t="s">
        <v>43</v>
      </c>
      <c r="G49" s="93">
        <v>26.161538461538463</v>
      </c>
      <c r="H49">
        <f t="shared" si="6"/>
        <v>10.464615384615385</v>
      </c>
      <c r="I49">
        <f t="shared" si="7"/>
        <v>49.7889397089397</v>
      </c>
      <c r="K49" t="s">
        <v>49</v>
      </c>
      <c r="L49">
        <v>65.0102411021814</v>
      </c>
    </row>
    <row r="50" spans="1:12" ht="12.75">
      <c r="A50" s="3" t="s">
        <v>44</v>
      </c>
      <c r="B50" s="13">
        <v>0.7019230769230769</v>
      </c>
      <c r="C50" s="13">
        <f t="shared" si="4"/>
        <v>70.1923076923077</v>
      </c>
      <c r="D50">
        <f t="shared" si="5"/>
        <v>42.11538461538461</v>
      </c>
      <c r="F50" t="s">
        <v>44</v>
      </c>
      <c r="G50" s="93">
        <v>44.91538461538462</v>
      </c>
      <c r="H50">
        <f t="shared" si="6"/>
        <v>17.966153846153848</v>
      </c>
      <c r="I50">
        <f t="shared" si="7"/>
        <v>60.08153846153846</v>
      </c>
      <c r="K50" t="s">
        <v>473</v>
      </c>
      <c r="L50">
        <v>66.42371040723982</v>
      </c>
    </row>
    <row r="51" spans="1:12" ht="13.5" thickBot="1">
      <c r="A51" s="3" t="s">
        <v>45</v>
      </c>
      <c r="B51" s="13">
        <v>0.6756756756756757</v>
      </c>
      <c r="C51" s="13">
        <f t="shared" si="4"/>
        <v>67.56756756756756</v>
      </c>
      <c r="D51">
        <f t="shared" si="5"/>
        <v>40.54054054054054</v>
      </c>
      <c r="F51" t="s">
        <v>45</v>
      </c>
      <c r="G51" s="93">
        <v>36.469230769230776</v>
      </c>
      <c r="H51">
        <f t="shared" si="6"/>
        <v>14.587692307692311</v>
      </c>
      <c r="I51">
        <f t="shared" si="7"/>
        <v>55.128232848232855</v>
      </c>
      <c r="K51" t="s">
        <v>749</v>
      </c>
      <c r="L51">
        <v>66.63208791208791</v>
      </c>
    </row>
    <row r="52" spans="1:12" ht="13.5" thickBot="1">
      <c r="A52" s="3" t="s">
        <v>46</v>
      </c>
      <c r="B52" s="13">
        <v>0.5810810810810811</v>
      </c>
      <c r="C52" s="13">
        <f t="shared" si="4"/>
        <v>58.10810810810811</v>
      </c>
      <c r="D52">
        <f t="shared" si="5"/>
        <v>34.86486486486486</v>
      </c>
      <c r="F52" t="s">
        <v>46</v>
      </c>
      <c r="G52" s="93">
        <v>14.7</v>
      </c>
      <c r="H52">
        <f t="shared" si="6"/>
        <v>5.88</v>
      </c>
      <c r="I52">
        <f t="shared" si="7"/>
        <v>40.744864864864866</v>
      </c>
      <c r="K52" s="27" t="s">
        <v>57</v>
      </c>
      <c r="L52">
        <v>67.95213322759714</v>
      </c>
    </row>
    <row r="53" spans="1:12" ht="12.75">
      <c r="A53" s="3" t="s">
        <v>47</v>
      </c>
      <c r="B53" s="13">
        <v>0.7338709677419354</v>
      </c>
      <c r="C53" s="13">
        <f t="shared" si="4"/>
        <v>73.38709677419354</v>
      </c>
      <c r="D53">
        <f t="shared" si="5"/>
        <v>44.03225806451612</v>
      </c>
      <c r="F53" s="27" t="s">
        <v>47</v>
      </c>
      <c r="G53" s="96">
        <v>28.446153846153845</v>
      </c>
      <c r="H53">
        <f t="shared" si="6"/>
        <v>11.378461538461538</v>
      </c>
      <c r="I53">
        <f t="shared" si="7"/>
        <v>55.41071960297766</v>
      </c>
      <c r="K53" t="s">
        <v>14</v>
      </c>
      <c r="L53">
        <v>69.08644889357217</v>
      </c>
    </row>
    <row r="54" spans="1:12" ht="12.75">
      <c r="A54" s="3" t="s">
        <v>48</v>
      </c>
      <c r="B54" s="13">
        <v>0.65</v>
      </c>
      <c r="C54" s="13">
        <f t="shared" si="4"/>
        <v>65</v>
      </c>
      <c r="D54">
        <f t="shared" si="5"/>
        <v>39</v>
      </c>
      <c r="F54" t="s">
        <v>48</v>
      </c>
      <c r="G54" s="93">
        <v>20.107692307692307</v>
      </c>
      <c r="H54">
        <f t="shared" si="6"/>
        <v>8.043076923076923</v>
      </c>
      <c r="I54">
        <f t="shared" si="7"/>
        <v>47.043076923076924</v>
      </c>
      <c r="K54" t="s">
        <v>1</v>
      </c>
      <c r="L54">
        <v>69.83965811965813</v>
      </c>
    </row>
    <row r="55" spans="1:12" ht="12.75">
      <c r="A55" s="3" t="s">
        <v>49</v>
      </c>
      <c r="B55" s="13">
        <v>0.7761194029850746</v>
      </c>
      <c r="C55" s="13">
        <f t="shared" si="4"/>
        <v>77.61194029850746</v>
      </c>
      <c r="D55">
        <f t="shared" si="5"/>
        <v>46.56716417910447</v>
      </c>
      <c r="F55" t="s">
        <v>49</v>
      </c>
      <c r="G55" s="93">
        <v>46.10769230769231</v>
      </c>
      <c r="H55">
        <f t="shared" si="6"/>
        <v>18.443076923076926</v>
      </c>
      <c r="I55">
        <f t="shared" si="7"/>
        <v>65.0102411021814</v>
      </c>
      <c r="K55" t="s">
        <v>37</v>
      </c>
      <c r="L55">
        <v>70.00566801619433</v>
      </c>
    </row>
    <row r="56" spans="1:12" ht="12.75">
      <c r="A56" s="3" t="s">
        <v>50</v>
      </c>
      <c r="B56" s="13">
        <v>0.8277777777777777</v>
      </c>
      <c r="C56" s="13">
        <f t="shared" si="4"/>
        <v>82.77777777777777</v>
      </c>
      <c r="D56">
        <f t="shared" si="5"/>
        <v>49.666666666666664</v>
      </c>
      <c r="F56" t="s">
        <v>50</v>
      </c>
      <c r="G56" s="93">
        <v>79.13846153846154</v>
      </c>
      <c r="H56">
        <f t="shared" si="6"/>
        <v>31.65538461538462</v>
      </c>
      <c r="I56">
        <f t="shared" si="7"/>
        <v>81.32205128205129</v>
      </c>
      <c r="K56" t="s">
        <v>41</v>
      </c>
      <c r="L56">
        <v>70.88466843501327</v>
      </c>
    </row>
    <row r="57" spans="1:12" ht="12.75">
      <c r="A57" s="3" t="s">
        <v>51</v>
      </c>
      <c r="B57" s="13">
        <v>0.7222222222222221</v>
      </c>
      <c r="C57" s="13">
        <f t="shared" si="4"/>
        <v>72.22222222222221</v>
      </c>
      <c r="D57">
        <f t="shared" si="5"/>
        <v>43.33333333333333</v>
      </c>
      <c r="F57" t="s">
        <v>51</v>
      </c>
      <c r="G57" s="93">
        <v>40.59230769230769</v>
      </c>
      <c r="H57">
        <f t="shared" si="6"/>
        <v>16.236923076923077</v>
      </c>
      <c r="I57">
        <f t="shared" si="7"/>
        <v>59.570256410256405</v>
      </c>
      <c r="K57" t="s">
        <v>55</v>
      </c>
      <c r="L57">
        <v>71.36041580041581</v>
      </c>
    </row>
    <row r="58" spans="1:12" ht="12.75">
      <c r="A58" s="3" t="s">
        <v>52</v>
      </c>
      <c r="B58" s="13">
        <v>0.6875</v>
      </c>
      <c r="C58" s="13">
        <f t="shared" si="4"/>
        <v>68.75</v>
      </c>
      <c r="D58">
        <f t="shared" si="5"/>
        <v>41.25</v>
      </c>
      <c r="F58" t="s">
        <v>52</v>
      </c>
      <c r="G58" s="93">
        <v>10.476923076923079</v>
      </c>
      <c r="H58">
        <f t="shared" si="6"/>
        <v>4.190769230769232</v>
      </c>
      <c r="I58">
        <f t="shared" si="7"/>
        <v>45.440769230769234</v>
      </c>
      <c r="K58" t="s">
        <v>26</v>
      </c>
      <c r="L58">
        <v>71.5034965034965</v>
      </c>
    </row>
    <row r="59" spans="1:12" ht="12.75">
      <c r="A59" s="3" t="s">
        <v>53</v>
      </c>
      <c r="B59" s="13">
        <v>0.6315789473684211</v>
      </c>
      <c r="C59" s="13">
        <f t="shared" si="4"/>
        <v>63.15789473684211</v>
      </c>
      <c r="D59">
        <f t="shared" si="5"/>
        <v>37.89473684210527</v>
      </c>
      <c r="F59" t="s">
        <v>53</v>
      </c>
      <c r="G59" s="93">
        <v>21.94615384615384</v>
      </c>
      <c r="H59">
        <f t="shared" si="6"/>
        <v>8.778461538461537</v>
      </c>
      <c r="I59">
        <f t="shared" si="7"/>
        <v>46.6731983805668</v>
      </c>
      <c r="K59" t="s">
        <v>751</v>
      </c>
      <c r="L59">
        <v>73.32464060529634</v>
      </c>
    </row>
    <row r="60" spans="1:12" ht="12.75">
      <c r="A60" s="3" t="s">
        <v>54</v>
      </c>
      <c r="B60" s="13">
        <v>0.47619047619047616</v>
      </c>
      <c r="C60" s="13">
        <f t="shared" si="4"/>
        <v>47.61904761904761</v>
      </c>
      <c r="D60">
        <f t="shared" si="5"/>
        <v>28.571428571428566</v>
      </c>
      <c r="F60" t="s">
        <v>54</v>
      </c>
      <c r="G60" s="93">
        <v>20.438461538461535</v>
      </c>
      <c r="H60">
        <f t="shared" si="6"/>
        <v>8.175384615384614</v>
      </c>
      <c r="I60">
        <f t="shared" si="7"/>
        <v>36.74681318681318</v>
      </c>
      <c r="K60" t="s">
        <v>23</v>
      </c>
      <c r="L60">
        <v>73.65305613305613</v>
      </c>
    </row>
    <row r="61" spans="1:12" ht="12.75">
      <c r="A61" s="3" t="s">
        <v>55</v>
      </c>
      <c r="B61" s="13">
        <v>0.8018018018018018</v>
      </c>
      <c r="C61" s="13">
        <f t="shared" si="4"/>
        <v>80.18018018018019</v>
      </c>
      <c r="D61">
        <f t="shared" si="5"/>
        <v>48.10810810810811</v>
      </c>
      <c r="F61" t="s">
        <v>55</v>
      </c>
      <c r="G61" s="93">
        <v>58.13076923076923</v>
      </c>
      <c r="H61">
        <f t="shared" si="6"/>
        <v>23.252307692307696</v>
      </c>
      <c r="I61">
        <f t="shared" si="7"/>
        <v>71.36041580041581</v>
      </c>
      <c r="K61" t="s">
        <v>28</v>
      </c>
      <c r="L61">
        <v>73.94505494505495</v>
      </c>
    </row>
    <row r="62" spans="1:12" ht="12.75">
      <c r="A62" s="3" t="s">
        <v>56</v>
      </c>
      <c r="B62" s="13">
        <v>0.5789473684210527</v>
      </c>
      <c r="C62" s="13">
        <f t="shared" si="4"/>
        <v>57.89473684210527</v>
      </c>
      <c r="D62">
        <f t="shared" si="5"/>
        <v>34.73684210526316</v>
      </c>
      <c r="F62" t="s">
        <v>56</v>
      </c>
      <c r="G62" s="93">
        <v>31.161538461538463</v>
      </c>
      <c r="H62">
        <f t="shared" si="6"/>
        <v>12.464615384615385</v>
      </c>
      <c r="I62">
        <f t="shared" si="7"/>
        <v>47.20145748987854</v>
      </c>
      <c r="K62" t="s">
        <v>69</v>
      </c>
      <c r="L62">
        <v>74.12083916083917</v>
      </c>
    </row>
    <row r="63" spans="1:12" ht="13.5" thickBot="1">
      <c r="A63" s="3" t="s">
        <v>57</v>
      </c>
      <c r="B63" s="13">
        <v>0.8144329896907216</v>
      </c>
      <c r="C63" s="13">
        <f t="shared" si="4"/>
        <v>81.44329896907216</v>
      </c>
      <c r="D63">
        <f t="shared" si="5"/>
        <v>48.865979381443296</v>
      </c>
      <c r="F63" t="s">
        <v>57</v>
      </c>
      <c r="G63" s="93">
        <v>47.715384615384615</v>
      </c>
      <c r="H63">
        <f t="shared" si="6"/>
        <v>19.086153846153845</v>
      </c>
      <c r="I63">
        <f t="shared" si="7"/>
        <v>67.95213322759714</v>
      </c>
      <c r="K63" t="s">
        <v>9</v>
      </c>
      <c r="L63">
        <v>75.00909983633389</v>
      </c>
    </row>
    <row r="64" spans="1:12" ht="13.5" thickBot="1">
      <c r="A64" s="3" t="s">
        <v>58</v>
      </c>
      <c r="B64" s="13">
        <v>0.5810810810810811</v>
      </c>
      <c r="C64" s="13">
        <f t="shared" si="4"/>
        <v>58.10810810810811</v>
      </c>
      <c r="D64">
        <f t="shared" si="5"/>
        <v>34.86486486486486</v>
      </c>
      <c r="F64" t="s">
        <v>58</v>
      </c>
      <c r="G64" s="93">
        <v>6.907692307692306</v>
      </c>
      <c r="H64">
        <f t="shared" si="6"/>
        <v>2.7630769230769228</v>
      </c>
      <c r="I64">
        <f t="shared" si="7"/>
        <v>37.627941787941786</v>
      </c>
      <c r="K64" s="27" t="s">
        <v>756</v>
      </c>
      <c r="L64">
        <v>76.35275434243178</v>
      </c>
    </row>
    <row r="65" spans="1:12" ht="12.75">
      <c r="A65" s="3" t="s">
        <v>59</v>
      </c>
      <c r="B65" s="13">
        <v>0.6727272727272726</v>
      </c>
      <c r="C65" s="13">
        <f t="shared" si="4"/>
        <v>67.27272727272727</v>
      </c>
      <c r="D65">
        <f t="shared" si="5"/>
        <v>40.36363636363636</v>
      </c>
      <c r="F65" s="27" t="s">
        <v>59</v>
      </c>
      <c r="G65" s="96">
        <v>45.13846153846154</v>
      </c>
      <c r="H65">
        <f t="shared" si="6"/>
        <v>18.055384615384618</v>
      </c>
      <c r="I65">
        <f t="shared" si="7"/>
        <v>58.41902097902098</v>
      </c>
      <c r="K65" s="13" t="s">
        <v>259</v>
      </c>
      <c r="L65">
        <v>78.07855203619908</v>
      </c>
    </row>
    <row r="66" spans="1:12" ht="12.75">
      <c r="A66" s="3" t="s">
        <v>60</v>
      </c>
      <c r="B66" s="13">
        <v>0.7261904761904762</v>
      </c>
      <c r="C66" s="13">
        <f t="shared" si="4"/>
        <v>72.61904761904762</v>
      </c>
      <c r="D66">
        <f t="shared" si="5"/>
        <v>43.57142857142857</v>
      </c>
      <c r="F66" t="s">
        <v>60</v>
      </c>
      <c r="G66" s="93">
        <v>90.18461538461538</v>
      </c>
      <c r="H66">
        <f t="shared" si="6"/>
        <v>36.073846153846155</v>
      </c>
      <c r="I66">
        <f t="shared" si="7"/>
        <v>79.64527472527473</v>
      </c>
      <c r="K66" s="11" t="s">
        <v>12</v>
      </c>
      <c r="L66">
        <v>78.54397877984084</v>
      </c>
    </row>
    <row r="67" spans="1:12" ht="12.75">
      <c r="A67" s="3" t="s">
        <v>61</v>
      </c>
      <c r="B67" s="13">
        <v>0.5</v>
      </c>
      <c r="C67" s="13">
        <f t="shared" si="4"/>
        <v>50</v>
      </c>
      <c r="D67">
        <f t="shared" si="5"/>
        <v>30</v>
      </c>
      <c r="F67" t="s">
        <v>61</v>
      </c>
      <c r="G67" s="93">
        <v>27.146153846153847</v>
      </c>
      <c r="H67">
        <f t="shared" si="6"/>
        <v>10.85846153846154</v>
      </c>
      <c r="I67">
        <f t="shared" si="7"/>
        <v>40.85846153846154</v>
      </c>
      <c r="K67" t="s">
        <v>753</v>
      </c>
      <c r="L67">
        <v>78.58784810126582</v>
      </c>
    </row>
    <row r="68" spans="1:12" ht="12.75">
      <c r="A68" s="3" t="s">
        <v>62</v>
      </c>
      <c r="B68" s="13">
        <v>0.41666666666666663</v>
      </c>
      <c r="C68" s="13">
        <f t="shared" si="4"/>
        <v>41.666666666666664</v>
      </c>
      <c r="D68">
        <f t="shared" si="5"/>
        <v>24.999999999999996</v>
      </c>
      <c r="F68" t="s">
        <v>62</v>
      </c>
      <c r="G68" s="93">
        <v>72.10769230769232</v>
      </c>
      <c r="H68">
        <f t="shared" si="6"/>
        <v>28.84307692307693</v>
      </c>
      <c r="I68">
        <f t="shared" si="7"/>
        <v>53.84307692307692</v>
      </c>
      <c r="K68" t="s">
        <v>3</v>
      </c>
      <c r="L68">
        <v>78.70153846153846</v>
      </c>
    </row>
    <row r="69" spans="1:12" ht="12.75">
      <c r="A69" s="3" t="s">
        <v>63</v>
      </c>
      <c r="B69" s="13">
        <v>0.7037037037037037</v>
      </c>
      <c r="C69" s="13">
        <f aca="true" t="shared" si="8" ref="C69:C76">+B69*100</f>
        <v>70.37037037037037</v>
      </c>
      <c r="D69">
        <f aca="true" t="shared" si="9" ref="D69:D76">+C69*0.6</f>
        <v>42.22222222222222</v>
      </c>
      <c r="F69" t="s">
        <v>63</v>
      </c>
      <c r="G69" s="93">
        <v>38.95384615384616</v>
      </c>
      <c r="H69">
        <f aca="true" t="shared" si="10" ref="H69:H76">+G69*0.4</f>
        <v>15.581538461538464</v>
      </c>
      <c r="I69">
        <f aca="true" t="shared" si="11" ref="I69:I76">+D69+H69</f>
        <v>57.803760683760686</v>
      </c>
      <c r="K69" t="s">
        <v>752</v>
      </c>
      <c r="L69">
        <v>78.71150183150183</v>
      </c>
    </row>
    <row r="70" spans="1:12" ht="12.75">
      <c r="A70" s="3" t="s">
        <v>64</v>
      </c>
      <c r="B70" s="13">
        <v>0.5588235294117647</v>
      </c>
      <c r="C70" s="13">
        <f t="shared" si="8"/>
        <v>55.88235294117647</v>
      </c>
      <c r="D70">
        <f t="shared" si="9"/>
        <v>33.529411764705884</v>
      </c>
      <c r="F70" t="s">
        <v>64</v>
      </c>
      <c r="G70" s="93">
        <v>29.876923076923077</v>
      </c>
      <c r="H70">
        <f t="shared" si="10"/>
        <v>11.950769230769232</v>
      </c>
      <c r="I70">
        <f t="shared" si="11"/>
        <v>45.480180995475116</v>
      </c>
      <c r="K70" t="s">
        <v>60</v>
      </c>
      <c r="L70">
        <v>79.64527472527473</v>
      </c>
    </row>
    <row r="71" spans="1:12" ht="12.75">
      <c r="A71" s="3" t="s">
        <v>65</v>
      </c>
      <c r="B71" s="13">
        <v>0.7763157894736843</v>
      </c>
      <c r="C71" s="13">
        <f t="shared" si="8"/>
        <v>77.63157894736842</v>
      </c>
      <c r="D71">
        <f t="shared" si="9"/>
        <v>46.578947368421055</v>
      </c>
      <c r="F71" t="s">
        <v>65</v>
      </c>
      <c r="G71" s="93">
        <v>19.03846153846154</v>
      </c>
      <c r="H71">
        <f t="shared" si="10"/>
        <v>7.615384615384617</v>
      </c>
      <c r="I71">
        <f t="shared" si="11"/>
        <v>54.19433198380567</v>
      </c>
      <c r="K71" t="s">
        <v>13</v>
      </c>
      <c r="L71">
        <v>79.71246842709527</v>
      </c>
    </row>
    <row r="72" spans="1:12" ht="12.75">
      <c r="A72" s="3" t="s">
        <v>66</v>
      </c>
      <c r="B72" s="13">
        <v>0.6</v>
      </c>
      <c r="C72" s="13">
        <f t="shared" si="8"/>
        <v>60</v>
      </c>
      <c r="D72">
        <f t="shared" si="9"/>
        <v>36</v>
      </c>
      <c r="F72" t="s">
        <v>66</v>
      </c>
      <c r="G72" s="93">
        <v>55.86923076923077</v>
      </c>
      <c r="H72">
        <f t="shared" si="10"/>
        <v>22.34769230769231</v>
      </c>
      <c r="I72">
        <f t="shared" si="11"/>
        <v>58.34769230769231</v>
      </c>
      <c r="K72" t="s">
        <v>755</v>
      </c>
      <c r="L72">
        <v>80.30552036199094</v>
      </c>
    </row>
    <row r="73" spans="1:12" ht="12.75">
      <c r="A73" s="3" t="s">
        <v>67</v>
      </c>
      <c r="B73" s="13">
        <v>0.6931818181818181</v>
      </c>
      <c r="C73" s="13">
        <f t="shared" si="8"/>
        <v>69.31818181818181</v>
      </c>
      <c r="D73">
        <f t="shared" si="9"/>
        <v>41.590909090909086</v>
      </c>
      <c r="F73" t="s">
        <v>67</v>
      </c>
      <c r="G73" s="93">
        <v>44.16153846153846</v>
      </c>
      <c r="H73">
        <f t="shared" si="10"/>
        <v>17.664615384615384</v>
      </c>
      <c r="I73">
        <f t="shared" si="11"/>
        <v>59.25552447552447</v>
      </c>
      <c r="K73" t="s">
        <v>50</v>
      </c>
      <c r="L73">
        <v>81.32205128205129</v>
      </c>
    </row>
    <row r="74" spans="1:12" ht="12.75">
      <c r="A74" s="3" t="s">
        <v>68</v>
      </c>
      <c r="B74" s="13">
        <v>0.45238095238095233</v>
      </c>
      <c r="C74" s="13">
        <f t="shared" si="8"/>
        <v>45.238095238095234</v>
      </c>
      <c r="D74">
        <f t="shared" si="9"/>
        <v>27.14285714285714</v>
      </c>
      <c r="F74" t="s">
        <v>68</v>
      </c>
      <c r="G74" s="93">
        <v>57.48461538461538</v>
      </c>
      <c r="H74">
        <f t="shared" si="10"/>
        <v>22.993846153846153</v>
      </c>
      <c r="I74">
        <f t="shared" si="11"/>
        <v>50.13670329670329</v>
      </c>
      <c r="K74" t="s">
        <v>20</v>
      </c>
      <c r="L74">
        <v>85.24049896049895</v>
      </c>
    </row>
    <row r="75" spans="1:12" ht="13.5" thickBot="1">
      <c r="A75" t="s">
        <v>69</v>
      </c>
      <c r="B75">
        <v>0.7424242424242424</v>
      </c>
      <c r="C75" s="13">
        <f t="shared" si="8"/>
        <v>74.24242424242425</v>
      </c>
      <c r="D75">
        <f t="shared" si="9"/>
        <v>44.54545454545455</v>
      </c>
      <c r="F75" t="s">
        <v>69</v>
      </c>
      <c r="G75" s="93">
        <v>73.93846153846154</v>
      </c>
      <c r="H75">
        <f t="shared" si="10"/>
        <v>29.575384615384618</v>
      </c>
      <c r="I75">
        <f t="shared" si="11"/>
        <v>74.12083916083917</v>
      </c>
      <c r="K75" s="18" t="s">
        <v>10</v>
      </c>
      <c r="L75">
        <v>89.32615384615383</v>
      </c>
    </row>
    <row r="76" spans="1:9" ht="13.5" thickBot="1">
      <c r="A76" t="s">
        <v>70</v>
      </c>
      <c r="B76">
        <v>0.7</v>
      </c>
      <c r="C76" s="13">
        <f t="shared" si="8"/>
        <v>70</v>
      </c>
      <c r="D76">
        <f t="shared" si="9"/>
        <v>42</v>
      </c>
      <c r="F76" s="18" t="s">
        <v>70</v>
      </c>
      <c r="G76" s="98">
        <v>52.83076923076923</v>
      </c>
      <c r="H76">
        <f t="shared" si="10"/>
        <v>21.13230769230769</v>
      </c>
      <c r="I76">
        <f t="shared" si="11"/>
        <v>63.13230769230769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00"/>
  <sheetViews>
    <sheetView workbookViewId="0" topLeftCell="A16">
      <selection activeCell="I47" sqref="I47"/>
    </sheetView>
  </sheetViews>
  <sheetFormatPr defaultColWidth="9.140625" defaultRowHeight="12.75"/>
  <cols>
    <col min="2" max="2" width="21.57421875" style="0" customWidth="1"/>
    <col min="3" max="7" width="13.421875" style="0" customWidth="1"/>
  </cols>
  <sheetData>
    <row r="1" ht="13.5" thickBot="1"/>
    <row r="2" spans="2:7" ht="13.5" thickTop="1">
      <c r="B2" s="20" t="s">
        <v>90</v>
      </c>
      <c r="C2" s="20"/>
      <c r="D2" s="20"/>
      <c r="E2" s="20"/>
      <c r="F2" s="20"/>
      <c r="G2" s="20"/>
    </row>
    <row r="3" spans="2:7" ht="13.5" thickBot="1">
      <c r="B3" s="21"/>
      <c r="C3" s="1"/>
      <c r="D3" s="1" t="s">
        <v>738</v>
      </c>
      <c r="E3" s="14"/>
      <c r="F3" s="1"/>
      <c r="G3" s="21"/>
    </row>
    <row r="4" spans="2:6" ht="12.75">
      <c r="B4" s="1" t="s">
        <v>72</v>
      </c>
      <c r="C4" s="27"/>
      <c r="D4" s="27"/>
      <c r="E4" s="57" t="s">
        <v>92</v>
      </c>
      <c r="F4" s="27"/>
    </row>
    <row r="5" spans="2:6" ht="12.75">
      <c r="B5" s="1" t="s">
        <v>91</v>
      </c>
      <c r="C5" s="11"/>
      <c r="D5" s="11"/>
      <c r="E5" s="1" t="s">
        <v>93</v>
      </c>
      <c r="F5" s="11"/>
    </row>
    <row r="6" ht="12.75">
      <c r="C6" s="2" t="s">
        <v>261</v>
      </c>
    </row>
    <row r="8" ht="13.5" thickBot="1"/>
    <row r="9" spans="1:13" ht="13.5" thickBot="1">
      <c r="A9" s="4"/>
      <c r="B9" s="74" t="s">
        <v>0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J9" s="83"/>
      <c r="K9" s="83"/>
      <c r="L9" s="83"/>
      <c r="M9" s="83"/>
    </row>
    <row r="10" spans="1:7" ht="12.75">
      <c r="A10" s="1"/>
      <c r="B10" s="1" t="s">
        <v>80</v>
      </c>
      <c r="C10" s="1"/>
      <c r="D10" s="1"/>
      <c r="E10" s="1"/>
      <c r="F10" s="1"/>
      <c r="G10" s="1"/>
    </row>
    <row r="11" spans="1:13" ht="12.75">
      <c r="A11" s="7"/>
      <c r="B11" s="3" t="s">
        <v>1</v>
      </c>
      <c r="C11" s="53">
        <v>0.3454545454545455</v>
      </c>
      <c r="D11" s="53">
        <v>0.2727272727272727</v>
      </c>
      <c r="E11" s="53">
        <v>0.2909090909090909</v>
      </c>
      <c r="F11" s="53">
        <v>0.09090909090909091</v>
      </c>
      <c r="G11" s="53">
        <v>0</v>
      </c>
      <c r="H11" s="3"/>
      <c r="J11" s="83"/>
      <c r="K11" s="84"/>
      <c r="L11" s="84"/>
      <c r="M11" s="83"/>
    </row>
    <row r="12" spans="1:13" ht="12.75">
      <c r="A12" s="3"/>
      <c r="B12" s="3" t="s">
        <v>2</v>
      </c>
      <c r="C12" s="53">
        <v>0.2814070351758794</v>
      </c>
      <c r="D12" s="53">
        <v>0.4120603015075377</v>
      </c>
      <c r="E12" s="53">
        <v>0.20603015075376885</v>
      </c>
      <c r="F12" s="53">
        <v>0.07035175879396985</v>
      </c>
      <c r="G12" s="53">
        <v>0.03015075376884422</v>
      </c>
      <c r="H12" s="3"/>
      <c r="I12" s="22"/>
      <c r="J12" s="22"/>
      <c r="K12" s="22"/>
      <c r="L12" s="22"/>
      <c r="M12" s="22"/>
    </row>
    <row r="13" spans="1:13" ht="12.75">
      <c r="A13" s="3"/>
      <c r="B13" s="3" t="s">
        <v>3</v>
      </c>
      <c r="C13" s="53">
        <v>0.3714285714285714</v>
      </c>
      <c r="D13" s="53">
        <v>0.41428571428571426</v>
      </c>
      <c r="E13" s="53">
        <v>0.14285714285714285</v>
      </c>
      <c r="F13" s="53">
        <v>0.07142857142857142</v>
      </c>
      <c r="G13" s="53">
        <v>0</v>
      </c>
      <c r="H13" s="3"/>
      <c r="I13" s="22"/>
      <c r="J13" s="22"/>
      <c r="K13" s="22"/>
      <c r="L13" s="22"/>
      <c r="M13" s="22"/>
    </row>
    <row r="14" spans="1:13" ht="12.75">
      <c r="A14" s="3"/>
      <c r="B14" s="3" t="s">
        <v>4</v>
      </c>
      <c r="C14" s="53">
        <v>0.3666666666666667</v>
      </c>
      <c r="D14" s="53">
        <v>0.4</v>
      </c>
      <c r="E14" s="53">
        <v>0.2333333333333333</v>
      </c>
      <c r="F14" s="53">
        <v>0</v>
      </c>
      <c r="G14" s="53">
        <v>0</v>
      </c>
      <c r="H14" s="3"/>
      <c r="I14" s="22"/>
      <c r="J14" s="22"/>
      <c r="K14" s="22"/>
      <c r="L14" s="22"/>
      <c r="M14" s="22"/>
    </row>
    <row r="15" spans="1:13" ht="12.75">
      <c r="A15" s="3"/>
      <c r="B15" s="3" t="s">
        <v>259</v>
      </c>
      <c r="C15" s="53">
        <v>0.3571428571428571</v>
      </c>
      <c r="D15" s="53">
        <v>0.48571428571428565</v>
      </c>
      <c r="E15" s="53">
        <v>0.1</v>
      </c>
      <c r="F15" s="53">
        <v>0.05714285714285714</v>
      </c>
      <c r="G15" s="53">
        <v>0</v>
      </c>
      <c r="H15" s="3"/>
      <c r="I15" s="22"/>
      <c r="J15" s="22"/>
      <c r="K15" s="22"/>
      <c r="L15" s="22"/>
      <c r="M15" s="22"/>
    </row>
    <row r="16" spans="1:13" ht="12.75">
      <c r="A16" s="3"/>
      <c r="B16" s="3" t="s">
        <v>71</v>
      </c>
      <c r="C16" s="53">
        <v>0.14102564102564105</v>
      </c>
      <c r="D16" s="53">
        <v>0.39743589743589747</v>
      </c>
      <c r="E16" s="53">
        <v>0.16666666666666669</v>
      </c>
      <c r="F16" s="53">
        <v>0.16666666666666669</v>
      </c>
      <c r="G16" s="53">
        <v>0.12820512820512822</v>
      </c>
      <c r="H16" s="3"/>
      <c r="I16" s="22"/>
      <c r="J16" s="22"/>
      <c r="K16" s="22"/>
      <c r="L16" s="22"/>
      <c r="M16" s="22"/>
    </row>
    <row r="17" spans="1:13" ht="12.75">
      <c r="A17" s="3"/>
      <c r="B17" s="3" t="s">
        <v>7</v>
      </c>
      <c r="C17" s="53">
        <v>0.23529411764705882</v>
      </c>
      <c r="D17" s="53">
        <v>0.38235294117647056</v>
      </c>
      <c r="E17" s="53">
        <v>0.23529411764705882</v>
      </c>
      <c r="F17" s="53">
        <v>0.14705882352941177</v>
      </c>
      <c r="G17" s="53">
        <v>0</v>
      </c>
      <c r="H17" s="3"/>
      <c r="I17" s="22"/>
      <c r="J17" s="22"/>
      <c r="K17" s="22"/>
      <c r="L17" s="22"/>
      <c r="M17" s="22"/>
    </row>
    <row r="18" spans="1:13" ht="12.75">
      <c r="A18" s="3"/>
      <c r="B18" s="3" t="s">
        <v>8</v>
      </c>
      <c r="C18" s="53">
        <v>0.13333333333333333</v>
      </c>
      <c r="D18" s="53">
        <v>0.5166666666666667</v>
      </c>
      <c r="E18" s="53">
        <v>0.21666666666666667</v>
      </c>
      <c r="F18" s="53">
        <v>0.1</v>
      </c>
      <c r="G18" s="53">
        <v>0.03333333333333333</v>
      </c>
      <c r="H18" s="3"/>
      <c r="I18" s="22"/>
      <c r="J18" s="22"/>
      <c r="K18" s="22"/>
      <c r="L18" s="22"/>
      <c r="M18" s="22"/>
    </row>
    <row r="19" spans="1:13" ht="12.75">
      <c r="A19" s="3"/>
      <c r="B19" s="3" t="s">
        <v>9</v>
      </c>
      <c r="C19" s="53">
        <v>0.3380281690140845</v>
      </c>
      <c r="D19" s="53">
        <v>0.33098591549295775</v>
      </c>
      <c r="E19" s="53">
        <v>0.23943661971830987</v>
      </c>
      <c r="F19" s="53">
        <v>0.07042253521126761</v>
      </c>
      <c r="G19" s="53">
        <v>0.02112676056338028</v>
      </c>
      <c r="H19" s="3"/>
      <c r="I19" s="22"/>
      <c r="J19" s="22"/>
      <c r="K19" s="22"/>
      <c r="L19" s="22"/>
      <c r="M19" s="22"/>
    </row>
    <row r="20" spans="1:13" ht="12.75">
      <c r="A20" s="3"/>
      <c r="B20" s="3" t="s">
        <v>10</v>
      </c>
      <c r="C20" s="53">
        <v>0.5669291338582677</v>
      </c>
      <c r="D20" s="53">
        <v>0.3307086614173228</v>
      </c>
      <c r="E20" s="53">
        <v>0.09448818897637795</v>
      </c>
      <c r="F20" s="53">
        <v>0.007874015748031496</v>
      </c>
      <c r="G20" s="53">
        <v>0</v>
      </c>
      <c r="H20" s="3"/>
      <c r="I20" s="22"/>
      <c r="J20" s="22"/>
      <c r="K20" s="22"/>
      <c r="L20" s="22"/>
      <c r="M20" s="22"/>
    </row>
    <row r="21" spans="1:13" ht="12.75">
      <c r="A21" s="3"/>
      <c r="B21" s="3" t="s">
        <v>11</v>
      </c>
      <c r="C21" s="53">
        <v>0.5</v>
      </c>
      <c r="D21" s="53">
        <v>0.37142857142857144</v>
      </c>
      <c r="E21" s="53">
        <v>0.11428571428571428</v>
      </c>
      <c r="F21" s="53">
        <v>0.014285714285714285</v>
      </c>
      <c r="G21" s="53">
        <v>0</v>
      </c>
      <c r="H21" s="3"/>
      <c r="I21" s="22"/>
      <c r="J21" s="22"/>
      <c r="K21" s="22"/>
      <c r="L21" s="22"/>
      <c r="M21" s="22"/>
    </row>
    <row r="22" spans="1:13" ht="13.5" thickBot="1">
      <c r="A22" s="47"/>
      <c r="B22" s="47" t="s">
        <v>12</v>
      </c>
      <c r="C22" s="54">
        <v>0.40229885057471265</v>
      </c>
      <c r="D22" s="54">
        <v>0.45977011494252873</v>
      </c>
      <c r="E22" s="54">
        <v>0.1264367816091954</v>
      </c>
      <c r="F22" s="54">
        <v>0.011494252873563218</v>
      </c>
      <c r="G22" s="54">
        <v>0</v>
      </c>
      <c r="H22" s="3"/>
      <c r="I22" s="22"/>
      <c r="J22" s="22"/>
      <c r="K22" s="22"/>
      <c r="L22" s="22"/>
      <c r="M22" s="22"/>
    </row>
    <row r="23" spans="1:7" ht="12.75">
      <c r="A23" s="49"/>
      <c r="B23" s="51" t="s">
        <v>81</v>
      </c>
      <c r="C23" s="55"/>
      <c r="D23" s="55"/>
      <c r="E23" s="55"/>
      <c r="F23" s="55"/>
      <c r="G23" s="55"/>
    </row>
    <row r="24" spans="1:7" ht="12.75">
      <c r="A24" s="49"/>
      <c r="B24" s="103" t="s">
        <v>13</v>
      </c>
      <c r="C24" s="55">
        <v>0.46268656716417905</v>
      </c>
      <c r="D24" s="55">
        <v>0.3880597014925373</v>
      </c>
      <c r="E24" s="55">
        <v>0.11940298507462686</v>
      </c>
      <c r="F24" s="55">
        <v>0.014925373134328358</v>
      </c>
      <c r="G24" s="55">
        <v>0.014925373134328358</v>
      </c>
    </row>
    <row r="25" spans="1:7" ht="12.75">
      <c r="A25" s="5"/>
      <c r="B25" s="35" t="s">
        <v>14</v>
      </c>
      <c r="C25" s="53">
        <v>0.3150684931506849</v>
      </c>
      <c r="D25" s="53">
        <v>0.3835616438356165</v>
      </c>
      <c r="E25" s="53">
        <v>0.2602739726027397</v>
      </c>
      <c r="F25" s="53">
        <v>0.027397260273972605</v>
      </c>
      <c r="G25" s="53">
        <v>0.013698630136986302</v>
      </c>
    </row>
    <row r="26" spans="1:7" ht="12.75">
      <c r="A26" s="5"/>
      <c r="B26" s="3" t="s">
        <v>15</v>
      </c>
      <c r="C26" s="53">
        <v>0.09375</v>
      </c>
      <c r="D26" s="53">
        <v>0.203125</v>
      </c>
      <c r="E26" s="53">
        <v>0.375</v>
      </c>
      <c r="F26" s="53">
        <v>0.1875</v>
      </c>
      <c r="G26" s="53">
        <v>0.140625</v>
      </c>
    </row>
    <row r="27" spans="1:7" ht="12.75">
      <c r="A27" s="5"/>
      <c r="B27" s="3" t="s">
        <v>16</v>
      </c>
      <c r="C27" s="53">
        <v>0.1568627450980392</v>
      </c>
      <c r="D27" s="53">
        <v>0.33333333333333337</v>
      </c>
      <c r="E27" s="53">
        <v>0.3137254901960784</v>
      </c>
      <c r="F27" s="53">
        <v>0.1372549019607843</v>
      </c>
      <c r="G27" s="53">
        <v>0.058823529411764705</v>
      </c>
    </row>
    <row r="28" spans="1:7" ht="12.75">
      <c r="A28" s="5"/>
      <c r="B28" s="3" t="s">
        <v>17</v>
      </c>
      <c r="C28" s="53">
        <v>0.2380952380952381</v>
      </c>
      <c r="D28" s="53">
        <v>0.380952380952381</v>
      </c>
      <c r="E28" s="53">
        <v>0.35714285714285715</v>
      </c>
      <c r="F28" s="53">
        <v>0.02380952380952381</v>
      </c>
      <c r="G28" s="53">
        <v>0</v>
      </c>
    </row>
    <row r="29" spans="1:7" ht="12.75">
      <c r="A29" s="5"/>
      <c r="B29" s="3" t="s">
        <v>473</v>
      </c>
      <c r="C29" s="53">
        <v>0.17647058823529413</v>
      </c>
      <c r="D29" s="53">
        <v>0.4117647058823529</v>
      </c>
      <c r="E29" s="53">
        <v>0.29411764705882354</v>
      </c>
      <c r="F29" s="53">
        <v>0.11764705882352941</v>
      </c>
      <c r="G29" s="53">
        <v>0</v>
      </c>
    </row>
    <row r="30" spans="1:7" ht="12.75">
      <c r="A30" s="5"/>
      <c r="B30" s="3" t="s">
        <v>18</v>
      </c>
      <c r="C30" s="53">
        <v>0.10526315789473684</v>
      </c>
      <c r="D30" s="53">
        <v>0.3684210526315789</v>
      </c>
      <c r="E30" s="53">
        <v>0.3684210526315789</v>
      </c>
      <c r="F30" s="53">
        <v>0.15789473684210525</v>
      </c>
      <c r="G30" s="53">
        <v>0</v>
      </c>
    </row>
    <row r="31" spans="1:7" ht="12.75">
      <c r="A31" s="5"/>
      <c r="B31" s="3" t="s">
        <v>19</v>
      </c>
      <c r="C31" s="53">
        <v>0.20454545454545456</v>
      </c>
      <c r="D31" s="53">
        <v>0.3409090909090909</v>
      </c>
      <c r="E31" s="53">
        <v>0.2727272727272727</v>
      </c>
      <c r="F31" s="53">
        <v>0.13636363636363635</v>
      </c>
      <c r="G31" s="53">
        <v>0.045454545454545456</v>
      </c>
    </row>
    <row r="32" spans="1:7" ht="12.75">
      <c r="A32" s="5"/>
      <c r="B32" s="3" t="s">
        <v>20</v>
      </c>
      <c r="C32" s="53">
        <v>0.5892857142857143</v>
      </c>
      <c r="D32" s="53">
        <v>0.32142857142857145</v>
      </c>
      <c r="E32" s="53">
        <v>0.0625</v>
      </c>
      <c r="F32" s="53">
        <v>0.017857142857142856</v>
      </c>
      <c r="G32" s="53">
        <v>0.008928571428571428</v>
      </c>
    </row>
    <row r="33" spans="1:7" ht="12.75">
      <c r="A33" s="5"/>
      <c r="B33" s="3" t="s">
        <v>21</v>
      </c>
      <c r="C33" s="53">
        <v>0.15</v>
      </c>
      <c r="D33" s="53">
        <v>0.425</v>
      </c>
      <c r="E33" s="53">
        <v>0.275</v>
      </c>
      <c r="F33" s="53">
        <v>0.125</v>
      </c>
      <c r="G33" s="53">
        <v>0.025</v>
      </c>
    </row>
    <row r="34" spans="1:7" ht="12.75">
      <c r="A34" s="5"/>
      <c r="B34" s="3" t="s">
        <v>22</v>
      </c>
      <c r="C34" s="53">
        <v>0.10526315789473685</v>
      </c>
      <c r="D34" s="53">
        <v>0.3157894736842105</v>
      </c>
      <c r="E34" s="53">
        <v>0.4736842105263158</v>
      </c>
      <c r="F34" s="53">
        <v>0.10526315789473685</v>
      </c>
      <c r="G34" s="53">
        <v>0</v>
      </c>
    </row>
    <row r="35" spans="1:7" ht="12.75">
      <c r="A35" s="5"/>
      <c r="B35" s="3" t="s">
        <v>23</v>
      </c>
      <c r="C35" s="53">
        <v>0.39473684210526316</v>
      </c>
      <c r="D35" s="53">
        <v>0.42105263157894735</v>
      </c>
      <c r="E35" s="53">
        <v>0.1842105263157895</v>
      </c>
      <c r="F35" s="53">
        <v>0</v>
      </c>
      <c r="G35" s="53">
        <v>0</v>
      </c>
    </row>
    <row r="36" spans="1:7" ht="12.75">
      <c r="A36" s="5"/>
      <c r="B36" s="3" t="s">
        <v>24</v>
      </c>
      <c r="C36" s="53">
        <v>0.08333333333333333</v>
      </c>
      <c r="D36" s="53">
        <v>0.2916666666666667</v>
      </c>
      <c r="E36" s="53">
        <v>0.3333333333333333</v>
      </c>
      <c r="F36" s="53">
        <v>0.20833333333333334</v>
      </c>
      <c r="G36" s="53">
        <v>0.08333333333333333</v>
      </c>
    </row>
    <row r="37" spans="2:7" ht="12.75">
      <c r="B37" s="102" t="s">
        <v>25</v>
      </c>
      <c r="C37" s="53">
        <v>0.06666666666666667</v>
      </c>
      <c r="D37" s="53">
        <v>0.2</v>
      </c>
      <c r="E37" s="53">
        <v>0.06666666666666667</v>
      </c>
      <c r="F37" s="53">
        <v>0.26666666666666666</v>
      </c>
      <c r="G37" s="53">
        <v>0.4</v>
      </c>
    </row>
    <row r="38" spans="1:7" ht="13.5" thickBot="1">
      <c r="A38" s="49"/>
      <c r="B38" s="100" t="s">
        <v>26</v>
      </c>
      <c r="C38" s="101">
        <v>0.3333333333333333</v>
      </c>
      <c r="D38" s="101">
        <v>0.4888888888888889</v>
      </c>
      <c r="E38" s="101">
        <v>0.17777777777777776</v>
      </c>
      <c r="F38" s="101">
        <v>0</v>
      </c>
      <c r="G38" s="101">
        <v>0</v>
      </c>
    </row>
    <row r="39" spans="1:7" ht="13.5" thickTop="1">
      <c r="A39" s="49"/>
      <c r="B39" s="51" t="s">
        <v>79</v>
      </c>
      <c r="C39" s="55"/>
      <c r="D39" s="55"/>
      <c r="E39" s="55"/>
      <c r="F39" s="55"/>
      <c r="G39" s="55"/>
    </row>
    <row r="40" spans="1:7" ht="12.75">
      <c r="A40" s="5"/>
      <c r="B40" s="35" t="s">
        <v>27</v>
      </c>
      <c r="C40" s="53">
        <v>0.2125</v>
      </c>
      <c r="D40" s="53">
        <v>0.5375</v>
      </c>
      <c r="E40" s="53">
        <v>0.1875</v>
      </c>
      <c r="F40" s="53">
        <v>0.025</v>
      </c>
      <c r="G40" s="53">
        <v>0.0375</v>
      </c>
    </row>
    <row r="41" spans="1:7" ht="12.75">
      <c r="A41" s="5"/>
      <c r="B41" s="3" t="s">
        <v>744</v>
      </c>
      <c r="C41" s="53">
        <v>0.46774193548387094</v>
      </c>
      <c r="D41" s="53">
        <v>0.3870967741935483</v>
      </c>
      <c r="E41" s="53">
        <v>0.12903225806451613</v>
      </c>
      <c r="F41" s="53">
        <v>0.016129032258064516</v>
      </c>
      <c r="G41" s="53">
        <v>0</v>
      </c>
    </row>
    <row r="42" spans="1:7" ht="12.75">
      <c r="A42" s="5"/>
      <c r="B42" s="3" t="s">
        <v>28</v>
      </c>
      <c r="C42" s="53">
        <v>0.3695652173913044</v>
      </c>
      <c r="D42" s="53">
        <v>0.42391304347826086</v>
      </c>
      <c r="E42" s="53">
        <v>0.16304347826086957</v>
      </c>
      <c r="F42" s="53">
        <v>0.03260869565217391</v>
      </c>
      <c r="G42" s="53">
        <v>0.010869565217391306</v>
      </c>
    </row>
    <row r="43" spans="1:7" ht="12.75">
      <c r="A43" s="5"/>
      <c r="B43" s="3" t="s">
        <v>29</v>
      </c>
      <c r="C43" s="53">
        <v>0.41025641025641024</v>
      </c>
      <c r="D43" s="53">
        <v>0.41025641025641024</v>
      </c>
      <c r="E43" s="53">
        <v>0.14102564102564102</v>
      </c>
      <c r="F43" s="53">
        <v>0.038461538461538464</v>
      </c>
      <c r="G43" s="53">
        <v>0</v>
      </c>
    </row>
    <row r="44" spans="1:7" ht="12.75">
      <c r="A44" s="5"/>
      <c r="B44" s="3" t="s">
        <v>30</v>
      </c>
      <c r="C44" s="53">
        <v>0.26666666666666666</v>
      </c>
      <c r="D44" s="53">
        <v>0.3555555555555555</v>
      </c>
      <c r="E44" s="53">
        <v>0.24444444444444444</v>
      </c>
      <c r="F44" s="53">
        <v>0.13333333333333333</v>
      </c>
      <c r="G44" s="53">
        <v>0</v>
      </c>
    </row>
    <row r="45" spans="1:7" ht="12.75">
      <c r="A45" s="49"/>
      <c r="B45" s="104" t="s">
        <v>31</v>
      </c>
      <c r="C45" s="55">
        <v>0.10526315789473685</v>
      </c>
      <c r="D45" s="55">
        <v>0.38596491228070173</v>
      </c>
      <c r="E45" s="55">
        <v>0.31578947368421056</v>
      </c>
      <c r="F45" s="55">
        <v>0.14035087719298245</v>
      </c>
      <c r="G45" s="55">
        <v>0.052631578947368425</v>
      </c>
    </row>
    <row r="46" spans="1:7" ht="13.5" thickBot="1">
      <c r="A46" s="49"/>
      <c r="B46" s="105" t="s">
        <v>32</v>
      </c>
      <c r="C46" s="101">
        <v>0.38524590163934425</v>
      </c>
      <c r="D46" s="101">
        <v>0.40983606557377045</v>
      </c>
      <c r="E46" s="101">
        <v>0.1721311475409836</v>
      </c>
      <c r="F46" s="101">
        <v>0.03278688524590164</v>
      </c>
      <c r="G46" s="101">
        <v>0</v>
      </c>
    </row>
    <row r="47" spans="1:7" ht="13.5" thickTop="1">
      <c r="A47" s="49"/>
      <c r="B47" s="51" t="s">
        <v>33</v>
      </c>
      <c r="C47" s="55"/>
      <c r="D47" s="55"/>
      <c r="E47" s="55"/>
      <c r="F47" s="55"/>
      <c r="G47" s="55"/>
    </row>
    <row r="48" spans="1:7" ht="12.75">
      <c r="A48" s="5"/>
      <c r="B48" s="35" t="s">
        <v>33</v>
      </c>
      <c r="C48" s="53">
        <v>0.2054794520547945</v>
      </c>
      <c r="D48" s="53">
        <v>0.3835616438356164</v>
      </c>
      <c r="E48" s="53">
        <v>0.3287671232876712</v>
      </c>
      <c r="F48" s="53">
        <v>0.0821917808219178</v>
      </c>
      <c r="G48" s="53">
        <v>0</v>
      </c>
    </row>
    <row r="49" spans="1:7" ht="12.75">
      <c r="A49" s="5"/>
      <c r="B49" s="3" t="s">
        <v>34</v>
      </c>
      <c r="C49" s="53">
        <v>0.0816326530612245</v>
      </c>
      <c r="D49" s="53">
        <v>0.326530612244898</v>
      </c>
      <c r="E49" s="53">
        <v>0.42857142857142855</v>
      </c>
      <c r="F49" s="53">
        <v>0.14285714285714288</v>
      </c>
      <c r="G49" s="53">
        <v>0.020408163265306124</v>
      </c>
    </row>
    <row r="50" spans="1:7" ht="12.75">
      <c r="A50" s="5"/>
      <c r="B50" s="3" t="s">
        <v>35</v>
      </c>
      <c r="C50" s="53">
        <v>0.27906976744186046</v>
      </c>
      <c r="D50" s="53">
        <v>0.3953488372093023</v>
      </c>
      <c r="E50" s="53">
        <v>0.2558139534883721</v>
      </c>
      <c r="F50" s="53">
        <v>0.06976744186046512</v>
      </c>
      <c r="G50" s="53">
        <v>0</v>
      </c>
    </row>
    <row r="51" spans="1:7" ht="13.5" thickBot="1">
      <c r="A51" s="49"/>
      <c r="B51" s="47" t="s">
        <v>36</v>
      </c>
      <c r="C51" s="54">
        <v>0.22727272727272727</v>
      </c>
      <c r="D51" s="54">
        <v>0.4090909090909091</v>
      </c>
      <c r="E51" s="54">
        <v>0.18181818181818182</v>
      </c>
      <c r="F51" s="54">
        <v>0.13636363636363635</v>
      </c>
      <c r="G51" s="54">
        <v>0.045454545454545456</v>
      </c>
    </row>
    <row r="52" spans="1:7" ht="12.75">
      <c r="A52" s="49"/>
      <c r="B52" s="50" t="s">
        <v>130</v>
      </c>
      <c r="C52" s="55"/>
      <c r="D52" s="55"/>
      <c r="E52" s="55"/>
      <c r="F52" s="55"/>
      <c r="G52" s="55"/>
    </row>
    <row r="53" spans="1:7" ht="12.75">
      <c r="A53" s="5"/>
      <c r="B53" s="36" t="s">
        <v>37</v>
      </c>
      <c r="C53" s="53">
        <v>0.39473684210526316</v>
      </c>
      <c r="D53" s="53">
        <v>0.5789473684210527</v>
      </c>
      <c r="E53" s="53">
        <v>0.02631578947368421</v>
      </c>
      <c r="F53" s="53">
        <v>0</v>
      </c>
      <c r="G53" s="53">
        <v>0</v>
      </c>
    </row>
    <row r="54" spans="1:7" ht="12.75">
      <c r="A54" s="5"/>
      <c r="B54" s="3" t="s">
        <v>38</v>
      </c>
      <c r="C54" s="53">
        <v>0.5</v>
      </c>
      <c r="D54" s="53">
        <v>0.40625</v>
      </c>
      <c r="E54" s="53">
        <v>0.09375</v>
      </c>
      <c r="F54" s="53">
        <v>0</v>
      </c>
      <c r="G54" s="53">
        <v>0</v>
      </c>
    </row>
    <row r="55" spans="1:7" ht="12.75">
      <c r="A55" s="5"/>
      <c r="B55" s="3" t="s">
        <v>39</v>
      </c>
      <c r="C55" s="53">
        <v>0.15</v>
      </c>
      <c r="D55" s="53">
        <v>0.3</v>
      </c>
      <c r="E55" s="53">
        <v>0.35</v>
      </c>
      <c r="F55" s="53">
        <v>0.125</v>
      </c>
      <c r="G55" s="53">
        <v>0.075</v>
      </c>
    </row>
    <row r="56" spans="1:7" ht="12.75">
      <c r="A56" s="5"/>
      <c r="B56" s="3" t="s">
        <v>40</v>
      </c>
      <c r="C56" s="53">
        <v>0.34782608695652173</v>
      </c>
      <c r="D56" s="53">
        <v>0.5</v>
      </c>
      <c r="E56" s="53">
        <v>0.15217391304347827</v>
      </c>
      <c r="F56" s="53">
        <v>0</v>
      </c>
      <c r="G56" s="53">
        <v>0</v>
      </c>
    </row>
    <row r="57" spans="1:7" ht="12.75">
      <c r="A57" s="5"/>
      <c r="B57" s="3" t="s">
        <v>41</v>
      </c>
      <c r="C57" s="53">
        <v>0.41379310344827586</v>
      </c>
      <c r="D57" s="53">
        <v>0.4482758620689655</v>
      </c>
      <c r="E57" s="53">
        <v>0.13793103448275862</v>
      </c>
      <c r="F57" s="53">
        <v>0</v>
      </c>
      <c r="G57" s="53">
        <v>0</v>
      </c>
    </row>
    <row r="58" spans="1:7" ht="12.75">
      <c r="A58" s="5"/>
      <c r="B58" s="3" t="s">
        <v>42</v>
      </c>
      <c r="C58" s="53">
        <v>0.28205128205128205</v>
      </c>
      <c r="D58" s="53">
        <v>0.5897435897435898</v>
      </c>
      <c r="E58" s="53">
        <v>0.10256410256410256</v>
      </c>
      <c r="F58" s="53">
        <v>0.02564102564102564</v>
      </c>
      <c r="G58" s="53">
        <v>0</v>
      </c>
    </row>
    <row r="59" spans="1:7" ht="12.75">
      <c r="A59" s="5"/>
      <c r="B59" s="3" t="s">
        <v>43</v>
      </c>
      <c r="C59" s="53">
        <v>0.16</v>
      </c>
      <c r="D59" s="53">
        <v>0.4666666666666667</v>
      </c>
      <c r="E59" s="53">
        <v>0.29333333333333333</v>
      </c>
      <c r="F59" s="53">
        <v>0.08</v>
      </c>
      <c r="G59" s="53">
        <v>0</v>
      </c>
    </row>
    <row r="60" spans="1:7" ht="12.75">
      <c r="A60" s="5"/>
      <c r="B60" s="3" t="s">
        <v>44</v>
      </c>
      <c r="C60" s="53">
        <v>0.21568627450980393</v>
      </c>
      <c r="D60" s="53">
        <v>0.5098039215686274</v>
      </c>
      <c r="E60" s="53">
        <v>0.2549019607843137</v>
      </c>
      <c r="F60" s="53">
        <v>0.0196078431372549</v>
      </c>
      <c r="G60" s="53">
        <v>0</v>
      </c>
    </row>
    <row r="61" spans="1:7" ht="12.75">
      <c r="A61" s="5"/>
      <c r="B61" s="3" t="s">
        <v>45</v>
      </c>
      <c r="C61" s="53">
        <v>0.25</v>
      </c>
      <c r="D61" s="53">
        <v>0.5555555555555556</v>
      </c>
      <c r="E61" s="53">
        <v>0.1388888888888889</v>
      </c>
      <c r="F61" s="53">
        <v>0.027777777777777776</v>
      </c>
      <c r="G61" s="53">
        <v>0.027777777777777776</v>
      </c>
    </row>
    <row r="62" spans="1:7" ht="13.5" thickBot="1">
      <c r="A62" s="5"/>
      <c r="B62" s="37" t="s">
        <v>46</v>
      </c>
      <c r="C62" s="53">
        <v>0.08571428571428572</v>
      </c>
      <c r="D62" s="53">
        <v>0.2571428571428572</v>
      </c>
      <c r="E62" s="53">
        <v>0.17142857142857143</v>
      </c>
      <c r="F62" s="53">
        <v>0.17142857142857143</v>
      </c>
      <c r="G62" s="53">
        <v>0.3142857142857143</v>
      </c>
    </row>
    <row r="63" spans="1:7" ht="13.5" thickTop="1">
      <c r="A63" s="49"/>
      <c r="B63" s="108" t="s">
        <v>257</v>
      </c>
      <c r="C63" s="106"/>
      <c r="D63" s="106"/>
      <c r="E63" s="106"/>
      <c r="F63" s="106"/>
      <c r="G63" s="106"/>
    </row>
    <row r="64" spans="2:7" ht="12.75">
      <c r="B64" s="50" t="s">
        <v>47</v>
      </c>
      <c r="C64" s="55">
        <v>0.15</v>
      </c>
      <c r="D64" s="55">
        <v>0.36666666666666664</v>
      </c>
      <c r="E64" s="55">
        <v>0.3333333333333333</v>
      </c>
      <c r="F64" s="55">
        <v>0.13333333333333333</v>
      </c>
      <c r="G64" s="55">
        <v>0.016666666666666666</v>
      </c>
    </row>
    <row r="65" spans="2:7" ht="12.75">
      <c r="B65" s="107" t="s">
        <v>48</v>
      </c>
      <c r="C65" s="53">
        <v>0.13157894736842105</v>
      </c>
      <c r="D65" s="53">
        <v>0.2894736842105263</v>
      </c>
      <c r="E65" s="53">
        <v>0.21052631578947367</v>
      </c>
      <c r="F65" s="53">
        <v>0.1842105263157895</v>
      </c>
      <c r="G65" s="53">
        <v>0.1842105263157895</v>
      </c>
    </row>
    <row r="66" spans="2:7" ht="12.75">
      <c r="B66" s="3" t="s">
        <v>49</v>
      </c>
      <c r="C66" s="53">
        <v>0.421875</v>
      </c>
      <c r="D66" s="53">
        <v>0.40625</v>
      </c>
      <c r="E66" s="53">
        <v>0.171875</v>
      </c>
      <c r="F66" s="53">
        <v>0</v>
      </c>
      <c r="G66" s="53">
        <v>0</v>
      </c>
    </row>
    <row r="67" spans="2:7" ht="12.75">
      <c r="B67" s="3" t="s">
        <v>50</v>
      </c>
      <c r="C67" s="53">
        <v>0.5280898876404494</v>
      </c>
      <c r="D67" s="53">
        <v>0.42696629213483145</v>
      </c>
      <c r="E67" s="53">
        <v>0.033707865168539325</v>
      </c>
      <c r="F67" s="53">
        <v>0.011235955056179775</v>
      </c>
      <c r="G67" s="53">
        <v>0</v>
      </c>
    </row>
    <row r="68" spans="1:7" ht="12.75">
      <c r="A68" s="5"/>
      <c r="B68" s="3" t="s">
        <v>51</v>
      </c>
      <c r="C68" s="53">
        <v>0.29545454545454547</v>
      </c>
      <c r="D68" s="53">
        <v>0.5454545454545454</v>
      </c>
      <c r="E68" s="53">
        <v>0.13636363636363635</v>
      </c>
      <c r="F68" s="53">
        <v>0.022727272727272728</v>
      </c>
      <c r="G68" s="53">
        <v>0</v>
      </c>
    </row>
    <row r="69" spans="1:7" ht="12.75">
      <c r="A69" s="5"/>
      <c r="B69" s="3" t="s">
        <v>52</v>
      </c>
      <c r="C69" s="53">
        <v>0.17391304347826084</v>
      </c>
      <c r="D69" s="53">
        <v>0.10869565217391304</v>
      </c>
      <c r="E69" s="53">
        <v>0.2608695652173913</v>
      </c>
      <c r="F69" s="53">
        <v>0.2826086956521739</v>
      </c>
      <c r="G69" s="53">
        <v>0.17391304347826084</v>
      </c>
    </row>
    <row r="70" spans="1:7" ht="12.75">
      <c r="A70" s="5"/>
      <c r="B70" s="3" t="s">
        <v>53</v>
      </c>
      <c r="C70" s="53">
        <v>0</v>
      </c>
      <c r="D70" s="53">
        <v>0.3</v>
      </c>
      <c r="E70" s="53">
        <v>0.4</v>
      </c>
      <c r="F70" s="53">
        <v>0.25</v>
      </c>
      <c r="G70" s="53">
        <v>0.05</v>
      </c>
    </row>
    <row r="71" spans="1:7" ht="12.75">
      <c r="A71" s="5"/>
      <c r="B71" s="3" t="s">
        <v>54</v>
      </c>
      <c r="C71" s="53">
        <v>0</v>
      </c>
      <c r="D71" s="53">
        <v>0.3</v>
      </c>
      <c r="E71" s="53">
        <v>0.3</v>
      </c>
      <c r="F71" s="53">
        <v>0.25</v>
      </c>
      <c r="G71" s="53">
        <v>0.15</v>
      </c>
    </row>
    <row r="72" spans="1:7" ht="12.75">
      <c r="A72" s="5"/>
      <c r="B72" s="3" t="s">
        <v>55</v>
      </c>
      <c r="C72" s="53">
        <v>0.4862385321100917</v>
      </c>
      <c r="D72" s="53">
        <v>0.43119266055045874</v>
      </c>
      <c r="E72" s="53">
        <v>0.08256880733944955</v>
      </c>
      <c r="F72" s="53">
        <v>0</v>
      </c>
      <c r="G72" s="53">
        <v>0</v>
      </c>
    </row>
    <row r="73" spans="1:7" ht="12.75">
      <c r="A73" s="49"/>
      <c r="B73" s="3" t="s">
        <v>56</v>
      </c>
      <c r="C73" s="53">
        <v>0.15</v>
      </c>
      <c r="D73" s="53">
        <v>0.3</v>
      </c>
      <c r="E73" s="53">
        <v>0.5</v>
      </c>
      <c r="F73" s="53">
        <v>0.05</v>
      </c>
      <c r="G73" s="53">
        <v>0</v>
      </c>
    </row>
    <row r="74" spans="1:7" ht="12.75">
      <c r="A74" s="5"/>
      <c r="B74" s="3" t="s">
        <v>57</v>
      </c>
      <c r="C74" s="53">
        <v>0.3645833333333333</v>
      </c>
      <c r="D74" s="53">
        <v>0.5208333333333334</v>
      </c>
      <c r="E74" s="53">
        <v>0.09375</v>
      </c>
      <c r="F74" s="53">
        <v>0.010416666666666668</v>
      </c>
      <c r="G74" s="53">
        <v>0.010416666666666668</v>
      </c>
    </row>
    <row r="75" spans="1:7" ht="12.75">
      <c r="A75" s="5"/>
      <c r="B75" s="3" t="s">
        <v>58</v>
      </c>
      <c r="C75" s="53">
        <v>0.02631578947368421</v>
      </c>
      <c r="D75" s="53">
        <v>0.21052631578947367</v>
      </c>
      <c r="E75" s="53">
        <v>0.2631578947368421</v>
      </c>
      <c r="F75" s="53">
        <v>0.2631578947368421</v>
      </c>
      <c r="G75" s="53">
        <v>0.2368421052631579</v>
      </c>
    </row>
    <row r="76" spans="1:7" ht="12.75">
      <c r="A76" s="5"/>
      <c r="B76" s="3" t="s">
        <v>59</v>
      </c>
      <c r="C76" s="53">
        <v>0.2037037037037037</v>
      </c>
      <c r="D76" s="53">
        <v>0.31481481481481477</v>
      </c>
      <c r="E76" s="53">
        <v>0.2222222222222222</v>
      </c>
      <c r="F76" s="53">
        <v>0.18518518518518517</v>
      </c>
      <c r="G76" s="53">
        <v>0.07407407407407407</v>
      </c>
    </row>
    <row r="77" spans="1:7" ht="13.5" thickBot="1">
      <c r="A77" s="5"/>
      <c r="B77" s="47" t="s">
        <v>60</v>
      </c>
      <c r="C77" s="54">
        <v>0.39024390243902435</v>
      </c>
      <c r="D77" s="54">
        <v>0.46341463414634143</v>
      </c>
      <c r="E77" s="54">
        <v>0.09756097560975609</v>
      </c>
      <c r="F77" s="54">
        <v>0.048780487804878044</v>
      </c>
      <c r="G77" s="54">
        <v>0</v>
      </c>
    </row>
    <row r="78" spans="1:7" ht="12.75">
      <c r="A78" s="5"/>
      <c r="B78" s="50" t="s">
        <v>132</v>
      </c>
      <c r="C78" s="55"/>
      <c r="D78" s="55"/>
      <c r="E78" s="55"/>
      <c r="F78" s="55"/>
      <c r="G78" s="55"/>
    </row>
    <row r="79" spans="1:7" ht="12.75">
      <c r="A79" s="5"/>
      <c r="B79" s="56" t="s">
        <v>61</v>
      </c>
      <c r="C79" s="53">
        <v>0.12</v>
      </c>
      <c r="D79" s="53">
        <v>0.28</v>
      </c>
      <c r="E79" s="53">
        <v>0.44</v>
      </c>
      <c r="F79" s="53">
        <v>0.16</v>
      </c>
      <c r="G79" s="53">
        <v>0</v>
      </c>
    </row>
    <row r="80" spans="1:7" ht="12.75">
      <c r="A80" s="5"/>
      <c r="B80" s="3" t="s">
        <v>62</v>
      </c>
      <c r="C80" s="53">
        <v>0.21052631578947367</v>
      </c>
      <c r="D80" s="53">
        <v>0.3684210526315789</v>
      </c>
      <c r="E80" s="53">
        <v>0.3684210526315789</v>
      </c>
      <c r="F80" s="53">
        <v>0.05263157894736842</v>
      </c>
      <c r="G80" s="53">
        <v>0</v>
      </c>
    </row>
    <row r="81" spans="1:7" ht="12.75">
      <c r="A81" s="5"/>
      <c r="B81" s="3" t="s">
        <v>63</v>
      </c>
      <c r="C81" s="53">
        <v>0.11538461538461538</v>
      </c>
      <c r="D81" s="53">
        <v>0.5384615384615384</v>
      </c>
      <c r="E81" s="53">
        <v>0.2692307692307692</v>
      </c>
      <c r="F81" s="53">
        <v>0.07692307692307691</v>
      </c>
      <c r="G81" s="53">
        <v>0</v>
      </c>
    </row>
    <row r="82" spans="1:7" ht="12.75">
      <c r="A82" s="5"/>
      <c r="B82" s="3" t="s">
        <v>64</v>
      </c>
      <c r="C82" s="53">
        <v>0.0625</v>
      </c>
      <c r="D82" s="53">
        <v>0.4375</v>
      </c>
      <c r="E82" s="53">
        <v>0.375</v>
      </c>
      <c r="F82" s="53">
        <v>0.0625</v>
      </c>
      <c r="G82" s="53">
        <v>0.0625</v>
      </c>
    </row>
    <row r="83" spans="1:7" ht="12.75">
      <c r="A83" s="5"/>
      <c r="B83" s="3" t="s">
        <v>65</v>
      </c>
      <c r="C83" s="53">
        <v>0.20512820512820515</v>
      </c>
      <c r="D83" s="53">
        <v>0.4358974358974359</v>
      </c>
      <c r="E83" s="53">
        <v>0.1794871794871795</v>
      </c>
      <c r="F83" s="53">
        <v>0.15384615384615385</v>
      </c>
      <c r="G83" s="53">
        <v>0.025641025641025644</v>
      </c>
    </row>
    <row r="84" spans="1:7" ht="12.75">
      <c r="A84" s="5"/>
      <c r="B84" s="3" t="s">
        <v>66</v>
      </c>
      <c r="C84" s="53">
        <v>0.2</v>
      </c>
      <c r="D84" s="53">
        <v>0.5333333333333333</v>
      </c>
      <c r="E84" s="53">
        <v>0.2</v>
      </c>
      <c r="F84" s="53">
        <v>0.06666666666666667</v>
      </c>
      <c r="G84" s="53">
        <v>0</v>
      </c>
    </row>
    <row r="85" spans="1:7" ht="12.75">
      <c r="A85" s="49"/>
      <c r="B85" s="3" t="s">
        <v>67</v>
      </c>
      <c r="C85" s="53">
        <v>0.26666666666666666</v>
      </c>
      <c r="D85" s="53">
        <v>0.2</v>
      </c>
      <c r="E85" s="53">
        <v>0.4222222222222222</v>
      </c>
      <c r="F85" s="53">
        <v>0.08888888888888888</v>
      </c>
      <c r="G85" s="53">
        <v>0.02222222222222222</v>
      </c>
    </row>
    <row r="86" spans="1:7" ht="12.75">
      <c r="A86" s="5"/>
      <c r="B86" s="3" t="s">
        <v>68</v>
      </c>
      <c r="C86" s="53">
        <v>0.25</v>
      </c>
      <c r="D86" s="53">
        <v>0.35</v>
      </c>
      <c r="E86" s="53">
        <v>0.25</v>
      </c>
      <c r="F86" s="53">
        <v>0.1</v>
      </c>
      <c r="G86" s="53">
        <v>0.05</v>
      </c>
    </row>
    <row r="87" spans="1:7" ht="12.75">
      <c r="A87" s="5"/>
      <c r="B87" s="3" t="s">
        <v>69</v>
      </c>
      <c r="C87" s="53">
        <v>0.2727272727272727</v>
      </c>
      <c r="D87" s="53">
        <v>0.5757575757575758</v>
      </c>
      <c r="E87" s="53">
        <v>0.15151515151515152</v>
      </c>
      <c r="F87" s="53">
        <v>0</v>
      </c>
      <c r="G87" s="53">
        <v>0</v>
      </c>
    </row>
    <row r="88" spans="1:7" ht="12.75">
      <c r="A88" s="5"/>
      <c r="B88" s="48" t="s">
        <v>70</v>
      </c>
      <c r="C88" s="55">
        <v>0.3913043478260869</v>
      </c>
      <c r="D88" s="55">
        <v>0.3913043478260869</v>
      </c>
      <c r="E88" s="55">
        <v>0.13043478260869565</v>
      </c>
      <c r="F88" s="55">
        <v>0.043478260869565216</v>
      </c>
      <c r="G88" s="55">
        <v>0.043478260869565216</v>
      </c>
    </row>
    <row r="89" spans="1:4" ht="12.75">
      <c r="A89" s="5"/>
      <c r="D89" s="6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49"/>
    </row>
    <row r="97" ht="12.75">
      <c r="A97" s="49"/>
    </row>
    <row r="100" spans="3:7" ht="12.75">
      <c r="C100" s="53"/>
      <c r="D100" s="53"/>
      <c r="E100" s="53"/>
      <c r="F100" s="53"/>
      <c r="G100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29">
      <selection activeCell="A43" sqref="A1:A16384"/>
    </sheetView>
  </sheetViews>
  <sheetFormatPr defaultColWidth="9.140625" defaultRowHeight="12.75"/>
  <cols>
    <col min="2" max="2" width="10.8515625" style="0" customWidth="1"/>
    <col min="3" max="3" width="11.28125" style="0" customWidth="1"/>
    <col min="14" max="14" width="33.00390625" style="0" customWidth="1"/>
  </cols>
  <sheetData>
    <row r="1" spans="2:8" ht="13.5" thickBot="1">
      <c r="B1" t="s">
        <v>757</v>
      </c>
      <c r="D1" t="s">
        <v>758</v>
      </c>
      <c r="H1" t="s">
        <v>759</v>
      </c>
    </row>
    <row r="2" spans="1:19" ht="13.5" thickBot="1">
      <c r="A2" t="s">
        <v>0</v>
      </c>
      <c r="B2" s="1" t="s">
        <v>760</v>
      </c>
      <c r="C2" s="1" t="s">
        <v>761</v>
      </c>
      <c r="D2" s="1" t="s">
        <v>760</v>
      </c>
      <c r="E2" s="1" t="s">
        <v>761</v>
      </c>
      <c r="F2" s="133" t="s">
        <v>762</v>
      </c>
      <c r="H2" t="s">
        <v>0</v>
      </c>
      <c r="I2" t="s">
        <v>760</v>
      </c>
      <c r="J2" t="s">
        <v>761</v>
      </c>
      <c r="O2" s="74"/>
      <c r="P2" s="75"/>
      <c r="Q2" s="75"/>
      <c r="R2" s="34"/>
      <c r="S2" s="34"/>
    </row>
    <row r="3" spans="1:19" ht="12.75">
      <c r="A3" s="3" t="s">
        <v>1</v>
      </c>
      <c r="B3" s="22">
        <v>0.3454545454545455</v>
      </c>
      <c r="C3" s="22">
        <v>0.2727272727272727</v>
      </c>
      <c r="D3">
        <f aca="true" t="shared" si="0" ref="D3:D34">+B3*1</f>
        <v>0.3454545454545455</v>
      </c>
      <c r="E3">
        <f aca="true" t="shared" si="1" ref="E3:E34">+C3*0.5</f>
        <v>0.13636363636363635</v>
      </c>
      <c r="F3">
        <f aca="true" t="shared" si="2" ref="F3:F34">+D3+E3</f>
        <v>0.48181818181818187</v>
      </c>
      <c r="G3" s="110">
        <f aca="true" t="shared" si="3" ref="G3:G34">IF(COUNT(F3)=1,RANK(F3,F$3:F$74),"")</f>
        <v>32</v>
      </c>
      <c r="H3" s="3" t="s">
        <v>58</v>
      </c>
      <c r="I3">
        <v>0.02631578947368421</v>
      </c>
      <c r="J3">
        <v>0.10526315789473684</v>
      </c>
      <c r="K3">
        <f aca="true" t="shared" si="4" ref="K3:K34">+I3+J3</f>
        <v>0.13157894736842105</v>
      </c>
      <c r="O3" s="1"/>
      <c r="P3" s="1"/>
      <c r="Q3" s="1"/>
      <c r="R3" s="1"/>
      <c r="S3" s="1"/>
    </row>
    <row r="4" spans="1:23" ht="12.75">
      <c r="A4" s="3" t="s">
        <v>749</v>
      </c>
      <c r="B4" s="22">
        <v>0.2814070351758794</v>
      </c>
      <c r="C4" s="22">
        <v>0.4120603015075377</v>
      </c>
      <c r="D4">
        <f t="shared" si="0"/>
        <v>0.2814070351758794</v>
      </c>
      <c r="E4">
        <f t="shared" si="1"/>
        <v>0.20603015075376885</v>
      </c>
      <c r="F4">
        <f t="shared" si="2"/>
        <v>0.48743718592964824</v>
      </c>
      <c r="G4" s="110">
        <f t="shared" si="3"/>
        <v>31</v>
      </c>
      <c r="H4" s="3" t="s">
        <v>53</v>
      </c>
      <c r="I4">
        <v>0</v>
      </c>
      <c r="J4">
        <v>0.15</v>
      </c>
      <c r="K4">
        <f t="shared" si="4"/>
        <v>0.15</v>
      </c>
      <c r="O4" s="3"/>
      <c r="P4" s="53"/>
      <c r="Q4" s="53"/>
      <c r="R4" s="53"/>
      <c r="S4" s="110"/>
      <c r="W4" s="110"/>
    </row>
    <row r="5" spans="1:23" ht="12.75">
      <c r="A5" s="3" t="s">
        <v>3</v>
      </c>
      <c r="B5" s="22">
        <v>0.3714285714285714</v>
      </c>
      <c r="C5" s="22">
        <v>0.41428571428571426</v>
      </c>
      <c r="D5">
        <f t="shared" si="0"/>
        <v>0.3714285714285714</v>
      </c>
      <c r="E5">
        <f t="shared" si="1"/>
        <v>0.20714285714285713</v>
      </c>
      <c r="F5">
        <f t="shared" si="2"/>
        <v>0.5785714285714285</v>
      </c>
      <c r="G5" s="110">
        <f t="shared" si="3"/>
        <v>22</v>
      </c>
      <c r="H5" s="3" t="s">
        <v>54</v>
      </c>
      <c r="I5">
        <v>0</v>
      </c>
      <c r="J5">
        <v>0.15</v>
      </c>
      <c r="K5">
        <f t="shared" si="4"/>
        <v>0.15</v>
      </c>
      <c r="O5" s="3"/>
      <c r="P5" s="53"/>
      <c r="Q5" s="53"/>
      <c r="R5" s="53"/>
      <c r="S5" s="110"/>
      <c r="W5" s="110"/>
    </row>
    <row r="6" spans="1:23" ht="12.75">
      <c r="A6" s="3" t="s">
        <v>756</v>
      </c>
      <c r="B6" s="22">
        <v>0.3666666666666667</v>
      </c>
      <c r="C6" s="22">
        <v>0.4</v>
      </c>
      <c r="D6">
        <f t="shared" si="0"/>
        <v>0.3666666666666667</v>
      </c>
      <c r="E6">
        <f t="shared" si="1"/>
        <v>0.2</v>
      </c>
      <c r="F6">
        <f t="shared" si="2"/>
        <v>0.5666666666666667</v>
      </c>
      <c r="G6" s="110">
        <f t="shared" si="3"/>
        <v>26</v>
      </c>
      <c r="H6" s="3" t="s">
        <v>25</v>
      </c>
      <c r="I6">
        <v>0.06666666666666667</v>
      </c>
      <c r="J6">
        <v>0.1</v>
      </c>
      <c r="K6">
        <f t="shared" si="4"/>
        <v>0.16666666666666669</v>
      </c>
      <c r="O6" s="3"/>
      <c r="P6" s="53"/>
      <c r="Q6" s="53"/>
      <c r="R6" s="53"/>
      <c r="S6" s="110"/>
      <c r="W6" s="110"/>
    </row>
    <row r="7" spans="1:23" ht="12.75">
      <c r="A7" s="3" t="s">
        <v>754</v>
      </c>
      <c r="B7" s="22">
        <v>0.3571428571428571</v>
      </c>
      <c r="C7" s="22">
        <v>0.48571428571428565</v>
      </c>
      <c r="D7">
        <f t="shared" si="0"/>
        <v>0.3571428571428571</v>
      </c>
      <c r="E7">
        <f t="shared" si="1"/>
        <v>0.24285714285714283</v>
      </c>
      <c r="F7">
        <f t="shared" si="2"/>
        <v>0.5999999999999999</v>
      </c>
      <c r="G7" s="110">
        <f t="shared" si="3"/>
        <v>17</v>
      </c>
      <c r="H7" s="3" t="s">
        <v>15</v>
      </c>
      <c r="I7">
        <v>0.09375</v>
      </c>
      <c r="J7">
        <v>0.1015625</v>
      </c>
      <c r="K7">
        <f t="shared" si="4"/>
        <v>0.1953125</v>
      </c>
      <c r="O7" s="3"/>
      <c r="P7" s="53"/>
      <c r="Q7" s="53"/>
      <c r="R7" s="53"/>
      <c r="S7" s="110"/>
      <c r="W7" s="110"/>
    </row>
    <row r="8" spans="1:23" ht="12.75">
      <c r="A8" s="3" t="s">
        <v>71</v>
      </c>
      <c r="B8" s="22">
        <v>0.14102564102564105</v>
      </c>
      <c r="C8" s="22">
        <v>0.39743589743589747</v>
      </c>
      <c r="D8">
        <f t="shared" si="0"/>
        <v>0.14102564102564105</v>
      </c>
      <c r="E8">
        <f t="shared" si="1"/>
        <v>0.19871794871794873</v>
      </c>
      <c r="F8">
        <f t="shared" si="2"/>
        <v>0.33974358974358976</v>
      </c>
      <c r="G8" s="110">
        <f t="shared" si="3"/>
        <v>53</v>
      </c>
      <c r="H8" s="3" t="s">
        <v>46</v>
      </c>
      <c r="I8">
        <v>0.08571428571428572</v>
      </c>
      <c r="J8">
        <v>0.1285714285714286</v>
      </c>
      <c r="K8">
        <f t="shared" si="4"/>
        <v>0.2142857142857143</v>
      </c>
      <c r="O8" s="3"/>
      <c r="P8" s="53"/>
      <c r="Q8" s="53"/>
      <c r="R8" s="53"/>
      <c r="S8" s="110"/>
      <c r="W8" s="110"/>
    </row>
    <row r="9" spans="1:23" ht="12.75">
      <c r="A9" s="3" t="s">
        <v>7</v>
      </c>
      <c r="B9" s="22">
        <v>0.23529411764705882</v>
      </c>
      <c r="C9" s="22">
        <v>0.38235294117647056</v>
      </c>
      <c r="D9">
        <f t="shared" si="0"/>
        <v>0.23529411764705882</v>
      </c>
      <c r="E9">
        <f t="shared" si="1"/>
        <v>0.19117647058823528</v>
      </c>
      <c r="F9">
        <f t="shared" si="2"/>
        <v>0.4264705882352941</v>
      </c>
      <c r="G9" s="110">
        <f t="shared" si="3"/>
        <v>40</v>
      </c>
      <c r="H9" s="3" t="s">
        <v>52</v>
      </c>
      <c r="I9">
        <v>0.17391304347826084</v>
      </c>
      <c r="J9">
        <v>0.05434782608695652</v>
      </c>
      <c r="K9">
        <f t="shared" si="4"/>
        <v>0.22826086956521735</v>
      </c>
      <c r="O9" s="3"/>
      <c r="P9" s="53"/>
      <c r="Q9" s="53"/>
      <c r="R9" s="53"/>
      <c r="S9" s="110"/>
      <c r="W9" s="110"/>
    </row>
    <row r="10" spans="1:23" ht="12.75">
      <c r="A10" s="3" t="s">
        <v>8</v>
      </c>
      <c r="B10" s="22">
        <v>0.13333333333333333</v>
      </c>
      <c r="C10" s="22">
        <v>0.5166666666666667</v>
      </c>
      <c r="D10">
        <f t="shared" si="0"/>
        <v>0.13333333333333333</v>
      </c>
      <c r="E10">
        <f t="shared" si="1"/>
        <v>0.25833333333333336</v>
      </c>
      <c r="F10">
        <f t="shared" si="2"/>
        <v>0.3916666666666667</v>
      </c>
      <c r="G10" s="110">
        <f t="shared" si="3"/>
        <v>46</v>
      </c>
      <c r="H10" s="3" t="s">
        <v>24</v>
      </c>
      <c r="I10">
        <v>0.08333333333333333</v>
      </c>
      <c r="J10">
        <v>0.14583333333333334</v>
      </c>
      <c r="K10">
        <f t="shared" si="4"/>
        <v>0.22916666666666669</v>
      </c>
      <c r="O10" s="3"/>
      <c r="P10" s="53"/>
      <c r="Q10" s="53"/>
      <c r="R10" s="53"/>
      <c r="S10" s="110"/>
      <c r="W10" s="110"/>
    </row>
    <row r="11" spans="1:23" ht="12.75">
      <c r="A11" s="3" t="s">
        <v>9</v>
      </c>
      <c r="B11" s="22">
        <v>0.3380281690140845</v>
      </c>
      <c r="C11" s="22">
        <v>0.33098591549295775</v>
      </c>
      <c r="D11">
        <f t="shared" si="0"/>
        <v>0.3380281690140845</v>
      </c>
      <c r="E11">
        <f t="shared" si="1"/>
        <v>0.16549295774647887</v>
      </c>
      <c r="F11">
        <f t="shared" si="2"/>
        <v>0.5035211267605634</v>
      </c>
      <c r="G11" s="110">
        <f t="shared" si="3"/>
        <v>30</v>
      </c>
      <c r="H11" s="3" t="s">
        <v>34</v>
      </c>
      <c r="I11">
        <v>0.0816326530612245</v>
      </c>
      <c r="J11">
        <v>0.163265306122449</v>
      </c>
      <c r="K11">
        <f t="shared" si="4"/>
        <v>0.2448979591836735</v>
      </c>
      <c r="O11" s="3"/>
      <c r="P11" s="53"/>
      <c r="Q11" s="53"/>
      <c r="R11" s="53"/>
      <c r="S11" s="110"/>
      <c r="W11" s="110"/>
    </row>
    <row r="12" spans="1:23" ht="12.75">
      <c r="A12" s="3" t="s">
        <v>10</v>
      </c>
      <c r="B12" s="22">
        <v>0.5669291338582677</v>
      </c>
      <c r="C12" s="22">
        <v>0.3307086614173228</v>
      </c>
      <c r="D12">
        <f t="shared" si="0"/>
        <v>0.5669291338582677</v>
      </c>
      <c r="E12">
        <f t="shared" si="1"/>
        <v>0.1653543307086614</v>
      </c>
      <c r="F12">
        <f t="shared" si="2"/>
        <v>0.7322834645669292</v>
      </c>
      <c r="G12" s="110">
        <f t="shared" si="3"/>
        <v>3</v>
      </c>
      <c r="H12" s="3" t="s">
        <v>61</v>
      </c>
      <c r="I12">
        <v>0.12</v>
      </c>
      <c r="J12">
        <v>0.14</v>
      </c>
      <c r="K12">
        <f t="shared" si="4"/>
        <v>0.26</v>
      </c>
      <c r="O12" s="3"/>
      <c r="P12" s="53"/>
      <c r="Q12" s="53"/>
      <c r="R12" s="53"/>
      <c r="S12" s="110"/>
      <c r="W12" s="110"/>
    </row>
    <row r="13" spans="1:23" ht="12.75">
      <c r="A13" s="3" t="s">
        <v>755</v>
      </c>
      <c r="B13" s="22">
        <v>0.5</v>
      </c>
      <c r="C13" s="22">
        <v>0.37142857142857144</v>
      </c>
      <c r="D13">
        <f t="shared" si="0"/>
        <v>0.5</v>
      </c>
      <c r="E13">
        <f t="shared" si="1"/>
        <v>0.18571428571428572</v>
      </c>
      <c r="F13">
        <f t="shared" si="2"/>
        <v>0.6857142857142857</v>
      </c>
      <c r="G13" s="110">
        <f t="shared" si="3"/>
        <v>6</v>
      </c>
      <c r="H13" s="3" t="s">
        <v>22</v>
      </c>
      <c r="I13">
        <v>0.10526315789473685</v>
      </c>
      <c r="J13">
        <v>0.15789473684210525</v>
      </c>
      <c r="K13">
        <f t="shared" si="4"/>
        <v>0.2631578947368421</v>
      </c>
      <c r="O13" s="3"/>
      <c r="P13" s="53"/>
      <c r="Q13" s="53"/>
      <c r="R13" s="53"/>
      <c r="S13" s="110"/>
      <c r="W13" s="110"/>
    </row>
    <row r="14" spans="1:23" ht="12.75">
      <c r="A14" s="3" t="s">
        <v>12</v>
      </c>
      <c r="B14" s="22">
        <v>0.40229885057471265</v>
      </c>
      <c r="C14" s="22">
        <v>0.45977011494252873</v>
      </c>
      <c r="D14">
        <f t="shared" si="0"/>
        <v>0.40229885057471265</v>
      </c>
      <c r="E14">
        <f t="shared" si="1"/>
        <v>0.22988505747126436</v>
      </c>
      <c r="F14">
        <f t="shared" si="2"/>
        <v>0.632183908045977</v>
      </c>
      <c r="G14" s="110">
        <f t="shared" si="3"/>
        <v>11</v>
      </c>
      <c r="H14" s="3" t="s">
        <v>48</v>
      </c>
      <c r="I14">
        <v>0.13157894736842105</v>
      </c>
      <c r="J14">
        <v>0.14473684210526316</v>
      </c>
      <c r="K14">
        <f t="shared" si="4"/>
        <v>0.2763157894736842</v>
      </c>
      <c r="O14" s="3"/>
      <c r="P14" s="53"/>
      <c r="Q14" s="53"/>
      <c r="R14" s="53"/>
      <c r="S14" s="110"/>
      <c r="W14" s="110"/>
    </row>
    <row r="15" spans="1:23" ht="13.5" thickBot="1">
      <c r="A15" s="3" t="s">
        <v>13</v>
      </c>
      <c r="B15" s="22">
        <v>0.46268656716417905</v>
      </c>
      <c r="C15" s="22">
        <v>0.3880597014925373</v>
      </c>
      <c r="D15">
        <f t="shared" si="0"/>
        <v>0.46268656716417905</v>
      </c>
      <c r="E15">
        <f t="shared" si="1"/>
        <v>0.19402985074626866</v>
      </c>
      <c r="F15">
        <f t="shared" si="2"/>
        <v>0.6567164179104477</v>
      </c>
      <c r="G15" s="110">
        <f t="shared" si="3"/>
        <v>9</v>
      </c>
      <c r="H15" s="3" t="s">
        <v>64</v>
      </c>
      <c r="I15">
        <v>0.0625</v>
      </c>
      <c r="J15">
        <v>0.21875</v>
      </c>
      <c r="K15">
        <f t="shared" si="4"/>
        <v>0.28125</v>
      </c>
      <c r="O15" s="47"/>
      <c r="P15" s="54"/>
      <c r="Q15" s="54"/>
      <c r="R15" s="53"/>
      <c r="S15" s="110"/>
      <c r="W15" s="110"/>
    </row>
    <row r="16" spans="1:23" ht="12.75">
      <c r="A16" s="3" t="s">
        <v>14</v>
      </c>
      <c r="B16" s="22">
        <v>0.3150684931506849</v>
      </c>
      <c r="C16" s="22">
        <v>0.3835616438356165</v>
      </c>
      <c r="D16">
        <f t="shared" si="0"/>
        <v>0.3150684931506849</v>
      </c>
      <c r="E16">
        <f t="shared" si="1"/>
        <v>0.19178082191780824</v>
      </c>
      <c r="F16">
        <f t="shared" si="2"/>
        <v>0.5068493150684932</v>
      </c>
      <c r="G16" s="110">
        <f t="shared" si="3"/>
        <v>29</v>
      </c>
      <c r="H16" s="3" t="s">
        <v>18</v>
      </c>
      <c r="I16">
        <v>0.10526315789473684</v>
      </c>
      <c r="J16">
        <v>0.18421052631578946</v>
      </c>
      <c r="K16">
        <f t="shared" si="4"/>
        <v>0.2894736842105263</v>
      </c>
      <c r="O16" s="35"/>
      <c r="P16" s="53"/>
      <c r="Q16" s="53"/>
      <c r="R16" s="53"/>
      <c r="S16" s="110"/>
      <c r="W16" s="110"/>
    </row>
    <row r="17" spans="1:23" ht="12.75">
      <c r="A17" s="3" t="s">
        <v>15</v>
      </c>
      <c r="B17" s="22">
        <v>0.09375</v>
      </c>
      <c r="C17" s="22">
        <v>0.203125</v>
      </c>
      <c r="D17">
        <f t="shared" si="0"/>
        <v>0.09375</v>
      </c>
      <c r="E17">
        <f t="shared" si="1"/>
        <v>0.1015625</v>
      </c>
      <c r="F17">
        <f t="shared" si="2"/>
        <v>0.1953125</v>
      </c>
      <c r="G17" s="110">
        <f t="shared" si="3"/>
        <v>68</v>
      </c>
      <c r="H17" s="3" t="s">
        <v>31</v>
      </c>
      <c r="I17">
        <v>0.10526315789473685</v>
      </c>
      <c r="J17">
        <v>0.19298245614035087</v>
      </c>
      <c r="K17">
        <f t="shared" si="4"/>
        <v>0.2982456140350877</v>
      </c>
      <c r="O17" s="3"/>
      <c r="P17" s="53"/>
      <c r="Q17" s="53"/>
      <c r="R17" s="53"/>
      <c r="S17" s="110"/>
      <c r="W17" s="110"/>
    </row>
    <row r="18" spans="1:23" ht="12.75">
      <c r="A18" s="3" t="s">
        <v>16</v>
      </c>
      <c r="B18" s="22">
        <v>0.1568627450980392</v>
      </c>
      <c r="C18" s="22">
        <v>0.33333333333333337</v>
      </c>
      <c r="D18">
        <f t="shared" si="0"/>
        <v>0.1568627450980392</v>
      </c>
      <c r="E18">
        <f t="shared" si="1"/>
        <v>0.16666666666666669</v>
      </c>
      <c r="F18">
        <f t="shared" si="2"/>
        <v>0.3235294117647059</v>
      </c>
      <c r="G18" s="110">
        <f t="shared" si="3"/>
        <v>55</v>
      </c>
      <c r="H18" s="3" t="s">
        <v>747</v>
      </c>
      <c r="I18">
        <v>0.15</v>
      </c>
      <c r="J18">
        <v>0.15</v>
      </c>
      <c r="K18">
        <f t="shared" si="4"/>
        <v>0.3</v>
      </c>
      <c r="O18" s="3"/>
      <c r="P18" s="53"/>
      <c r="Q18" s="53"/>
      <c r="R18" s="53"/>
      <c r="S18" s="110"/>
      <c r="W18" s="110"/>
    </row>
    <row r="19" spans="1:23" ht="12.75">
      <c r="A19" s="3" t="s">
        <v>17</v>
      </c>
      <c r="B19" s="22">
        <v>0.2380952380952381</v>
      </c>
      <c r="C19" s="22">
        <v>0.380952380952381</v>
      </c>
      <c r="D19">
        <f t="shared" si="0"/>
        <v>0.2380952380952381</v>
      </c>
      <c r="E19">
        <f t="shared" si="1"/>
        <v>0.1904761904761905</v>
      </c>
      <c r="F19">
        <f t="shared" si="2"/>
        <v>0.4285714285714286</v>
      </c>
      <c r="G19" s="110">
        <f t="shared" si="3"/>
        <v>39</v>
      </c>
      <c r="H19" s="3" t="s">
        <v>56</v>
      </c>
      <c r="I19">
        <v>0.15</v>
      </c>
      <c r="J19">
        <v>0.15</v>
      </c>
      <c r="K19">
        <f t="shared" si="4"/>
        <v>0.3</v>
      </c>
      <c r="O19" s="3"/>
      <c r="P19" s="53"/>
      <c r="Q19" s="53"/>
      <c r="R19" s="53"/>
      <c r="S19" s="110"/>
      <c r="W19" s="110"/>
    </row>
    <row r="20" spans="1:23" ht="12.75">
      <c r="A20" s="3" t="s">
        <v>473</v>
      </c>
      <c r="B20" s="22">
        <v>0.17647058823529413</v>
      </c>
      <c r="C20" s="22">
        <v>0.4117647058823529</v>
      </c>
      <c r="D20">
        <f t="shared" si="0"/>
        <v>0.17647058823529413</v>
      </c>
      <c r="E20">
        <f t="shared" si="1"/>
        <v>0.20588235294117646</v>
      </c>
      <c r="F20">
        <f t="shared" si="2"/>
        <v>0.38235294117647056</v>
      </c>
      <c r="G20" s="110">
        <f t="shared" si="3"/>
        <v>48</v>
      </c>
      <c r="H20" s="3" t="s">
        <v>16</v>
      </c>
      <c r="I20">
        <v>0.1568627450980392</v>
      </c>
      <c r="J20">
        <v>0.16666666666666669</v>
      </c>
      <c r="K20">
        <f t="shared" si="4"/>
        <v>0.3235294117647059</v>
      </c>
      <c r="O20" s="3"/>
      <c r="P20" s="53"/>
      <c r="Q20" s="53"/>
      <c r="R20" s="53"/>
      <c r="S20" s="110"/>
      <c r="W20" s="110"/>
    </row>
    <row r="21" spans="1:23" ht="12.75">
      <c r="A21" s="3" t="s">
        <v>18</v>
      </c>
      <c r="B21" s="22">
        <v>0.10526315789473684</v>
      </c>
      <c r="C21" s="22">
        <v>0.3684210526315789</v>
      </c>
      <c r="D21">
        <f t="shared" si="0"/>
        <v>0.10526315789473684</v>
      </c>
      <c r="E21">
        <f t="shared" si="1"/>
        <v>0.18421052631578946</v>
      </c>
      <c r="F21">
        <f t="shared" si="2"/>
        <v>0.2894736842105263</v>
      </c>
      <c r="G21" s="110">
        <f t="shared" si="3"/>
        <v>59</v>
      </c>
      <c r="H21" s="3" t="s">
        <v>47</v>
      </c>
      <c r="I21">
        <v>0.15</v>
      </c>
      <c r="J21">
        <v>0.18333333333333332</v>
      </c>
      <c r="K21">
        <f t="shared" si="4"/>
        <v>0.3333333333333333</v>
      </c>
      <c r="O21" s="3"/>
      <c r="P21" s="53"/>
      <c r="Q21" s="53"/>
      <c r="R21" s="53"/>
      <c r="S21" s="110"/>
      <c r="W21" s="110"/>
    </row>
    <row r="22" spans="1:23" ht="12.75">
      <c r="A22" s="3" t="s">
        <v>19</v>
      </c>
      <c r="B22" s="22">
        <v>0.20454545454545456</v>
      </c>
      <c r="C22" s="22">
        <v>0.3409090909090909</v>
      </c>
      <c r="D22">
        <f t="shared" si="0"/>
        <v>0.20454545454545456</v>
      </c>
      <c r="E22">
        <f t="shared" si="1"/>
        <v>0.17045454545454544</v>
      </c>
      <c r="F22">
        <f t="shared" si="2"/>
        <v>0.375</v>
      </c>
      <c r="G22" s="110">
        <f t="shared" si="3"/>
        <v>49</v>
      </c>
      <c r="H22" s="45" t="s">
        <v>71</v>
      </c>
      <c r="I22">
        <v>0.14102564102564105</v>
      </c>
      <c r="J22">
        <v>0.19871794871794873</v>
      </c>
      <c r="K22">
        <f t="shared" si="4"/>
        <v>0.33974358974358976</v>
      </c>
      <c r="O22" s="3"/>
      <c r="P22" s="53"/>
      <c r="Q22" s="53"/>
      <c r="R22" s="53"/>
      <c r="S22" s="110"/>
      <c r="W22" s="110"/>
    </row>
    <row r="23" spans="1:23" ht="12.75">
      <c r="A23" s="3" t="s">
        <v>20</v>
      </c>
      <c r="B23" s="22">
        <v>0.5892857142857143</v>
      </c>
      <c r="C23" s="22">
        <v>0.32142857142857145</v>
      </c>
      <c r="D23">
        <f t="shared" si="0"/>
        <v>0.5892857142857143</v>
      </c>
      <c r="E23">
        <f t="shared" si="1"/>
        <v>0.16071428571428573</v>
      </c>
      <c r="F23">
        <f t="shared" si="2"/>
        <v>0.75</v>
      </c>
      <c r="G23" s="110">
        <f t="shared" si="3"/>
        <v>1</v>
      </c>
      <c r="H23" s="3" t="s">
        <v>59</v>
      </c>
      <c r="I23">
        <v>0.2037037037037037</v>
      </c>
      <c r="J23">
        <v>0.15740740740740738</v>
      </c>
      <c r="K23">
        <f t="shared" si="4"/>
        <v>0.36111111111111105</v>
      </c>
      <c r="O23" s="3"/>
      <c r="P23" s="53"/>
      <c r="Q23" s="53"/>
      <c r="R23" s="53"/>
      <c r="S23" s="110"/>
      <c r="W23" s="110"/>
    </row>
    <row r="24" spans="1:23" ht="12.75">
      <c r="A24" s="3" t="s">
        <v>21</v>
      </c>
      <c r="B24" s="22">
        <v>0.15</v>
      </c>
      <c r="C24" s="22">
        <v>0.425</v>
      </c>
      <c r="D24">
        <f t="shared" si="0"/>
        <v>0.15</v>
      </c>
      <c r="E24">
        <f t="shared" si="1"/>
        <v>0.2125</v>
      </c>
      <c r="F24">
        <f t="shared" si="2"/>
        <v>0.3625</v>
      </c>
      <c r="G24" s="110">
        <f t="shared" si="3"/>
        <v>51</v>
      </c>
      <c r="H24" s="3" t="s">
        <v>21</v>
      </c>
      <c r="I24">
        <v>0.15</v>
      </c>
      <c r="J24">
        <v>0.2125</v>
      </c>
      <c r="K24">
        <f t="shared" si="4"/>
        <v>0.3625</v>
      </c>
      <c r="O24" s="3"/>
      <c r="P24" s="53"/>
      <c r="Q24" s="53"/>
      <c r="R24" s="53"/>
      <c r="S24" s="110"/>
      <c r="W24" s="110"/>
    </row>
    <row r="25" spans="1:23" ht="12.75">
      <c r="A25" s="3" t="s">
        <v>22</v>
      </c>
      <c r="B25" s="22">
        <v>0.10526315789473685</v>
      </c>
      <c r="C25" s="22">
        <v>0.3157894736842105</v>
      </c>
      <c r="D25">
        <f t="shared" si="0"/>
        <v>0.10526315789473685</v>
      </c>
      <c r="E25">
        <f t="shared" si="1"/>
        <v>0.15789473684210525</v>
      </c>
      <c r="F25">
        <f t="shared" si="2"/>
        <v>0.2631578947368421</v>
      </c>
      <c r="G25" s="110">
        <f t="shared" si="3"/>
        <v>62</v>
      </c>
      <c r="H25" s="9" t="s">
        <v>67</v>
      </c>
      <c r="I25" s="8">
        <v>0.26666666666666666</v>
      </c>
      <c r="J25" s="8">
        <v>0.1</v>
      </c>
      <c r="K25">
        <f t="shared" si="4"/>
        <v>0.3666666666666667</v>
      </c>
      <c r="O25" s="3"/>
      <c r="P25" s="53"/>
      <c r="Q25" s="53"/>
      <c r="R25" s="53"/>
      <c r="S25" s="110"/>
      <c r="W25" s="110"/>
    </row>
    <row r="26" spans="1:23" ht="12.75">
      <c r="A26" s="3" t="s">
        <v>23</v>
      </c>
      <c r="B26" s="22">
        <v>0.39473684210526316</v>
      </c>
      <c r="C26" s="22">
        <v>0.42105263157894735</v>
      </c>
      <c r="D26">
        <f t="shared" si="0"/>
        <v>0.39473684210526316</v>
      </c>
      <c r="E26">
        <f t="shared" si="1"/>
        <v>0.21052631578947367</v>
      </c>
      <c r="F26">
        <f t="shared" si="2"/>
        <v>0.6052631578947368</v>
      </c>
      <c r="G26" s="110">
        <f t="shared" si="3"/>
        <v>16</v>
      </c>
      <c r="H26" s="3" t="s">
        <v>19</v>
      </c>
      <c r="I26">
        <v>0.20454545454545456</v>
      </c>
      <c r="J26">
        <v>0.17045454545454544</v>
      </c>
      <c r="K26">
        <f t="shared" si="4"/>
        <v>0.375</v>
      </c>
      <c r="O26" s="3"/>
      <c r="P26" s="53"/>
      <c r="Q26" s="53"/>
      <c r="R26" s="53"/>
      <c r="S26" s="110"/>
      <c r="W26" s="110"/>
    </row>
    <row r="27" spans="1:23" ht="12.75">
      <c r="A27" s="3" t="s">
        <v>24</v>
      </c>
      <c r="B27" s="22">
        <v>0.08333333333333333</v>
      </c>
      <c r="C27" s="22">
        <v>0.2916666666666667</v>
      </c>
      <c r="D27">
        <f t="shared" si="0"/>
        <v>0.08333333333333333</v>
      </c>
      <c r="E27">
        <f t="shared" si="1"/>
        <v>0.14583333333333334</v>
      </c>
      <c r="F27">
        <f t="shared" si="2"/>
        <v>0.22916666666666669</v>
      </c>
      <c r="G27" s="110">
        <f t="shared" si="3"/>
        <v>65</v>
      </c>
      <c r="H27" s="3" t="s">
        <v>473</v>
      </c>
      <c r="I27">
        <v>0.17647058823529413</v>
      </c>
      <c r="J27">
        <v>0.20588235294117646</v>
      </c>
      <c r="K27">
        <f t="shared" si="4"/>
        <v>0.38235294117647056</v>
      </c>
      <c r="O27" s="3"/>
      <c r="P27" s="53"/>
      <c r="Q27" s="53"/>
      <c r="R27" s="53"/>
      <c r="S27" s="110"/>
      <c r="W27" s="110"/>
    </row>
    <row r="28" spans="1:23" ht="12.75">
      <c r="A28" s="3" t="s">
        <v>25</v>
      </c>
      <c r="B28" s="22">
        <v>0.06666666666666667</v>
      </c>
      <c r="C28" s="22">
        <v>0.2</v>
      </c>
      <c r="D28">
        <f t="shared" si="0"/>
        <v>0.06666666666666667</v>
      </c>
      <c r="E28">
        <f t="shared" si="1"/>
        <v>0.1</v>
      </c>
      <c r="F28">
        <f t="shared" si="2"/>
        <v>0.16666666666666669</v>
      </c>
      <c r="G28" s="110">
        <f t="shared" si="3"/>
        <v>69</v>
      </c>
      <c r="H28" s="3" t="s">
        <v>63</v>
      </c>
      <c r="I28">
        <v>0.11538461538461538</v>
      </c>
      <c r="J28">
        <v>0.2692307692307692</v>
      </c>
      <c r="K28">
        <f t="shared" si="4"/>
        <v>0.3846153846153846</v>
      </c>
      <c r="O28" s="3"/>
      <c r="P28" s="53"/>
      <c r="Q28" s="53"/>
      <c r="R28" s="53"/>
      <c r="S28" s="110"/>
      <c r="W28" s="110"/>
    </row>
    <row r="29" spans="1:23" ht="13.5" thickBot="1">
      <c r="A29" s="3" t="s">
        <v>26</v>
      </c>
      <c r="B29" s="22">
        <v>0.3333333333333333</v>
      </c>
      <c r="C29" s="22">
        <v>0.4888888888888889</v>
      </c>
      <c r="D29">
        <f t="shared" si="0"/>
        <v>0.3333333333333333</v>
      </c>
      <c r="E29">
        <f t="shared" si="1"/>
        <v>0.24444444444444444</v>
      </c>
      <c r="F29">
        <f t="shared" si="2"/>
        <v>0.5777777777777777</v>
      </c>
      <c r="G29" s="110">
        <f t="shared" si="3"/>
        <v>23</v>
      </c>
      <c r="H29" s="3" t="s">
        <v>8</v>
      </c>
      <c r="I29">
        <v>0.13333333333333333</v>
      </c>
      <c r="J29">
        <v>0.25833333333333336</v>
      </c>
      <c r="K29">
        <f t="shared" si="4"/>
        <v>0.3916666666666667</v>
      </c>
      <c r="O29" s="47"/>
      <c r="P29" s="54"/>
      <c r="Q29" s="54"/>
      <c r="R29" s="53"/>
      <c r="S29" s="110"/>
      <c r="W29" s="110"/>
    </row>
    <row r="30" spans="1:23" ht="12.75">
      <c r="A30" s="3" t="s">
        <v>750</v>
      </c>
      <c r="B30" s="22">
        <v>0.2125</v>
      </c>
      <c r="C30" s="22">
        <v>0.5375</v>
      </c>
      <c r="D30">
        <f t="shared" si="0"/>
        <v>0.2125</v>
      </c>
      <c r="E30">
        <f t="shared" si="1"/>
        <v>0.26875</v>
      </c>
      <c r="F30">
        <f t="shared" si="2"/>
        <v>0.48124999999999996</v>
      </c>
      <c r="G30" s="110">
        <f t="shared" si="3"/>
        <v>33</v>
      </c>
      <c r="H30" s="3" t="s">
        <v>43</v>
      </c>
      <c r="I30">
        <v>0.16</v>
      </c>
      <c r="J30">
        <v>0.23333333333333334</v>
      </c>
      <c r="K30">
        <f t="shared" si="4"/>
        <v>0.3933333333333333</v>
      </c>
      <c r="O30" s="3"/>
      <c r="P30" s="53"/>
      <c r="Q30" s="53"/>
      <c r="R30" s="53"/>
      <c r="S30" s="110"/>
      <c r="W30" s="110"/>
    </row>
    <row r="31" spans="1:23" ht="12.75">
      <c r="A31" s="3" t="s">
        <v>752</v>
      </c>
      <c r="B31" s="22">
        <v>0.46774193548387094</v>
      </c>
      <c r="C31" s="22">
        <v>0.3870967741935483</v>
      </c>
      <c r="D31">
        <f t="shared" si="0"/>
        <v>0.46774193548387094</v>
      </c>
      <c r="E31">
        <f t="shared" si="1"/>
        <v>0.19354838709677416</v>
      </c>
      <c r="F31">
        <f t="shared" si="2"/>
        <v>0.6612903225806451</v>
      </c>
      <c r="G31" s="110">
        <f t="shared" si="3"/>
        <v>8</v>
      </c>
      <c r="H31" s="3" t="s">
        <v>62</v>
      </c>
      <c r="I31">
        <v>0.21052631578947367</v>
      </c>
      <c r="J31">
        <v>0.18421052631578946</v>
      </c>
      <c r="K31">
        <f t="shared" si="4"/>
        <v>0.39473684210526316</v>
      </c>
      <c r="O31" s="3"/>
      <c r="P31" s="53"/>
      <c r="Q31" s="53"/>
      <c r="R31" s="53"/>
      <c r="S31" s="110"/>
      <c r="W31" s="110"/>
    </row>
    <row r="32" spans="1:23" ht="12.75">
      <c r="A32" s="3" t="s">
        <v>28</v>
      </c>
      <c r="B32" s="22">
        <v>0.3695652173913044</v>
      </c>
      <c r="C32" s="22">
        <v>0.42391304347826086</v>
      </c>
      <c r="D32">
        <f t="shared" si="0"/>
        <v>0.3695652173913044</v>
      </c>
      <c r="E32">
        <f t="shared" si="1"/>
        <v>0.21195652173913043</v>
      </c>
      <c r="F32">
        <f t="shared" si="2"/>
        <v>0.5815217391304348</v>
      </c>
      <c r="G32" s="110">
        <f t="shared" si="3"/>
        <v>21</v>
      </c>
      <c r="H32" s="3" t="s">
        <v>33</v>
      </c>
      <c r="I32">
        <v>0.2054794520547945</v>
      </c>
      <c r="J32">
        <v>0.1917808219178082</v>
      </c>
      <c r="K32">
        <f t="shared" si="4"/>
        <v>0.3972602739726027</v>
      </c>
      <c r="O32" s="3"/>
      <c r="P32" s="53"/>
      <c r="Q32" s="53"/>
      <c r="R32" s="53"/>
      <c r="S32" s="110"/>
      <c r="W32" s="110"/>
    </row>
    <row r="33" spans="1:23" ht="12.75">
      <c r="A33" s="3" t="s">
        <v>753</v>
      </c>
      <c r="B33" s="22">
        <v>0.41025641025641024</v>
      </c>
      <c r="C33" s="22">
        <v>0.41025641025641024</v>
      </c>
      <c r="D33">
        <f t="shared" si="0"/>
        <v>0.41025641025641024</v>
      </c>
      <c r="E33">
        <f t="shared" si="1"/>
        <v>0.20512820512820512</v>
      </c>
      <c r="F33">
        <f t="shared" si="2"/>
        <v>0.6153846153846154</v>
      </c>
      <c r="G33" s="110">
        <f t="shared" si="3"/>
        <v>15</v>
      </c>
      <c r="H33" s="3" t="s">
        <v>65</v>
      </c>
      <c r="I33">
        <v>0.20512820512820515</v>
      </c>
      <c r="J33">
        <v>0.21794871794871795</v>
      </c>
      <c r="K33">
        <f t="shared" si="4"/>
        <v>0.42307692307692313</v>
      </c>
      <c r="O33" s="3"/>
      <c r="P33" s="53"/>
      <c r="Q33" s="53"/>
      <c r="R33" s="53"/>
      <c r="S33" s="110"/>
      <c r="W33" s="110"/>
    </row>
    <row r="34" spans="1:23" ht="12.75">
      <c r="A34" s="3" t="s">
        <v>30</v>
      </c>
      <c r="B34" s="22">
        <v>0.26666666666666666</v>
      </c>
      <c r="C34" s="22">
        <v>0.3555555555555555</v>
      </c>
      <c r="D34">
        <f t="shared" si="0"/>
        <v>0.26666666666666666</v>
      </c>
      <c r="E34">
        <f t="shared" si="1"/>
        <v>0.17777777777777776</v>
      </c>
      <c r="F34">
        <f t="shared" si="2"/>
        <v>0.4444444444444444</v>
      </c>
      <c r="G34" s="110">
        <f t="shared" si="3"/>
        <v>37</v>
      </c>
      <c r="H34" s="9" t="s">
        <v>68</v>
      </c>
      <c r="I34">
        <v>0.25</v>
      </c>
      <c r="J34">
        <v>0.175</v>
      </c>
      <c r="K34">
        <f t="shared" si="4"/>
        <v>0.425</v>
      </c>
      <c r="O34" s="3"/>
      <c r="P34" s="53"/>
      <c r="Q34" s="53"/>
      <c r="R34" s="53"/>
      <c r="S34" s="110"/>
      <c r="W34" s="110"/>
    </row>
    <row r="35" spans="1:23" ht="12.75">
      <c r="A35" s="3" t="s">
        <v>31</v>
      </c>
      <c r="B35" s="22">
        <v>0.10526315789473685</v>
      </c>
      <c r="C35" s="22">
        <v>0.38596491228070173</v>
      </c>
      <c r="D35">
        <f aca="true" t="shared" si="5" ref="D35:D66">+B35*1</f>
        <v>0.10526315789473685</v>
      </c>
      <c r="E35">
        <f aca="true" t="shared" si="6" ref="E35:E66">+C35*0.5</f>
        <v>0.19298245614035087</v>
      </c>
      <c r="F35">
        <f aca="true" t="shared" si="7" ref="F35:F66">+D35+E35</f>
        <v>0.2982456140350877</v>
      </c>
      <c r="G35" s="110">
        <f aca="true" t="shared" si="8" ref="G35:G66">IF(COUNT(F35)=1,RANK(F35,F$3:F$74),"")</f>
        <v>58</v>
      </c>
      <c r="H35" s="3" t="s">
        <v>7</v>
      </c>
      <c r="I35">
        <v>0.23529411764705882</v>
      </c>
      <c r="J35">
        <v>0.19117647058823528</v>
      </c>
      <c r="K35">
        <f aca="true" t="shared" si="9" ref="K35:K66">+I35+J35</f>
        <v>0.4264705882352941</v>
      </c>
      <c r="O35" s="3"/>
      <c r="P35" s="53"/>
      <c r="Q35" s="53"/>
      <c r="R35" s="53"/>
      <c r="S35" s="110"/>
      <c r="W35" s="110"/>
    </row>
    <row r="36" spans="1:23" ht="13.5" thickBot="1">
      <c r="A36" s="3" t="s">
        <v>751</v>
      </c>
      <c r="B36" s="22">
        <v>0.38524590163934425</v>
      </c>
      <c r="C36" s="22">
        <v>0.40983606557377045</v>
      </c>
      <c r="D36">
        <f t="shared" si="5"/>
        <v>0.38524590163934425</v>
      </c>
      <c r="E36">
        <f t="shared" si="6"/>
        <v>0.20491803278688522</v>
      </c>
      <c r="F36">
        <f t="shared" si="7"/>
        <v>0.5901639344262295</v>
      </c>
      <c r="G36" s="110">
        <f t="shared" si="8"/>
        <v>19</v>
      </c>
      <c r="H36" s="3" t="s">
        <v>17</v>
      </c>
      <c r="I36">
        <v>0.2380952380952381</v>
      </c>
      <c r="J36">
        <v>0.1904761904761905</v>
      </c>
      <c r="K36">
        <f t="shared" si="9"/>
        <v>0.4285714285714286</v>
      </c>
      <c r="O36" s="47"/>
      <c r="P36" s="54"/>
      <c r="Q36" s="54"/>
      <c r="R36" s="53"/>
      <c r="S36" s="110"/>
      <c r="W36" s="110"/>
    </row>
    <row r="37" spans="1:23" ht="12.75">
      <c r="A37" s="3" t="s">
        <v>33</v>
      </c>
      <c r="B37" s="22">
        <v>0.2054794520547945</v>
      </c>
      <c r="C37" s="22">
        <v>0.3835616438356164</v>
      </c>
      <c r="D37">
        <f t="shared" si="5"/>
        <v>0.2054794520547945</v>
      </c>
      <c r="E37">
        <f t="shared" si="6"/>
        <v>0.1917808219178082</v>
      </c>
      <c r="F37">
        <f t="shared" si="7"/>
        <v>0.3972602739726027</v>
      </c>
      <c r="G37" s="110">
        <f t="shared" si="8"/>
        <v>43</v>
      </c>
      <c r="H37" s="3" t="s">
        <v>36</v>
      </c>
      <c r="I37">
        <v>0.22727272727272727</v>
      </c>
      <c r="J37">
        <v>0.20454545454545456</v>
      </c>
      <c r="K37">
        <f t="shared" si="9"/>
        <v>0.4318181818181818</v>
      </c>
      <c r="O37" s="3"/>
      <c r="P37" s="53"/>
      <c r="Q37" s="53"/>
      <c r="R37" s="53"/>
      <c r="S37" s="110"/>
      <c r="W37" s="110"/>
    </row>
    <row r="38" spans="1:23" ht="12.75">
      <c r="A38" s="3" t="s">
        <v>34</v>
      </c>
      <c r="B38" s="22">
        <v>0.0816326530612245</v>
      </c>
      <c r="C38" s="22">
        <v>0.326530612244898</v>
      </c>
      <c r="D38">
        <f t="shared" si="5"/>
        <v>0.0816326530612245</v>
      </c>
      <c r="E38">
        <f t="shared" si="6"/>
        <v>0.163265306122449</v>
      </c>
      <c r="F38">
        <f t="shared" si="7"/>
        <v>0.2448979591836735</v>
      </c>
      <c r="G38" s="110">
        <f t="shared" si="8"/>
        <v>64</v>
      </c>
      <c r="H38" s="3" t="s">
        <v>30</v>
      </c>
      <c r="I38">
        <v>0.26666666666666666</v>
      </c>
      <c r="J38">
        <v>0.17777777777777776</v>
      </c>
      <c r="K38">
        <f t="shared" si="9"/>
        <v>0.4444444444444444</v>
      </c>
      <c r="O38" s="3"/>
      <c r="P38" s="53"/>
      <c r="Q38" s="53"/>
      <c r="R38" s="53"/>
      <c r="S38" s="110"/>
      <c r="W38" s="110"/>
    </row>
    <row r="39" spans="1:23" ht="12.75">
      <c r="A39" s="3" t="s">
        <v>748</v>
      </c>
      <c r="B39" s="22">
        <v>0.27906976744186046</v>
      </c>
      <c r="C39" s="22">
        <v>0.3953488372093023</v>
      </c>
      <c r="D39">
        <f t="shared" si="5"/>
        <v>0.27906976744186046</v>
      </c>
      <c r="E39">
        <f t="shared" si="6"/>
        <v>0.19767441860465115</v>
      </c>
      <c r="F39">
        <f t="shared" si="7"/>
        <v>0.4767441860465116</v>
      </c>
      <c r="G39" s="110">
        <f t="shared" si="8"/>
        <v>34</v>
      </c>
      <c r="H39" s="3" t="s">
        <v>66</v>
      </c>
      <c r="I39">
        <v>0.2</v>
      </c>
      <c r="J39">
        <v>0.26666666666666666</v>
      </c>
      <c r="K39">
        <f t="shared" si="9"/>
        <v>0.4666666666666667</v>
      </c>
      <c r="O39" s="3"/>
      <c r="P39" s="53"/>
      <c r="Q39" s="53"/>
      <c r="R39" s="53"/>
      <c r="S39" s="110"/>
      <c r="W39" s="110"/>
    </row>
    <row r="40" spans="1:23" ht="13.5" thickBot="1">
      <c r="A40" s="3" t="s">
        <v>36</v>
      </c>
      <c r="B40" s="22">
        <v>0.22727272727272727</v>
      </c>
      <c r="C40" s="22">
        <v>0.4090909090909091</v>
      </c>
      <c r="D40">
        <f t="shared" si="5"/>
        <v>0.22727272727272727</v>
      </c>
      <c r="E40">
        <f t="shared" si="6"/>
        <v>0.20454545454545456</v>
      </c>
      <c r="F40">
        <f t="shared" si="7"/>
        <v>0.4318181818181818</v>
      </c>
      <c r="G40" s="110">
        <f t="shared" si="8"/>
        <v>38</v>
      </c>
      <c r="H40" s="3" t="s">
        <v>44</v>
      </c>
      <c r="I40">
        <v>0.21568627450980393</v>
      </c>
      <c r="J40">
        <v>0.2549019607843137</v>
      </c>
      <c r="K40">
        <f t="shared" si="9"/>
        <v>0.47058823529411764</v>
      </c>
      <c r="O40" s="47"/>
      <c r="P40" s="54"/>
      <c r="Q40" s="54"/>
      <c r="R40" s="53"/>
      <c r="S40" s="110"/>
      <c r="W40" s="110"/>
    </row>
    <row r="41" spans="1:23" ht="12.75">
      <c r="A41" s="3" t="s">
        <v>37</v>
      </c>
      <c r="B41" s="22">
        <v>0.39473684210526316</v>
      </c>
      <c r="C41" s="22">
        <v>0.5789473684210527</v>
      </c>
      <c r="D41">
        <f t="shared" si="5"/>
        <v>0.39473684210526316</v>
      </c>
      <c r="E41">
        <f t="shared" si="6"/>
        <v>0.2894736842105263</v>
      </c>
      <c r="F41">
        <f t="shared" si="7"/>
        <v>0.6842105263157895</v>
      </c>
      <c r="G41" s="110">
        <f t="shared" si="8"/>
        <v>7</v>
      </c>
      <c r="H41" s="3" t="s">
        <v>748</v>
      </c>
      <c r="I41">
        <v>0.27906976744186046</v>
      </c>
      <c r="J41">
        <v>0.19767441860465115</v>
      </c>
      <c r="K41">
        <f t="shared" si="9"/>
        <v>0.4767441860465116</v>
      </c>
      <c r="O41" s="3"/>
      <c r="P41" s="53"/>
      <c r="Q41" s="53"/>
      <c r="R41" s="53"/>
      <c r="S41" s="110"/>
      <c r="W41" s="110"/>
    </row>
    <row r="42" spans="1:23" ht="12.75">
      <c r="A42" s="3" t="s">
        <v>38</v>
      </c>
      <c r="B42" s="22">
        <v>0.5</v>
      </c>
      <c r="C42" s="22">
        <v>0.40625</v>
      </c>
      <c r="D42">
        <f t="shared" si="5"/>
        <v>0.5</v>
      </c>
      <c r="E42">
        <f t="shared" si="6"/>
        <v>0.203125</v>
      </c>
      <c r="F42">
        <f t="shared" si="7"/>
        <v>0.703125</v>
      </c>
      <c r="G42" s="110">
        <f t="shared" si="8"/>
        <v>4</v>
      </c>
      <c r="H42" s="3" t="s">
        <v>750</v>
      </c>
      <c r="I42">
        <v>0.2125</v>
      </c>
      <c r="J42">
        <v>0.26875</v>
      </c>
      <c r="K42">
        <f t="shared" si="9"/>
        <v>0.48124999999999996</v>
      </c>
      <c r="O42" s="3"/>
      <c r="P42" s="53"/>
      <c r="Q42" s="53"/>
      <c r="R42" s="53"/>
      <c r="S42" s="110"/>
      <c r="W42" s="110"/>
    </row>
    <row r="43" spans="1:23" ht="12.75">
      <c r="A43" s="3" t="s">
        <v>747</v>
      </c>
      <c r="B43" s="22">
        <v>0.15</v>
      </c>
      <c r="C43" s="22">
        <v>0.3</v>
      </c>
      <c r="D43">
        <f t="shared" si="5"/>
        <v>0.15</v>
      </c>
      <c r="E43">
        <f t="shared" si="6"/>
        <v>0.15</v>
      </c>
      <c r="F43">
        <f t="shared" si="7"/>
        <v>0.3</v>
      </c>
      <c r="G43" s="110">
        <f t="shared" si="8"/>
        <v>56</v>
      </c>
      <c r="H43" s="3" t="s">
        <v>1</v>
      </c>
      <c r="I43">
        <v>0.3454545454545455</v>
      </c>
      <c r="J43">
        <v>0.13636363636363635</v>
      </c>
      <c r="K43">
        <f t="shared" si="9"/>
        <v>0.48181818181818187</v>
      </c>
      <c r="O43" s="3"/>
      <c r="P43" s="53"/>
      <c r="Q43" s="53"/>
      <c r="R43" s="53"/>
      <c r="S43" s="110"/>
      <c r="W43" s="110"/>
    </row>
    <row r="44" spans="1:23" ht="12.75">
      <c r="A44" s="3" t="s">
        <v>40</v>
      </c>
      <c r="B44" s="22">
        <v>0.34782608695652173</v>
      </c>
      <c r="C44" s="22">
        <v>0.5</v>
      </c>
      <c r="D44">
        <f t="shared" si="5"/>
        <v>0.34782608695652173</v>
      </c>
      <c r="E44">
        <f t="shared" si="6"/>
        <v>0.25</v>
      </c>
      <c r="F44">
        <f t="shared" si="7"/>
        <v>0.5978260869565217</v>
      </c>
      <c r="G44" s="110">
        <f t="shared" si="8"/>
        <v>18</v>
      </c>
      <c r="H44" s="3" t="s">
        <v>749</v>
      </c>
      <c r="I44">
        <v>0.2814070351758794</v>
      </c>
      <c r="J44">
        <v>0.20603015075376885</v>
      </c>
      <c r="K44">
        <f t="shared" si="9"/>
        <v>0.48743718592964824</v>
      </c>
      <c r="O44" s="3"/>
      <c r="P44" s="53"/>
      <c r="Q44" s="53"/>
      <c r="R44" s="53"/>
      <c r="S44" s="110"/>
      <c r="W44" s="110"/>
    </row>
    <row r="45" spans="1:23" ht="12.75">
      <c r="A45" s="3" t="s">
        <v>41</v>
      </c>
      <c r="B45" s="22">
        <v>0.41379310344827586</v>
      </c>
      <c r="C45" s="22">
        <v>0.4482758620689655</v>
      </c>
      <c r="D45">
        <f t="shared" si="5"/>
        <v>0.41379310344827586</v>
      </c>
      <c r="E45">
        <f t="shared" si="6"/>
        <v>0.22413793103448276</v>
      </c>
      <c r="F45">
        <f t="shared" si="7"/>
        <v>0.6379310344827587</v>
      </c>
      <c r="G45" s="110">
        <f t="shared" si="8"/>
        <v>10</v>
      </c>
      <c r="H45" s="3" t="s">
        <v>9</v>
      </c>
      <c r="I45">
        <v>0.3380281690140845</v>
      </c>
      <c r="J45">
        <v>0.16549295774647887</v>
      </c>
      <c r="K45">
        <f t="shared" si="9"/>
        <v>0.5035211267605634</v>
      </c>
      <c r="O45" s="3"/>
      <c r="P45" s="53"/>
      <c r="Q45" s="53"/>
      <c r="R45" s="53"/>
      <c r="S45" s="110"/>
      <c r="W45" s="110"/>
    </row>
    <row r="46" spans="1:23" ht="12.75">
      <c r="A46" s="3" t="s">
        <v>42</v>
      </c>
      <c r="B46" s="22">
        <v>0.28205128205128205</v>
      </c>
      <c r="C46" s="22">
        <v>0.5897435897435898</v>
      </c>
      <c r="D46">
        <f t="shared" si="5"/>
        <v>0.28205128205128205</v>
      </c>
      <c r="E46">
        <f t="shared" si="6"/>
        <v>0.2948717948717949</v>
      </c>
      <c r="F46">
        <f t="shared" si="7"/>
        <v>0.5769230769230769</v>
      </c>
      <c r="G46" s="110">
        <f t="shared" si="8"/>
        <v>24</v>
      </c>
      <c r="H46" s="3" t="s">
        <v>14</v>
      </c>
      <c r="I46">
        <v>0.3150684931506849</v>
      </c>
      <c r="J46">
        <v>0.19178082191780824</v>
      </c>
      <c r="K46">
        <f t="shared" si="9"/>
        <v>0.5068493150684932</v>
      </c>
      <c r="O46" s="3"/>
      <c r="P46" s="53"/>
      <c r="Q46" s="53"/>
      <c r="R46" s="53"/>
      <c r="S46" s="110"/>
      <c r="W46" s="110"/>
    </row>
    <row r="47" spans="1:23" ht="12.75">
      <c r="A47" s="3" t="s">
        <v>43</v>
      </c>
      <c r="B47" s="22">
        <v>0.16</v>
      </c>
      <c r="C47" s="22">
        <v>0.4666666666666667</v>
      </c>
      <c r="D47">
        <f t="shared" si="5"/>
        <v>0.16</v>
      </c>
      <c r="E47">
        <f t="shared" si="6"/>
        <v>0.23333333333333334</v>
      </c>
      <c r="F47">
        <f t="shared" si="7"/>
        <v>0.3933333333333333</v>
      </c>
      <c r="G47" s="110">
        <f t="shared" si="8"/>
        <v>45</v>
      </c>
      <c r="H47" s="3" t="s">
        <v>45</v>
      </c>
      <c r="I47">
        <v>0.25</v>
      </c>
      <c r="J47">
        <v>0.2777777777777778</v>
      </c>
      <c r="K47">
        <f t="shared" si="9"/>
        <v>0.5277777777777778</v>
      </c>
      <c r="O47" s="3"/>
      <c r="P47" s="53"/>
      <c r="Q47" s="53"/>
      <c r="R47" s="53"/>
      <c r="S47" s="110"/>
      <c r="W47" s="110"/>
    </row>
    <row r="48" spans="1:23" ht="12.75">
      <c r="A48" s="3" t="s">
        <v>44</v>
      </c>
      <c r="B48" s="22">
        <v>0.21568627450980393</v>
      </c>
      <c r="C48" s="22">
        <v>0.5098039215686274</v>
      </c>
      <c r="D48">
        <f t="shared" si="5"/>
        <v>0.21568627450980393</v>
      </c>
      <c r="E48">
        <f t="shared" si="6"/>
        <v>0.2549019607843137</v>
      </c>
      <c r="F48">
        <f t="shared" si="7"/>
        <v>0.47058823529411764</v>
      </c>
      <c r="G48" s="110">
        <f t="shared" si="8"/>
        <v>35</v>
      </c>
      <c r="H48" s="9" t="s">
        <v>69</v>
      </c>
      <c r="I48">
        <v>0.2727272727272727</v>
      </c>
      <c r="J48">
        <v>0.2878787878787879</v>
      </c>
      <c r="K48">
        <f t="shared" si="9"/>
        <v>0.5606060606060606</v>
      </c>
      <c r="O48" s="3"/>
      <c r="P48" s="53"/>
      <c r="Q48" s="53"/>
      <c r="R48" s="53"/>
      <c r="S48" s="110"/>
      <c r="W48" s="110"/>
    </row>
    <row r="49" spans="1:23" ht="12.75">
      <c r="A49" s="3" t="s">
        <v>45</v>
      </c>
      <c r="B49" s="22">
        <v>0.25</v>
      </c>
      <c r="C49" s="22">
        <v>0.5555555555555556</v>
      </c>
      <c r="D49">
        <f t="shared" si="5"/>
        <v>0.25</v>
      </c>
      <c r="E49">
        <f t="shared" si="6"/>
        <v>0.2777777777777778</v>
      </c>
      <c r="F49">
        <f t="shared" si="7"/>
        <v>0.5277777777777778</v>
      </c>
      <c r="G49" s="110">
        <f t="shared" si="8"/>
        <v>28</v>
      </c>
      <c r="H49" s="3" t="s">
        <v>756</v>
      </c>
      <c r="I49">
        <v>0.3666666666666667</v>
      </c>
      <c r="J49">
        <v>0.2</v>
      </c>
      <c r="K49">
        <f t="shared" si="9"/>
        <v>0.5666666666666667</v>
      </c>
      <c r="O49" s="3"/>
      <c r="P49" s="53"/>
      <c r="Q49" s="53"/>
      <c r="R49" s="53"/>
      <c r="S49" s="110"/>
      <c r="W49" s="110"/>
    </row>
    <row r="50" spans="1:23" ht="13.5" thickBot="1">
      <c r="A50" s="3" t="s">
        <v>46</v>
      </c>
      <c r="B50" s="22">
        <v>0.08571428571428572</v>
      </c>
      <c r="C50" s="22">
        <v>0.2571428571428572</v>
      </c>
      <c r="D50">
        <f t="shared" si="5"/>
        <v>0.08571428571428572</v>
      </c>
      <c r="E50">
        <f t="shared" si="6"/>
        <v>0.1285714285714286</v>
      </c>
      <c r="F50">
        <f t="shared" si="7"/>
        <v>0.2142857142857143</v>
      </c>
      <c r="G50" s="110">
        <f t="shared" si="8"/>
        <v>67</v>
      </c>
      <c r="H50" s="3" t="s">
        <v>51</v>
      </c>
      <c r="I50">
        <v>0.29545454545454547</v>
      </c>
      <c r="J50">
        <v>0.2727272727272727</v>
      </c>
      <c r="K50">
        <f t="shared" si="9"/>
        <v>0.5681818181818181</v>
      </c>
      <c r="O50" s="47"/>
      <c r="P50" s="54"/>
      <c r="Q50" s="54"/>
      <c r="R50" s="53"/>
      <c r="S50" s="110"/>
      <c r="W50" s="110"/>
    </row>
    <row r="51" spans="1:23" ht="12.75">
      <c r="A51" s="3" t="s">
        <v>47</v>
      </c>
      <c r="B51" s="22">
        <v>0.15</v>
      </c>
      <c r="C51" s="22">
        <v>0.36666666666666664</v>
      </c>
      <c r="D51">
        <f t="shared" si="5"/>
        <v>0.15</v>
      </c>
      <c r="E51">
        <f t="shared" si="6"/>
        <v>0.18333333333333332</v>
      </c>
      <c r="F51">
        <f t="shared" si="7"/>
        <v>0.3333333333333333</v>
      </c>
      <c r="G51" s="110">
        <f t="shared" si="8"/>
        <v>54</v>
      </c>
      <c r="H51" s="3" t="s">
        <v>42</v>
      </c>
      <c r="I51">
        <v>0.28205128205128205</v>
      </c>
      <c r="J51">
        <v>0.2948717948717949</v>
      </c>
      <c r="K51">
        <f t="shared" si="9"/>
        <v>0.5769230769230769</v>
      </c>
      <c r="O51" s="3"/>
      <c r="P51" s="53"/>
      <c r="Q51" s="53"/>
      <c r="R51" s="53"/>
      <c r="S51" s="110"/>
      <c r="W51" s="110"/>
    </row>
    <row r="52" spans="1:23" ht="12.75">
      <c r="A52" s="3" t="s">
        <v>48</v>
      </c>
      <c r="B52" s="22">
        <v>0.13157894736842105</v>
      </c>
      <c r="C52" s="22">
        <v>0.2894736842105263</v>
      </c>
      <c r="D52">
        <f t="shared" si="5"/>
        <v>0.13157894736842105</v>
      </c>
      <c r="E52">
        <f t="shared" si="6"/>
        <v>0.14473684210526316</v>
      </c>
      <c r="F52">
        <f t="shared" si="7"/>
        <v>0.2763157894736842</v>
      </c>
      <c r="G52" s="110">
        <f t="shared" si="8"/>
        <v>61</v>
      </c>
      <c r="H52" s="3" t="s">
        <v>26</v>
      </c>
      <c r="I52">
        <v>0.3333333333333333</v>
      </c>
      <c r="J52">
        <v>0.24444444444444444</v>
      </c>
      <c r="K52">
        <f t="shared" si="9"/>
        <v>0.5777777777777777</v>
      </c>
      <c r="O52" s="3"/>
      <c r="P52" s="53"/>
      <c r="Q52" s="53"/>
      <c r="R52" s="53"/>
      <c r="S52" s="110"/>
      <c r="W52" s="110"/>
    </row>
    <row r="53" spans="1:23" ht="12.75">
      <c r="A53" s="3" t="s">
        <v>49</v>
      </c>
      <c r="B53" s="22">
        <v>0.421875</v>
      </c>
      <c r="C53" s="22">
        <v>0.40625</v>
      </c>
      <c r="D53">
        <f t="shared" si="5"/>
        <v>0.421875</v>
      </c>
      <c r="E53">
        <f t="shared" si="6"/>
        <v>0.203125</v>
      </c>
      <c r="F53">
        <f t="shared" si="7"/>
        <v>0.625</v>
      </c>
      <c r="G53" s="110">
        <f t="shared" si="8"/>
        <v>12</v>
      </c>
      <c r="H53" s="3" t="s">
        <v>3</v>
      </c>
      <c r="I53">
        <v>0.3714285714285714</v>
      </c>
      <c r="J53">
        <v>0.20714285714285713</v>
      </c>
      <c r="K53">
        <f t="shared" si="9"/>
        <v>0.5785714285714285</v>
      </c>
      <c r="O53" s="3"/>
      <c r="P53" s="53"/>
      <c r="Q53" s="53"/>
      <c r="R53" s="53"/>
      <c r="S53" s="110"/>
      <c r="W53" s="110"/>
    </row>
    <row r="54" spans="1:23" ht="12.75">
      <c r="A54" s="3" t="s">
        <v>50</v>
      </c>
      <c r="B54" s="22">
        <v>0.5280898876404494</v>
      </c>
      <c r="C54" s="22">
        <v>0.42696629213483145</v>
      </c>
      <c r="D54">
        <f t="shared" si="5"/>
        <v>0.5280898876404494</v>
      </c>
      <c r="E54">
        <f t="shared" si="6"/>
        <v>0.21348314606741572</v>
      </c>
      <c r="F54">
        <f t="shared" si="7"/>
        <v>0.7415730337078651</v>
      </c>
      <c r="G54" s="110">
        <f t="shared" si="8"/>
        <v>2</v>
      </c>
      <c r="H54" s="3" t="s">
        <v>28</v>
      </c>
      <c r="I54">
        <v>0.3695652173913044</v>
      </c>
      <c r="J54">
        <v>0.21195652173913043</v>
      </c>
      <c r="K54">
        <f t="shared" si="9"/>
        <v>0.5815217391304348</v>
      </c>
      <c r="O54" s="3"/>
      <c r="P54" s="53"/>
      <c r="Q54" s="53"/>
      <c r="R54" s="53"/>
      <c r="S54" s="110"/>
      <c r="W54" s="110"/>
    </row>
    <row r="55" spans="1:23" ht="12.75">
      <c r="A55" s="3" t="s">
        <v>51</v>
      </c>
      <c r="B55" s="22">
        <v>0.29545454545454547</v>
      </c>
      <c r="C55" s="22">
        <v>0.5454545454545454</v>
      </c>
      <c r="D55">
        <f t="shared" si="5"/>
        <v>0.29545454545454547</v>
      </c>
      <c r="E55">
        <f t="shared" si="6"/>
        <v>0.2727272727272727</v>
      </c>
      <c r="F55">
        <f t="shared" si="7"/>
        <v>0.5681818181818181</v>
      </c>
      <c r="G55" s="110">
        <f t="shared" si="8"/>
        <v>25</v>
      </c>
      <c r="H55" s="9" t="s">
        <v>70</v>
      </c>
      <c r="I55">
        <v>0.3913043478260869</v>
      </c>
      <c r="J55">
        <v>0.19565217391304346</v>
      </c>
      <c r="K55">
        <f t="shared" si="9"/>
        <v>0.5869565217391304</v>
      </c>
      <c r="O55" s="3"/>
      <c r="P55" s="53"/>
      <c r="Q55" s="53"/>
      <c r="R55" s="53"/>
      <c r="S55" s="110"/>
      <c r="W55" s="110"/>
    </row>
    <row r="56" spans="1:23" ht="12.75">
      <c r="A56" s="3" t="s">
        <v>52</v>
      </c>
      <c r="B56" s="22">
        <v>0.17391304347826084</v>
      </c>
      <c r="C56" s="22">
        <v>0.10869565217391304</v>
      </c>
      <c r="D56">
        <f t="shared" si="5"/>
        <v>0.17391304347826084</v>
      </c>
      <c r="E56">
        <f t="shared" si="6"/>
        <v>0.05434782608695652</v>
      </c>
      <c r="F56">
        <f t="shared" si="7"/>
        <v>0.22826086956521735</v>
      </c>
      <c r="G56" s="110">
        <f t="shared" si="8"/>
        <v>66</v>
      </c>
      <c r="H56" s="3" t="s">
        <v>751</v>
      </c>
      <c r="I56">
        <v>0.38524590163934425</v>
      </c>
      <c r="J56">
        <v>0.20491803278688522</v>
      </c>
      <c r="K56">
        <f t="shared" si="9"/>
        <v>0.5901639344262295</v>
      </c>
      <c r="O56" s="3"/>
      <c r="P56" s="53"/>
      <c r="Q56" s="53"/>
      <c r="R56" s="53"/>
      <c r="S56" s="110"/>
      <c r="W56" s="110"/>
    </row>
    <row r="57" spans="1:23" ht="12.75">
      <c r="A57" s="3" t="s">
        <v>53</v>
      </c>
      <c r="B57" s="22">
        <v>0</v>
      </c>
      <c r="C57" s="22">
        <v>0.3</v>
      </c>
      <c r="D57">
        <f t="shared" si="5"/>
        <v>0</v>
      </c>
      <c r="E57">
        <f t="shared" si="6"/>
        <v>0.15</v>
      </c>
      <c r="F57">
        <f t="shared" si="7"/>
        <v>0.15</v>
      </c>
      <c r="G57" s="110">
        <f t="shared" si="8"/>
        <v>70</v>
      </c>
      <c r="H57" s="3" t="s">
        <v>40</v>
      </c>
      <c r="I57">
        <v>0.34782608695652173</v>
      </c>
      <c r="J57">
        <v>0.25</v>
      </c>
      <c r="K57">
        <f t="shared" si="9"/>
        <v>0.5978260869565217</v>
      </c>
      <c r="O57" s="3"/>
      <c r="P57" s="53"/>
      <c r="Q57" s="53"/>
      <c r="R57" s="53"/>
      <c r="S57" s="110"/>
      <c r="W57" s="110"/>
    </row>
    <row r="58" spans="1:23" ht="12.75">
      <c r="A58" s="3" t="s">
        <v>54</v>
      </c>
      <c r="B58" s="22">
        <v>0</v>
      </c>
      <c r="C58" s="22">
        <v>0.3</v>
      </c>
      <c r="D58">
        <f t="shared" si="5"/>
        <v>0</v>
      </c>
      <c r="E58">
        <f t="shared" si="6"/>
        <v>0.15</v>
      </c>
      <c r="F58">
        <f t="shared" si="7"/>
        <v>0.15</v>
      </c>
      <c r="G58" s="110">
        <f t="shared" si="8"/>
        <v>70</v>
      </c>
      <c r="H58" s="3" t="s">
        <v>754</v>
      </c>
      <c r="I58">
        <v>0.3571428571428571</v>
      </c>
      <c r="J58">
        <v>0.24285714285714283</v>
      </c>
      <c r="K58">
        <f t="shared" si="9"/>
        <v>0.5999999999999999</v>
      </c>
      <c r="O58" s="3"/>
      <c r="P58" s="53"/>
      <c r="Q58" s="53"/>
      <c r="R58" s="53"/>
      <c r="S58" s="110"/>
      <c r="W58" s="110"/>
    </row>
    <row r="59" spans="1:23" ht="12.75">
      <c r="A59" s="3" t="s">
        <v>55</v>
      </c>
      <c r="B59" s="22">
        <v>0.4862385321100917</v>
      </c>
      <c r="C59" s="22">
        <v>0.43119266055045874</v>
      </c>
      <c r="D59">
        <f t="shared" si="5"/>
        <v>0.4862385321100917</v>
      </c>
      <c r="E59">
        <f t="shared" si="6"/>
        <v>0.21559633027522937</v>
      </c>
      <c r="F59">
        <f t="shared" si="7"/>
        <v>0.7018348623853211</v>
      </c>
      <c r="G59" s="110">
        <f t="shared" si="8"/>
        <v>5</v>
      </c>
      <c r="H59" s="3" t="s">
        <v>23</v>
      </c>
      <c r="I59">
        <v>0.39473684210526316</v>
      </c>
      <c r="J59">
        <v>0.21052631578947367</v>
      </c>
      <c r="K59">
        <f t="shared" si="9"/>
        <v>0.6052631578947368</v>
      </c>
      <c r="O59" s="3"/>
      <c r="P59" s="53"/>
      <c r="Q59" s="53"/>
      <c r="R59" s="53"/>
      <c r="S59" s="110"/>
      <c r="W59" s="110"/>
    </row>
    <row r="60" spans="1:23" ht="12.75">
      <c r="A60" s="3" t="s">
        <v>56</v>
      </c>
      <c r="B60" s="22">
        <v>0.15</v>
      </c>
      <c r="C60" s="22">
        <v>0.3</v>
      </c>
      <c r="D60">
        <f t="shared" si="5"/>
        <v>0.15</v>
      </c>
      <c r="E60">
        <f t="shared" si="6"/>
        <v>0.15</v>
      </c>
      <c r="F60">
        <f t="shared" si="7"/>
        <v>0.3</v>
      </c>
      <c r="G60" s="110">
        <f t="shared" si="8"/>
        <v>56</v>
      </c>
      <c r="H60" s="3" t="s">
        <v>753</v>
      </c>
      <c r="I60">
        <v>0.41025641025641024</v>
      </c>
      <c r="J60">
        <v>0.20512820512820512</v>
      </c>
      <c r="K60">
        <f t="shared" si="9"/>
        <v>0.6153846153846154</v>
      </c>
      <c r="O60" s="3"/>
      <c r="P60" s="53"/>
      <c r="Q60" s="53"/>
      <c r="R60" s="53"/>
      <c r="S60" s="110"/>
      <c r="W60" s="110"/>
    </row>
    <row r="61" spans="1:23" ht="12.75">
      <c r="A61" s="3" t="s">
        <v>57</v>
      </c>
      <c r="B61" s="22">
        <v>0.3645833333333333</v>
      </c>
      <c r="C61" s="22">
        <v>0.5208333333333334</v>
      </c>
      <c r="D61">
        <f t="shared" si="5"/>
        <v>0.3645833333333333</v>
      </c>
      <c r="E61">
        <f t="shared" si="6"/>
        <v>0.2604166666666667</v>
      </c>
      <c r="F61">
        <f t="shared" si="7"/>
        <v>0.625</v>
      </c>
      <c r="G61" s="110">
        <f t="shared" si="8"/>
        <v>12</v>
      </c>
      <c r="H61" s="3" t="s">
        <v>60</v>
      </c>
      <c r="I61">
        <v>0.39024390243902435</v>
      </c>
      <c r="J61">
        <v>0.23170731707317072</v>
      </c>
      <c r="K61">
        <f t="shared" si="9"/>
        <v>0.621951219512195</v>
      </c>
      <c r="O61" s="3"/>
      <c r="P61" s="53"/>
      <c r="Q61" s="53"/>
      <c r="R61" s="53"/>
      <c r="S61" s="110"/>
      <c r="W61" s="110"/>
    </row>
    <row r="62" spans="1:23" ht="13.5" thickBot="1">
      <c r="A62" s="3" t="s">
        <v>58</v>
      </c>
      <c r="B62" s="22">
        <v>0.02631578947368421</v>
      </c>
      <c r="C62" s="22">
        <v>0.21052631578947367</v>
      </c>
      <c r="D62">
        <f t="shared" si="5"/>
        <v>0.02631578947368421</v>
      </c>
      <c r="E62">
        <f t="shared" si="6"/>
        <v>0.10526315789473684</v>
      </c>
      <c r="F62">
        <f t="shared" si="7"/>
        <v>0.13157894736842105</v>
      </c>
      <c r="G62" s="110">
        <f t="shared" si="8"/>
        <v>72</v>
      </c>
      <c r="H62" s="3" t="s">
        <v>49</v>
      </c>
      <c r="I62">
        <v>0.421875</v>
      </c>
      <c r="J62">
        <v>0.203125</v>
      </c>
      <c r="K62">
        <f t="shared" si="9"/>
        <v>0.625</v>
      </c>
      <c r="O62" s="47"/>
      <c r="P62" s="54"/>
      <c r="Q62" s="54"/>
      <c r="R62" s="53"/>
      <c r="S62" s="110"/>
      <c r="W62" s="110"/>
    </row>
    <row r="63" spans="1:23" ht="12.75">
      <c r="A63" s="3" t="s">
        <v>59</v>
      </c>
      <c r="B63" s="22">
        <v>0.2037037037037037</v>
      </c>
      <c r="C63" s="22">
        <v>0.31481481481481477</v>
      </c>
      <c r="D63">
        <f t="shared" si="5"/>
        <v>0.2037037037037037</v>
      </c>
      <c r="E63">
        <f t="shared" si="6"/>
        <v>0.15740740740740738</v>
      </c>
      <c r="F63">
        <f t="shared" si="7"/>
        <v>0.36111111111111105</v>
      </c>
      <c r="G63" s="110">
        <f t="shared" si="8"/>
        <v>52</v>
      </c>
      <c r="H63" s="3" t="s">
        <v>57</v>
      </c>
      <c r="I63">
        <v>0.3645833333333333</v>
      </c>
      <c r="J63">
        <v>0.2604166666666667</v>
      </c>
      <c r="K63">
        <f t="shared" si="9"/>
        <v>0.625</v>
      </c>
      <c r="O63" s="3"/>
      <c r="P63" s="53"/>
      <c r="Q63" s="53"/>
      <c r="R63" s="53"/>
      <c r="S63" s="110"/>
      <c r="W63" s="110"/>
    </row>
    <row r="64" spans="1:23" ht="12.75">
      <c r="A64" s="3" t="s">
        <v>60</v>
      </c>
      <c r="B64" s="22">
        <v>0.39024390243902435</v>
      </c>
      <c r="C64" s="22">
        <v>0.46341463414634143</v>
      </c>
      <c r="D64">
        <f t="shared" si="5"/>
        <v>0.39024390243902435</v>
      </c>
      <c r="E64">
        <f t="shared" si="6"/>
        <v>0.23170731707317072</v>
      </c>
      <c r="F64">
        <f t="shared" si="7"/>
        <v>0.621951219512195</v>
      </c>
      <c r="G64" s="110">
        <f t="shared" si="8"/>
        <v>14</v>
      </c>
      <c r="H64" s="3" t="s">
        <v>12</v>
      </c>
      <c r="I64">
        <v>0.40229885057471265</v>
      </c>
      <c r="J64">
        <v>0.22988505747126436</v>
      </c>
      <c r="K64">
        <f t="shared" si="9"/>
        <v>0.632183908045977</v>
      </c>
      <c r="O64" s="3"/>
      <c r="P64" s="53"/>
      <c r="Q64" s="53"/>
      <c r="R64" s="53"/>
      <c r="S64" s="110"/>
      <c r="W64" s="110"/>
    </row>
    <row r="65" spans="1:23" ht="12.75">
      <c r="A65" s="3" t="s">
        <v>61</v>
      </c>
      <c r="B65" s="22">
        <v>0.12</v>
      </c>
      <c r="C65" s="22">
        <v>0.28</v>
      </c>
      <c r="D65">
        <f t="shared" si="5"/>
        <v>0.12</v>
      </c>
      <c r="E65">
        <f t="shared" si="6"/>
        <v>0.14</v>
      </c>
      <c r="F65">
        <f t="shared" si="7"/>
        <v>0.26</v>
      </c>
      <c r="G65" s="110">
        <f t="shared" si="8"/>
        <v>63</v>
      </c>
      <c r="H65" s="3" t="s">
        <v>41</v>
      </c>
      <c r="I65">
        <v>0.41379310344827586</v>
      </c>
      <c r="J65">
        <v>0.22413793103448276</v>
      </c>
      <c r="K65">
        <f t="shared" si="9"/>
        <v>0.6379310344827587</v>
      </c>
      <c r="O65" s="3"/>
      <c r="P65" s="53"/>
      <c r="Q65" s="53"/>
      <c r="R65" s="53"/>
      <c r="S65" s="110"/>
      <c r="W65" s="110"/>
    </row>
    <row r="66" spans="1:23" ht="12.75">
      <c r="A66" s="3" t="s">
        <v>62</v>
      </c>
      <c r="B66" s="22">
        <v>0.21052631578947367</v>
      </c>
      <c r="C66" s="22">
        <v>0.3684210526315789</v>
      </c>
      <c r="D66">
        <f t="shared" si="5"/>
        <v>0.21052631578947367</v>
      </c>
      <c r="E66">
        <f t="shared" si="6"/>
        <v>0.18421052631578946</v>
      </c>
      <c r="F66">
        <f t="shared" si="7"/>
        <v>0.39473684210526316</v>
      </c>
      <c r="G66" s="110">
        <f t="shared" si="8"/>
        <v>44</v>
      </c>
      <c r="H66" s="3" t="s">
        <v>13</v>
      </c>
      <c r="I66">
        <v>0.46268656716417905</v>
      </c>
      <c r="J66">
        <v>0.19402985074626866</v>
      </c>
      <c r="K66">
        <f t="shared" si="9"/>
        <v>0.6567164179104477</v>
      </c>
      <c r="O66" s="3"/>
      <c r="P66" s="53"/>
      <c r="Q66" s="53"/>
      <c r="R66" s="53"/>
      <c r="S66" s="110"/>
      <c r="W66" s="110"/>
    </row>
    <row r="67" spans="1:23" ht="12.75">
      <c r="A67" s="3" t="s">
        <v>63</v>
      </c>
      <c r="B67" s="22">
        <v>0.11538461538461538</v>
      </c>
      <c r="C67" s="22">
        <v>0.5384615384615384</v>
      </c>
      <c r="D67">
        <f aca="true" t="shared" si="10" ref="D67:D74">+B67*1</f>
        <v>0.11538461538461538</v>
      </c>
      <c r="E67">
        <f aca="true" t="shared" si="11" ref="E67:E74">+C67*0.5</f>
        <v>0.2692307692307692</v>
      </c>
      <c r="F67">
        <f aca="true" t="shared" si="12" ref="F67:F74">+D67+E67</f>
        <v>0.3846153846153846</v>
      </c>
      <c r="G67" s="110">
        <f aca="true" t="shared" si="13" ref="G67:G74">IF(COUNT(F67)=1,RANK(F67,F$3:F$74),"")</f>
        <v>47</v>
      </c>
      <c r="H67" s="3" t="s">
        <v>752</v>
      </c>
      <c r="I67">
        <v>0.46774193548387094</v>
      </c>
      <c r="J67">
        <v>0.19354838709677416</v>
      </c>
      <c r="K67">
        <f aca="true" t="shared" si="14" ref="K67:K74">+I67+J67</f>
        <v>0.6612903225806451</v>
      </c>
      <c r="O67" s="3"/>
      <c r="P67" s="53"/>
      <c r="Q67" s="53"/>
      <c r="R67" s="53"/>
      <c r="S67" s="110"/>
      <c r="W67" s="110"/>
    </row>
    <row r="68" spans="1:23" ht="12.75">
      <c r="A68" s="3" t="s">
        <v>64</v>
      </c>
      <c r="B68" s="22">
        <v>0.0625</v>
      </c>
      <c r="C68" s="22">
        <v>0.4375</v>
      </c>
      <c r="D68">
        <f t="shared" si="10"/>
        <v>0.0625</v>
      </c>
      <c r="E68">
        <f t="shared" si="11"/>
        <v>0.21875</v>
      </c>
      <c r="F68">
        <f t="shared" si="12"/>
        <v>0.28125</v>
      </c>
      <c r="G68" s="110">
        <f t="shared" si="13"/>
        <v>60</v>
      </c>
      <c r="H68" s="3" t="s">
        <v>37</v>
      </c>
      <c r="I68">
        <v>0.39473684210526316</v>
      </c>
      <c r="J68">
        <v>0.2894736842105263</v>
      </c>
      <c r="K68">
        <f t="shared" si="14"/>
        <v>0.6842105263157895</v>
      </c>
      <c r="O68" s="3"/>
      <c r="P68" s="53"/>
      <c r="Q68" s="53"/>
      <c r="R68" s="53"/>
      <c r="S68" s="110"/>
      <c r="W68" s="110"/>
    </row>
    <row r="69" spans="1:23" ht="12.75">
      <c r="A69" s="3" t="s">
        <v>65</v>
      </c>
      <c r="B69" s="22">
        <v>0.20512820512820515</v>
      </c>
      <c r="C69" s="22">
        <v>0.4358974358974359</v>
      </c>
      <c r="D69">
        <f t="shared" si="10"/>
        <v>0.20512820512820515</v>
      </c>
      <c r="E69">
        <f t="shared" si="11"/>
        <v>0.21794871794871795</v>
      </c>
      <c r="F69">
        <f t="shared" si="12"/>
        <v>0.42307692307692313</v>
      </c>
      <c r="G69" s="110">
        <f t="shared" si="13"/>
        <v>42</v>
      </c>
      <c r="H69" s="3" t="s">
        <v>755</v>
      </c>
      <c r="I69">
        <v>0.5</v>
      </c>
      <c r="J69">
        <v>0.18571428571428572</v>
      </c>
      <c r="K69">
        <f t="shared" si="14"/>
        <v>0.6857142857142857</v>
      </c>
      <c r="O69" s="3"/>
      <c r="P69" s="53"/>
      <c r="Q69" s="53"/>
      <c r="R69" s="53"/>
      <c r="S69" s="110"/>
      <c r="W69" s="110"/>
    </row>
    <row r="70" spans="1:23" ht="12.75">
      <c r="A70" s="3" t="s">
        <v>66</v>
      </c>
      <c r="B70" s="22">
        <v>0.2</v>
      </c>
      <c r="C70" s="22">
        <v>0.5333333333333333</v>
      </c>
      <c r="D70">
        <f t="shared" si="10"/>
        <v>0.2</v>
      </c>
      <c r="E70">
        <f t="shared" si="11"/>
        <v>0.26666666666666666</v>
      </c>
      <c r="F70">
        <f t="shared" si="12"/>
        <v>0.4666666666666667</v>
      </c>
      <c r="G70" s="110">
        <f t="shared" si="13"/>
        <v>36</v>
      </c>
      <c r="H70" s="3" t="s">
        <v>55</v>
      </c>
      <c r="I70">
        <v>0.4862385321100917</v>
      </c>
      <c r="J70">
        <v>0.21559633027522937</v>
      </c>
      <c r="K70">
        <f t="shared" si="14"/>
        <v>0.7018348623853211</v>
      </c>
      <c r="O70" s="3"/>
      <c r="P70" s="53"/>
      <c r="Q70" s="53"/>
      <c r="R70" s="53"/>
      <c r="S70" s="110"/>
      <c r="W70" s="110"/>
    </row>
    <row r="71" spans="1:23" ht="12.75">
      <c r="A71" t="s">
        <v>67</v>
      </c>
      <c r="B71">
        <v>0.26666666666666666</v>
      </c>
      <c r="C71">
        <v>0.2</v>
      </c>
      <c r="D71">
        <f t="shared" si="10"/>
        <v>0.26666666666666666</v>
      </c>
      <c r="E71">
        <f t="shared" si="11"/>
        <v>0.1</v>
      </c>
      <c r="F71">
        <f t="shared" si="12"/>
        <v>0.3666666666666667</v>
      </c>
      <c r="G71" s="110">
        <f t="shared" si="13"/>
        <v>50</v>
      </c>
      <c r="H71" s="8" t="s">
        <v>38</v>
      </c>
      <c r="I71" s="9">
        <v>0.5</v>
      </c>
      <c r="J71" s="9">
        <v>0.203125</v>
      </c>
      <c r="K71">
        <f t="shared" si="14"/>
        <v>0.703125</v>
      </c>
      <c r="L71" s="3"/>
      <c r="M71" s="3"/>
      <c r="N71" s="3"/>
      <c r="O71" s="3"/>
      <c r="P71" s="53"/>
      <c r="Q71" s="53"/>
      <c r="R71" s="53"/>
      <c r="S71" s="110"/>
      <c r="W71" s="110"/>
    </row>
    <row r="72" spans="1:23" ht="12.75">
      <c r="A72" t="s">
        <v>68</v>
      </c>
      <c r="B72">
        <v>0.25</v>
      </c>
      <c r="C72">
        <v>0.35</v>
      </c>
      <c r="D72">
        <f t="shared" si="10"/>
        <v>0.25</v>
      </c>
      <c r="E72">
        <f t="shared" si="11"/>
        <v>0.175</v>
      </c>
      <c r="F72">
        <f t="shared" si="12"/>
        <v>0.425</v>
      </c>
      <c r="G72" s="110">
        <f t="shared" si="13"/>
        <v>41</v>
      </c>
      <c r="H72" s="8" t="s">
        <v>10</v>
      </c>
      <c r="I72">
        <v>0.5669291338582677</v>
      </c>
      <c r="J72">
        <v>0.1653543307086614</v>
      </c>
      <c r="K72">
        <f t="shared" si="14"/>
        <v>0.7322834645669292</v>
      </c>
      <c r="O72" s="3"/>
      <c r="P72" s="53"/>
      <c r="Q72" s="53"/>
      <c r="R72" s="53"/>
      <c r="S72" s="110"/>
      <c r="W72" s="110"/>
    </row>
    <row r="73" spans="1:23" ht="12.75">
      <c r="A73" t="s">
        <v>69</v>
      </c>
      <c r="B73">
        <v>0.2727272727272727</v>
      </c>
      <c r="C73">
        <v>0.5757575757575758</v>
      </c>
      <c r="D73">
        <f t="shared" si="10"/>
        <v>0.2727272727272727</v>
      </c>
      <c r="E73">
        <f t="shared" si="11"/>
        <v>0.2878787878787879</v>
      </c>
      <c r="F73">
        <f t="shared" si="12"/>
        <v>0.5606060606060606</v>
      </c>
      <c r="G73" s="110">
        <f t="shared" si="13"/>
        <v>27</v>
      </c>
      <c r="H73" s="8" t="s">
        <v>50</v>
      </c>
      <c r="I73">
        <v>0.5280898876404494</v>
      </c>
      <c r="J73">
        <v>0.21348314606741572</v>
      </c>
      <c r="K73">
        <f t="shared" si="14"/>
        <v>0.7415730337078651</v>
      </c>
      <c r="O73" s="48"/>
      <c r="P73" s="55"/>
      <c r="Q73" s="55"/>
      <c r="R73" s="53"/>
      <c r="S73" s="110"/>
      <c r="W73" s="110"/>
    </row>
    <row r="74" spans="1:23" ht="13.5" thickBot="1">
      <c r="A74" t="s">
        <v>70</v>
      </c>
      <c r="B74">
        <v>0.3913043478260869</v>
      </c>
      <c r="C74">
        <v>0.3913043478260869</v>
      </c>
      <c r="D74">
        <f t="shared" si="10"/>
        <v>0.3913043478260869</v>
      </c>
      <c r="E74">
        <f t="shared" si="11"/>
        <v>0.19565217391304346</v>
      </c>
      <c r="F74">
        <f t="shared" si="12"/>
        <v>0.5869565217391304</v>
      </c>
      <c r="G74" s="110">
        <f t="shared" si="13"/>
        <v>20</v>
      </c>
      <c r="H74" s="8" t="s">
        <v>20</v>
      </c>
      <c r="I74">
        <v>0.5892857142857143</v>
      </c>
      <c r="J74">
        <v>0.16071428571428573</v>
      </c>
      <c r="K74">
        <f t="shared" si="14"/>
        <v>0.75</v>
      </c>
      <c r="O74" s="47"/>
      <c r="P74" s="54"/>
      <c r="Q74" s="54"/>
      <c r="R74" s="53"/>
      <c r="S74" s="110"/>
      <c r="W74" s="110"/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88"/>
  <sheetViews>
    <sheetView workbookViewId="0" topLeftCell="A7">
      <selection activeCell="H8" sqref="H8:M23"/>
    </sheetView>
  </sheetViews>
  <sheetFormatPr defaultColWidth="9.140625" defaultRowHeight="12.75"/>
  <cols>
    <col min="2" max="2" width="21.00390625" style="0" customWidth="1"/>
    <col min="3" max="7" width="13.421875" style="0" customWidth="1"/>
  </cols>
  <sheetData>
    <row r="1" ht="13.5" thickBot="1"/>
    <row r="2" spans="2:7" ht="13.5" thickTop="1">
      <c r="B2" s="20" t="s">
        <v>121</v>
      </c>
      <c r="C2" s="20"/>
      <c r="D2" s="20"/>
      <c r="E2" s="20"/>
      <c r="F2" s="20"/>
      <c r="G2" s="20"/>
    </row>
    <row r="3" spans="2:7" ht="13.5" thickBot="1">
      <c r="B3" s="21"/>
      <c r="C3" s="21" t="s">
        <v>95</v>
      </c>
      <c r="D3" s="21"/>
      <c r="E3" s="21"/>
      <c r="F3" s="21"/>
      <c r="G3" s="21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2.75">
      <c r="C6" s="2" t="s">
        <v>261</v>
      </c>
    </row>
    <row r="7" ht="13.5" thickBot="1"/>
    <row r="8" spans="2:7" ht="13.5" thickBot="1">
      <c r="B8" s="74"/>
      <c r="C8" s="75">
        <v>1</v>
      </c>
      <c r="D8" s="75">
        <v>2</v>
      </c>
      <c r="E8" s="75">
        <v>3</v>
      </c>
      <c r="F8" s="75">
        <v>4</v>
      </c>
      <c r="G8" s="75">
        <v>5</v>
      </c>
    </row>
    <row r="9" spans="2:7" ht="12.75">
      <c r="B9" s="1" t="s">
        <v>80</v>
      </c>
      <c r="C9" s="34"/>
      <c r="D9" s="34"/>
      <c r="E9" s="34"/>
      <c r="F9" s="34"/>
      <c r="G9" s="34"/>
    </row>
    <row r="10" spans="1:7" ht="12.75">
      <c r="A10" s="7"/>
      <c r="B10" s="3" t="s">
        <v>1</v>
      </c>
      <c r="C10" s="53">
        <v>0.4074074074074074</v>
      </c>
      <c r="D10" s="53">
        <v>0.31481481481481477</v>
      </c>
      <c r="E10" s="53">
        <v>0.2037037037037037</v>
      </c>
      <c r="F10" s="53">
        <v>0.05555555555555555</v>
      </c>
      <c r="G10" s="53">
        <v>0.018518518518518517</v>
      </c>
    </row>
    <row r="11" spans="1:7" ht="12.75">
      <c r="A11" s="3"/>
      <c r="B11" s="3" t="s">
        <v>2</v>
      </c>
      <c r="C11" s="53">
        <v>0.6377551020408163</v>
      </c>
      <c r="D11" s="53">
        <v>0.29591836734693877</v>
      </c>
      <c r="E11" s="53">
        <v>0.04591836734693878</v>
      </c>
      <c r="F11" s="53">
        <v>0.01530612244897959</v>
      </c>
      <c r="G11" s="53">
        <v>0.00510204081632653</v>
      </c>
    </row>
    <row r="12" spans="1:7" ht="12.75">
      <c r="A12" s="3"/>
      <c r="B12" s="3" t="s">
        <v>3</v>
      </c>
      <c r="C12" s="53">
        <v>0.6428571428571429</v>
      </c>
      <c r="D12" s="53">
        <v>0.31428571428571433</v>
      </c>
      <c r="E12" s="53">
        <v>0.04285714285714286</v>
      </c>
      <c r="F12" s="53">
        <v>0</v>
      </c>
      <c r="G12" s="53">
        <v>0</v>
      </c>
    </row>
    <row r="13" spans="1:7" ht="12.75">
      <c r="A13" s="3"/>
      <c r="B13" s="3" t="s">
        <v>4</v>
      </c>
      <c r="C13" s="53">
        <v>0.45161290322580644</v>
      </c>
      <c r="D13" s="53">
        <v>0.3870967741935484</v>
      </c>
      <c r="E13" s="53">
        <v>0.16129032258064516</v>
      </c>
      <c r="F13" s="53">
        <v>0</v>
      </c>
      <c r="G13" s="53">
        <v>0</v>
      </c>
    </row>
    <row r="14" spans="1:7" ht="12.75">
      <c r="A14" s="3"/>
      <c r="B14" s="3" t="s">
        <v>259</v>
      </c>
      <c r="C14" s="53">
        <v>0.6470588235294117</v>
      </c>
      <c r="D14" s="53">
        <v>0.2647058823529412</v>
      </c>
      <c r="E14" s="53">
        <v>0.08823529411764705</v>
      </c>
      <c r="F14" s="53">
        <v>0</v>
      </c>
      <c r="G14" s="53">
        <v>0</v>
      </c>
    </row>
    <row r="15" spans="1:7" ht="12.75">
      <c r="A15" s="3"/>
      <c r="B15" s="3" t="s">
        <v>71</v>
      </c>
      <c r="C15" s="53">
        <v>0.6582278481012658</v>
      </c>
      <c r="D15" s="53">
        <v>0.3164556962025316</v>
      </c>
      <c r="E15" s="53">
        <v>0.02531645569620253</v>
      </c>
      <c r="F15" s="53">
        <v>0</v>
      </c>
      <c r="G15" s="53">
        <v>0</v>
      </c>
    </row>
    <row r="16" spans="1:7" ht="12.75">
      <c r="A16" s="3"/>
      <c r="B16" s="3" t="s">
        <v>7</v>
      </c>
      <c r="C16" s="53">
        <v>0.36363636363636365</v>
      </c>
      <c r="D16" s="53">
        <v>0.3939393939393939</v>
      </c>
      <c r="E16" s="53">
        <v>0.2121212121212121</v>
      </c>
      <c r="F16" s="53">
        <v>0.030303030303030304</v>
      </c>
      <c r="G16" s="53">
        <v>0</v>
      </c>
    </row>
    <row r="17" spans="1:7" ht="12.75">
      <c r="A17" s="3"/>
      <c r="B17" s="3" t="s">
        <v>8</v>
      </c>
      <c r="C17" s="53">
        <v>0.5833333333333334</v>
      </c>
      <c r="D17" s="53">
        <v>0.36666666666666664</v>
      </c>
      <c r="E17" s="53">
        <v>0.03333333333333333</v>
      </c>
      <c r="F17" s="53">
        <v>0.016666666666666666</v>
      </c>
      <c r="G17" s="53">
        <v>0</v>
      </c>
    </row>
    <row r="18" spans="1:7" ht="12.75">
      <c r="A18" s="3"/>
      <c r="B18" s="3" t="s">
        <v>9</v>
      </c>
      <c r="C18" s="53">
        <v>0.6524822695035462</v>
      </c>
      <c r="D18" s="53">
        <v>0.3120567375886525</v>
      </c>
      <c r="E18" s="53">
        <v>0.03546099290780142</v>
      </c>
      <c r="F18" s="53">
        <v>0</v>
      </c>
      <c r="G18" s="53">
        <v>0</v>
      </c>
    </row>
    <row r="19" spans="1:7" ht="12.75">
      <c r="A19" s="3"/>
      <c r="B19" s="3" t="s">
        <v>10</v>
      </c>
      <c r="C19" s="53">
        <v>0.728</v>
      </c>
      <c r="D19" s="53">
        <v>0.23199999999999998</v>
      </c>
      <c r="E19" s="53">
        <v>0.032</v>
      </c>
      <c r="F19" s="53">
        <v>0</v>
      </c>
      <c r="G19" s="53">
        <v>0.008</v>
      </c>
    </row>
    <row r="20" spans="1:7" ht="12.75">
      <c r="A20" s="3"/>
      <c r="B20" s="48" t="s">
        <v>11</v>
      </c>
      <c r="C20" s="53">
        <v>0.6323529411764706</v>
      </c>
      <c r="D20" s="53">
        <v>0.3235294117647059</v>
      </c>
      <c r="E20" s="53">
        <v>0.044117647058823525</v>
      </c>
      <c r="F20" s="53">
        <v>0</v>
      </c>
      <c r="G20" s="53">
        <v>0</v>
      </c>
    </row>
    <row r="21" spans="1:7" ht="13.5" thickBot="1">
      <c r="A21" s="47"/>
      <c r="B21" s="86" t="s">
        <v>12</v>
      </c>
      <c r="C21" s="54">
        <v>0.689655172413793</v>
      </c>
      <c r="D21" s="54">
        <v>0.2528735632183908</v>
      </c>
      <c r="E21" s="54">
        <v>0.05747126436781609</v>
      </c>
      <c r="F21" s="54">
        <v>0</v>
      </c>
      <c r="G21" s="54">
        <v>0</v>
      </c>
    </row>
    <row r="22" spans="2:7" ht="12.75">
      <c r="B22" s="52" t="s">
        <v>81</v>
      </c>
      <c r="C22" s="53"/>
      <c r="D22" s="53"/>
      <c r="E22" s="53"/>
      <c r="F22" s="53"/>
      <c r="G22" s="53"/>
    </row>
    <row r="23" spans="2:7" ht="12.75">
      <c r="B23" s="3" t="s">
        <v>13</v>
      </c>
      <c r="C23" s="53">
        <v>0.7164179104477612</v>
      </c>
      <c r="D23" s="53">
        <v>0.2686567164179104</v>
      </c>
      <c r="E23" s="53">
        <v>0.014925373134328358</v>
      </c>
      <c r="F23" s="53">
        <v>0</v>
      </c>
      <c r="G23" s="53">
        <v>0</v>
      </c>
    </row>
    <row r="24" spans="2:7" ht="12.75">
      <c r="B24" s="3" t="s">
        <v>14</v>
      </c>
      <c r="C24" s="53">
        <v>0.5205479452054794</v>
      </c>
      <c r="D24" s="53">
        <v>0.4246575342465753</v>
      </c>
      <c r="E24" s="53">
        <v>0.0410958904109589</v>
      </c>
      <c r="F24" s="53">
        <v>0.0136986301369863</v>
      </c>
      <c r="G24" s="53">
        <v>0</v>
      </c>
    </row>
    <row r="25" spans="2:7" ht="12.75">
      <c r="B25" s="3" t="s">
        <v>15</v>
      </c>
      <c r="C25" s="53">
        <v>0.4603174603174603</v>
      </c>
      <c r="D25" s="53">
        <v>0.2698412698412698</v>
      </c>
      <c r="E25" s="53">
        <v>0.15873015873015872</v>
      </c>
      <c r="F25" s="53">
        <v>0.07936507936507936</v>
      </c>
      <c r="G25" s="53">
        <v>0.031746031746031744</v>
      </c>
    </row>
    <row r="26" spans="2:7" ht="12.75">
      <c r="B26" s="3" t="s">
        <v>16</v>
      </c>
      <c r="C26" s="53">
        <v>0.45098039215686275</v>
      </c>
      <c r="D26" s="53">
        <v>0.47058823529411764</v>
      </c>
      <c r="E26" s="53">
        <v>0.058823529411764705</v>
      </c>
      <c r="F26" s="53">
        <v>0.0196078431372549</v>
      </c>
      <c r="G26" s="53">
        <v>0</v>
      </c>
    </row>
    <row r="27" spans="2:7" ht="12.75">
      <c r="B27" s="3" t="s">
        <v>17</v>
      </c>
      <c r="C27" s="53">
        <v>0.43902439024390244</v>
      </c>
      <c r="D27" s="53">
        <v>0.4878048780487805</v>
      </c>
      <c r="E27" s="53">
        <v>0.07317073170731707</v>
      </c>
      <c r="F27" s="53">
        <v>0</v>
      </c>
      <c r="G27" s="53">
        <v>0</v>
      </c>
    </row>
    <row r="28" spans="2:7" ht="12.75">
      <c r="B28" s="3" t="s">
        <v>473</v>
      </c>
      <c r="C28" s="53">
        <v>0.5294117647058824</v>
      </c>
      <c r="D28" s="53">
        <v>0.35294117647058826</v>
      </c>
      <c r="E28" s="53">
        <v>0.11764705882352941</v>
      </c>
      <c r="F28" s="53">
        <v>0</v>
      </c>
      <c r="G28" s="53">
        <v>0</v>
      </c>
    </row>
    <row r="29" spans="2:7" ht="12.75">
      <c r="B29" s="3" t="s">
        <v>18</v>
      </c>
      <c r="C29" s="53">
        <v>0.42105263157894735</v>
      </c>
      <c r="D29" s="53">
        <v>0.3684210526315789</v>
      </c>
      <c r="E29" s="53">
        <v>0.15789473684210525</v>
      </c>
      <c r="F29" s="53">
        <v>0.05263157894736842</v>
      </c>
      <c r="G29" s="53">
        <v>0</v>
      </c>
    </row>
    <row r="30" spans="2:7" ht="12.75">
      <c r="B30" s="3" t="s">
        <v>19</v>
      </c>
      <c r="C30" s="53">
        <v>0.5476190476190476</v>
      </c>
      <c r="D30" s="53">
        <v>0.38095238095238093</v>
      </c>
      <c r="E30" s="53">
        <v>0.07142857142857142</v>
      </c>
      <c r="F30" s="53">
        <v>0</v>
      </c>
      <c r="G30" s="53">
        <v>0</v>
      </c>
    </row>
    <row r="31" spans="2:7" ht="12.75">
      <c r="B31" s="3" t="s">
        <v>20</v>
      </c>
      <c r="C31" s="53">
        <v>0.7027027027027027</v>
      </c>
      <c r="D31" s="53">
        <v>0.25225225225225223</v>
      </c>
      <c r="E31" s="53">
        <v>0.027027027027027025</v>
      </c>
      <c r="F31" s="53">
        <v>0.018018018018018018</v>
      </c>
      <c r="G31" s="53">
        <v>0</v>
      </c>
    </row>
    <row r="32" spans="2:7" ht="12.75">
      <c r="B32" s="3" t="s">
        <v>21</v>
      </c>
      <c r="C32" s="53">
        <v>0.35</v>
      </c>
      <c r="D32" s="53">
        <v>0.55</v>
      </c>
      <c r="E32" s="53">
        <v>0.05</v>
      </c>
      <c r="F32" s="53">
        <v>0.05</v>
      </c>
      <c r="G32" s="53">
        <v>0</v>
      </c>
    </row>
    <row r="33" spans="2:7" ht="12.75">
      <c r="B33" s="3" t="s">
        <v>22</v>
      </c>
      <c r="C33" s="53">
        <v>0.3684210526315789</v>
      </c>
      <c r="D33" s="53">
        <v>0.3157894736842105</v>
      </c>
      <c r="E33" s="53">
        <v>0.3157894736842105</v>
      </c>
      <c r="F33" s="53">
        <v>0</v>
      </c>
      <c r="G33" s="53">
        <v>0</v>
      </c>
    </row>
    <row r="34" spans="2:7" ht="12.75">
      <c r="B34" s="3" t="s">
        <v>23</v>
      </c>
      <c r="C34" s="53">
        <v>0.5675675675675675</v>
      </c>
      <c r="D34" s="53">
        <v>0.35135135135135137</v>
      </c>
      <c r="E34" s="53">
        <v>0.08108108108108109</v>
      </c>
      <c r="F34" s="53">
        <v>0</v>
      </c>
      <c r="G34" s="53">
        <v>0</v>
      </c>
    </row>
    <row r="35" spans="2:7" ht="12.75">
      <c r="B35" s="3" t="s">
        <v>24</v>
      </c>
      <c r="C35" s="53">
        <v>0.3333333333333333</v>
      </c>
      <c r="D35" s="53">
        <v>0.3333333333333333</v>
      </c>
      <c r="E35" s="53">
        <v>0.3333333333333333</v>
      </c>
      <c r="F35" s="53">
        <v>0</v>
      </c>
      <c r="G35" s="53">
        <v>0</v>
      </c>
    </row>
    <row r="36" spans="2:7" ht="12.75">
      <c r="B36" s="48" t="s">
        <v>25</v>
      </c>
      <c r="C36" s="53">
        <v>0.4666666666666667</v>
      </c>
      <c r="D36" s="53">
        <v>0.2</v>
      </c>
      <c r="E36" s="53">
        <v>0.3333333333333333</v>
      </c>
      <c r="F36" s="53">
        <v>0</v>
      </c>
      <c r="G36" s="53">
        <v>0</v>
      </c>
    </row>
    <row r="37" spans="2:7" ht="13.5" thickBot="1">
      <c r="B37" s="86" t="s">
        <v>26</v>
      </c>
      <c r="C37" s="54">
        <v>0.5</v>
      </c>
      <c r="D37" s="54">
        <v>0.40909090909090906</v>
      </c>
      <c r="E37" s="54">
        <v>0.09090909090909091</v>
      </c>
      <c r="F37" s="54">
        <v>0</v>
      </c>
      <c r="G37" s="54">
        <v>0</v>
      </c>
    </row>
    <row r="38" spans="2:7" ht="12.75">
      <c r="B38" s="52" t="s">
        <v>79</v>
      </c>
      <c r="C38" s="53"/>
      <c r="D38" s="53"/>
      <c r="E38" s="53"/>
      <c r="F38" s="53"/>
      <c r="G38" s="53"/>
    </row>
    <row r="39" spans="2:7" ht="12.75">
      <c r="B39" s="3" t="s">
        <v>27</v>
      </c>
      <c r="C39" s="53">
        <v>0.4024390243902439</v>
      </c>
      <c r="D39" s="53">
        <v>0.43902439024390244</v>
      </c>
      <c r="E39" s="53">
        <v>0.12195121951219512</v>
      </c>
      <c r="F39" s="53">
        <v>0.024390243902439025</v>
      </c>
      <c r="G39" s="53">
        <v>0.012195121951219513</v>
      </c>
    </row>
    <row r="40" spans="2:7" ht="12.75">
      <c r="B40" s="3" t="s">
        <v>744</v>
      </c>
      <c r="C40" s="53">
        <v>0.7142857142857143</v>
      </c>
      <c r="D40" s="53">
        <v>0.2222222222222222</v>
      </c>
      <c r="E40" s="53">
        <v>0.06349206349206349</v>
      </c>
      <c r="F40" s="53">
        <v>0</v>
      </c>
      <c r="G40" s="53">
        <v>0</v>
      </c>
    </row>
    <row r="41" spans="2:7" ht="12.75">
      <c r="B41" s="3" t="s">
        <v>28</v>
      </c>
      <c r="C41" s="53">
        <v>0.6813186813186812</v>
      </c>
      <c r="D41" s="53">
        <v>0.26373626373626374</v>
      </c>
      <c r="E41" s="53">
        <v>0.04395604395604396</v>
      </c>
      <c r="F41" s="53">
        <v>0</v>
      </c>
      <c r="G41" s="53">
        <v>0.01098901098901099</v>
      </c>
    </row>
    <row r="42" spans="2:7" ht="12.75">
      <c r="B42" s="3" t="s">
        <v>29</v>
      </c>
      <c r="C42" s="53">
        <v>0.670886075949367</v>
      </c>
      <c r="D42" s="53">
        <v>0.26582278481012656</v>
      </c>
      <c r="E42" s="53">
        <v>0.06329113924050632</v>
      </c>
      <c r="F42" s="53">
        <v>0</v>
      </c>
      <c r="G42" s="53">
        <v>0</v>
      </c>
    </row>
    <row r="43" spans="2:7" ht="12.75">
      <c r="B43" s="3" t="s">
        <v>30</v>
      </c>
      <c r="C43" s="53">
        <v>0.37777777777777777</v>
      </c>
      <c r="D43" s="53">
        <v>0.4222222222222222</v>
      </c>
      <c r="E43" s="53">
        <v>0.2</v>
      </c>
      <c r="F43" s="53">
        <v>0</v>
      </c>
      <c r="G43" s="53">
        <v>0</v>
      </c>
    </row>
    <row r="44" spans="2:7" ht="12.75">
      <c r="B44" s="3" t="s">
        <v>31</v>
      </c>
      <c r="C44" s="53">
        <v>0.31578947368421056</v>
      </c>
      <c r="D44" s="53">
        <v>0.38596491228070173</v>
      </c>
      <c r="E44" s="53">
        <v>0.19298245614035087</v>
      </c>
      <c r="F44" s="53">
        <v>0.07017543859649122</v>
      </c>
      <c r="G44" s="53">
        <v>0.03508771929824561</v>
      </c>
    </row>
    <row r="45" spans="2:7" ht="13.5" thickBot="1">
      <c r="B45" s="86" t="s">
        <v>32</v>
      </c>
      <c r="C45" s="54">
        <v>0.6229508196721312</v>
      </c>
      <c r="D45" s="54">
        <v>0.30327868852459017</v>
      </c>
      <c r="E45" s="54">
        <v>0.06557377049180328</v>
      </c>
      <c r="F45" s="54">
        <v>0.00819672131147541</v>
      </c>
      <c r="G45" s="54">
        <v>0</v>
      </c>
    </row>
    <row r="46" spans="2:7" ht="12.75">
      <c r="B46" s="36" t="s">
        <v>129</v>
      </c>
      <c r="C46" s="53"/>
      <c r="D46" s="53"/>
      <c r="E46" s="53"/>
      <c r="F46" s="53"/>
      <c r="G46" s="53"/>
    </row>
    <row r="47" spans="2:7" ht="12.75">
      <c r="B47" s="3" t="s">
        <v>33</v>
      </c>
      <c r="C47" s="53">
        <v>0.589041095890411</v>
      </c>
      <c r="D47" s="53">
        <v>0.3287671232876712</v>
      </c>
      <c r="E47" s="53">
        <v>0.0821917808219178</v>
      </c>
      <c r="F47" s="53">
        <v>0</v>
      </c>
      <c r="G47" s="53">
        <v>0</v>
      </c>
    </row>
    <row r="48" spans="2:7" ht="12.75">
      <c r="B48" s="3" t="s">
        <v>34</v>
      </c>
      <c r="C48" s="53">
        <v>0.34693877551020413</v>
      </c>
      <c r="D48" s="53">
        <v>0.3673469387755102</v>
      </c>
      <c r="E48" s="53">
        <v>0.2653061224489796</v>
      </c>
      <c r="F48" s="53">
        <v>0.020408163265306124</v>
      </c>
      <c r="G48" s="53">
        <v>0</v>
      </c>
    </row>
    <row r="49" spans="2:7" ht="12.75">
      <c r="B49" s="3" t="s">
        <v>35</v>
      </c>
      <c r="C49" s="53">
        <v>0.5714285714285714</v>
      </c>
      <c r="D49" s="53">
        <v>0.2857142857142857</v>
      </c>
      <c r="E49" s="53">
        <v>0.11904761904761905</v>
      </c>
      <c r="F49" s="53">
        <v>0.02380952380952381</v>
      </c>
      <c r="G49" s="53">
        <v>0</v>
      </c>
    </row>
    <row r="50" spans="2:7" ht="13.5" thickBot="1">
      <c r="B50" s="86" t="s">
        <v>36</v>
      </c>
      <c r="C50" s="54">
        <v>0.5454545454545454</v>
      </c>
      <c r="D50" s="54">
        <v>0.3409090909090909</v>
      </c>
      <c r="E50" s="54">
        <v>0.06818181818181818</v>
      </c>
      <c r="F50" s="54">
        <v>0.045454545454545456</v>
      </c>
      <c r="G50" s="54">
        <v>0</v>
      </c>
    </row>
    <row r="51" spans="2:7" ht="12.75">
      <c r="B51" s="51" t="s">
        <v>130</v>
      </c>
      <c r="C51" s="55"/>
      <c r="D51" s="55"/>
      <c r="E51" s="55"/>
      <c r="F51" s="55"/>
      <c r="G51" s="55"/>
    </row>
    <row r="52" spans="2:7" ht="12.75">
      <c r="B52" s="3" t="s">
        <v>37</v>
      </c>
      <c r="C52" s="53">
        <v>0.47368421052631576</v>
      </c>
      <c r="D52" s="53">
        <v>0.5</v>
      </c>
      <c r="E52" s="53">
        <v>0.02631578947368421</v>
      </c>
      <c r="F52" s="53">
        <v>0</v>
      </c>
      <c r="G52" s="53">
        <v>0</v>
      </c>
    </row>
    <row r="53" spans="2:7" ht="12.75">
      <c r="B53" s="3" t="s">
        <v>38</v>
      </c>
      <c r="C53" s="53">
        <v>0.6060606060606061</v>
      </c>
      <c r="D53" s="53">
        <v>0.2727272727272727</v>
      </c>
      <c r="E53" s="53">
        <v>0.12121212121212122</v>
      </c>
      <c r="F53" s="53">
        <v>0</v>
      </c>
      <c r="G53" s="53">
        <v>0</v>
      </c>
    </row>
    <row r="54" spans="2:7" ht="12.75">
      <c r="B54" s="3" t="s">
        <v>82</v>
      </c>
      <c r="C54" s="53">
        <v>0.8</v>
      </c>
      <c r="D54" s="53">
        <v>0.125</v>
      </c>
      <c r="E54" s="53">
        <v>0.05</v>
      </c>
      <c r="F54" s="53">
        <v>0.025</v>
      </c>
      <c r="G54" s="53">
        <v>0</v>
      </c>
    </row>
    <row r="55" spans="2:7" ht="12.75">
      <c r="B55" s="3" t="s">
        <v>40</v>
      </c>
      <c r="C55" s="53">
        <v>0.5319148936170213</v>
      </c>
      <c r="D55" s="53">
        <v>0.3617021276595745</v>
      </c>
      <c r="E55" s="53">
        <v>0.0851063829787234</v>
      </c>
      <c r="F55" s="53">
        <v>0.02127659574468085</v>
      </c>
      <c r="G55" s="53">
        <v>0</v>
      </c>
    </row>
    <row r="56" spans="2:7" ht="12.75">
      <c r="B56" s="3" t="s">
        <v>41</v>
      </c>
      <c r="C56" s="53">
        <v>0.6206896551724138</v>
      </c>
      <c r="D56" s="53">
        <v>0.3448275862068966</v>
      </c>
      <c r="E56" s="53">
        <v>0</v>
      </c>
      <c r="F56" s="53">
        <v>0.034482758620689655</v>
      </c>
      <c r="G56" s="53">
        <v>0</v>
      </c>
    </row>
    <row r="57" spans="2:7" ht="12.75">
      <c r="B57" s="3" t="s">
        <v>42</v>
      </c>
      <c r="C57" s="53">
        <v>0.48717948717948717</v>
      </c>
      <c r="D57" s="53">
        <v>0.4358974358974359</v>
      </c>
      <c r="E57" s="53">
        <v>0.07692307692307693</v>
      </c>
      <c r="F57" s="53">
        <v>0</v>
      </c>
      <c r="G57" s="53">
        <v>0</v>
      </c>
    </row>
    <row r="58" spans="2:7" ht="12.75">
      <c r="B58" s="3" t="s">
        <v>43</v>
      </c>
      <c r="C58" s="53">
        <v>0.45945945945945943</v>
      </c>
      <c r="D58" s="53">
        <v>0.3918918918918919</v>
      </c>
      <c r="E58" s="53">
        <v>0.13513513513513514</v>
      </c>
      <c r="F58" s="53">
        <v>0</v>
      </c>
      <c r="G58" s="53">
        <v>0.013513513513513514</v>
      </c>
    </row>
    <row r="59" spans="2:7" ht="12.75">
      <c r="B59" s="3" t="s">
        <v>44</v>
      </c>
      <c r="C59" s="53">
        <v>0.5</v>
      </c>
      <c r="D59" s="53">
        <v>0.40384615384615385</v>
      </c>
      <c r="E59" s="53">
        <v>0.07692307692307691</v>
      </c>
      <c r="F59" s="53">
        <v>0.01923076923076923</v>
      </c>
      <c r="G59" s="53">
        <v>0</v>
      </c>
    </row>
    <row r="60" spans="2:7" ht="12.75">
      <c r="B60" s="3" t="s">
        <v>45</v>
      </c>
      <c r="C60" s="53">
        <v>0.43243243243243246</v>
      </c>
      <c r="D60" s="53">
        <v>0.4864864864864865</v>
      </c>
      <c r="E60" s="53">
        <v>0.05405405405405406</v>
      </c>
      <c r="F60" s="53">
        <v>0.02702702702702703</v>
      </c>
      <c r="G60" s="53">
        <v>0</v>
      </c>
    </row>
    <row r="61" spans="2:7" ht="13.5" thickBot="1">
      <c r="B61" s="86" t="s">
        <v>46</v>
      </c>
      <c r="C61" s="54">
        <v>0.40540540540540543</v>
      </c>
      <c r="D61" s="54">
        <v>0.35135135135135137</v>
      </c>
      <c r="E61" s="54">
        <v>0.21621621621621623</v>
      </c>
      <c r="F61" s="54">
        <v>0.02702702702702703</v>
      </c>
      <c r="G61" s="54">
        <v>0</v>
      </c>
    </row>
    <row r="62" spans="2:7" ht="12.75">
      <c r="B62" s="36" t="s">
        <v>257</v>
      </c>
      <c r="C62" s="53"/>
      <c r="D62" s="53"/>
      <c r="E62" s="53"/>
      <c r="F62" s="53"/>
      <c r="G62" s="53"/>
    </row>
    <row r="63" spans="2:7" ht="12.75">
      <c r="B63" s="3" t="s">
        <v>47</v>
      </c>
      <c r="C63" s="53">
        <v>0.5806451612903225</v>
      </c>
      <c r="D63" s="53">
        <v>0.30645161290322576</v>
      </c>
      <c r="E63" s="53">
        <v>0.09677419354838708</v>
      </c>
      <c r="F63" s="53">
        <v>0.016129032258064516</v>
      </c>
      <c r="G63" s="53">
        <v>0</v>
      </c>
    </row>
    <row r="64" spans="2:7" ht="12.75">
      <c r="B64" s="3" t="s">
        <v>48</v>
      </c>
      <c r="C64" s="53">
        <v>0.525</v>
      </c>
      <c r="D64" s="53">
        <v>0.25</v>
      </c>
      <c r="E64" s="53">
        <v>0.2</v>
      </c>
      <c r="F64" s="53">
        <v>0</v>
      </c>
      <c r="G64" s="53">
        <v>0.025</v>
      </c>
    </row>
    <row r="65" spans="2:7" ht="12.75">
      <c r="B65" s="3" t="s">
        <v>49</v>
      </c>
      <c r="C65" s="53">
        <v>0.6417910447761194</v>
      </c>
      <c r="D65" s="53">
        <v>0.26865671641791045</v>
      </c>
      <c r="E65" s="53">
        <v>0.08955223880597014</v>
      </c>
      <c r="F65" s="53">
        <v>0</v>
      </c>
      <c r="G65" s="53">
        <v>0</v>
      </c>
    </row>
    <row r="66" spans="2:7" ht="12.75">
      <c r="B66" s="3" t="s">
        <v>50</v>
      </c>
      <c r="C66" s="53">
        <v>0.7</v>
      </c>
      <c r="D66" s="53">
        <v>0.25555555555555554</v>
      </c>
      <c r="E66" s="53">
        <v>0.033333333333333326</v>
      </c>
      <c r="F66" s="53">
        <v>0.01111111111111111</v>
      </c>
      <c r="G66" s="53">
        <v>0</v>
      </c>
    </row>
    <row r="67" spans="2:7" ht="12.75">
      <c r="B67" s="3" t="s">
        <v>51</v>
      </c>
      <c r="C67" s="53">
        <v>0.5777777777777777</v>
      </c>
      <c r="D67" s="53">
        <v>0.28888888888888886</v>
      </c>
      <c r="E67" s="53">
        <v>0.1111111111111111</v>
      </c>
      <c r="F67" s="53">
        <v>0</v>
      </c>
      <c r="G67" s="53">
        <v>0.02222222222222222</v>
      </c>
    </row>
    <row r="68" spans="2:7" ht="12.75">
      <c r="B68" s="3" t="s">
        <v>52</v>
      </c>
      <c r="C68" s="53">
        <v>0.5833333333333333</v>
      </c>
      <c r="D68" s="53">
        <v>0.20833333333333334</v>
      </c>
      <c r="E68" s="53">
        <v>0.125</v>
      </c>
      <c r="F68" s="53">
        <v>0.041666666666666664</v>
      </c>
      <c r="G68" s="53">
        <v>0.041666666666666664</v>
      </c>
    </row>
    <row r="69" spans="2:7" ht="12.75">
      <c r="B69" s="3" t="s">
        <v>53</v>
      </c>
      <c r="C69" s="53">
        <v>0.4736842105263158</v>
      </c>
      <c r="D69" s="53">
        <v>0.31578947368421056</v>
      </c>
      <c r="E69" s="53">
        <v>0.15789473684210528</v>
      </c>
      <c r="F69" s="53">
        <v>0.05263157894736842</v>
      </c>
      <c r="G69" s="53">
        <v>0</v>
      </c>
    </row>
    <row r="70" spans="2:7" ht="12.75">
      <c r="B70" s="3" t="s">
        <v>54</v>
      </c>
      <c r="C70" s="53">
        <v>0.23809523809523808</v>
      </c>
      <c r="D70" s="53">
        <v>0.47619047619047616</v>
      </c>
      <c r="E70" s="53">
        <v>0.2857142857142857</v>
      </c>
      <c r="F70" s="53">
        <v>0</v>
      </c>
      <c r="G70" s="53">
        <v>0</v>
      </c>
    </row>
    <row r="71" spans="2:7" ht="12.75">
      <c r="B71" s="3" t="s">
        <v>55</v>
      </c>
      <c r="C71" s="53">
        <v>0.6756756756756757</v>
      </c>
      <c r="D71" s="53">
        <v>0.25225225225225223</v>
      </c>
      <c r="E71" s="53">
        <v>0.06306306306306306</v>
      </c>
      <c r="F71" s="53">
        <v>0.009009009009009009</v>
      </c>
      <c r="G71" s="53">
        <v>0</v>
      </c>
    </row>
    <row r="72" spans="2:7" ht="12.75">
      <c r="B72" s="3" t="s">
        <v>56</v>
      </c>
      <c r="C72" s="53">
        <v>0.3684210526315789</v>
      </c>
      <c r="D72" s="53">
        <v>0.42105263157894735</v>
      </c>
      <c r="E72" s="53">
        <v>0.21052631578947367</v>
      </c>
      <c r="F72" s="53">
        <v>0</v>
      </c>
      <c r="G72" s="53">
        <v>0</v>
      </c>
    </row>
    <row r="73" spans="2:7" ht="12.75">
      <c r="B73" s="48" t="s">
        <v>57</v>
      </c>
      <c r="C73" s="53">
        <v>0.6804123711340206</v>
      </c>
      <c r="D73" s="53">
        <v>0.26804123711340205</v>
      </c>
      <c r="E73" s="53">
        <v>0.030927835051546393</v>
      </c>
      <c r="F73" s="53">
        <v>0.020618556701030927</v>
      </c>
      <c r="G73" s="53">
        <v>0</v>
      </c>
    </row>
    <row r="74" spans="2:7" ht="13.5" thickBot="1">
      <c r="B74" s="86" t="s">
        <v>58</v>
      </c>
      <c r="C74" s="54">
        <v>0.40540540540540543</v>
      </c>
      <c r="D74" s="54">
        <v>0.35135135135135137</v>
      </c>
      <c r="E74" s="54">
        <v>0.13513513513513514</v>
      </c>
      <c r="F74" s="54">
        <v>0.05405405405405406</v>
      </c>
      <c r="G74" s="54">
        <v>0.05405405405405406</v>
      </c>
    </row>
    <row r="75" spans="2:7" ht="12.75">
      <c r="B75" s="36" t="s">
        <v>132</v>
      </c>
      <c r="C75" s="53"/>
      <c r="D75" s="53"/>
      <c r="E75" s="53"/>
      <c r="F75" s="53"/>
      <c r="G75" s="53"/>
    </row>
    <row r="76" spans="2:7" ht="12.75">
      <c r="B76" s="3" t="s">
        <v>59</v>
      </c>
      <c r="C76" s="53">
        <v>0.509090909090909</v>
      </c>
      <c r="D76" s="53">
        <v>0.32727272727272727</v>
      </c>
      <c r="E76" s="53">
        <v>0.14545454545454545</v>
      </c>
      <c r="F76" s="53">
        <v>0.01818181818181818</v>
      </c>
      <c r="G76" s="53">
        <v>0</v>
      </c>
    </row>
    <row r="77" spans="2:7" ht="12.75">
      <c r="B77" s="3" t="s">
        <v>60</v>
      </c>
      <c r="C77" s="53">
        <v>0.5714285714285714</v>
      </c>
      <c r="D77" s="53">
        <v>0.30952380952380953</v>
      </c>
      <c r="E77" s="53">
        <v>0.11904761904761904</v>
      </c>
      <c r="F77" s="53">
        <v>0</v>
      </c>
      <c r="G77" s="53">
        <v>0</v>
      </c>
    </row>
    <row r="78" spans="2:7" ht="12.75">
      <c r="B78" s="3" t="s">
        <v>61</v>
      </c>
      <c r="C78" s="53">
        <v>0.4</v>
      </c>
      <c r="D78" s="53">
        <v>0.2</v>
      </c>
      <c r="E78" s="53">
        <v>0.4</v>
      </c>
      <c r="F78" s="53">
        <v>0</v>
      </c>
      <c r="G78" s="53">
        <v>0</v>
      </c>
    </row>
    <row r="79" spans="2:7" ht="12.75">
      <c r="B79" s="3" t="s">
        <v>62</v>
      </c>
      <c r="C79" s="53">
        <v>0.22222222222222224</v>
      </c>
      <c r="D79" s="53">
        <v>0.38888888888888884</v>
      </c>
      <c r="E79" s="53">
        <v>0.38888888888888884</v>
      </c>
      <c r="F79" s="53">
        <v>0</v>
      </c>
      <c r="G79" s="53">
        <v>0</v>
      </c>
    </row>
    <row r="80" spans="2:7" ht="12.75">
      <c r="B80" s="3" t="s">
        <v>63</v>
      </c>
      <c r="C80" s="53">
        <v>0.5185185185185185</v>
      </c>
      <c r="D80" s="53">
        <v>0.37037037037037035</v>
      </c>
      <c r="E80" s="53">
        <v>0.1111111111111111</v>
      </c>
      <c r="F80" s="53">
        <v>0</v>
      </c>
      <c r="G80" s="53">
        <v>0</v>
      </c>
    </row>
    <row r="81" spans="2:7" ht="12.75">
      <c r="B81" s="3" t="s">
        <v>64</v>
      </c>
      <c r="C81" s="53">
        <v>0.35294117647058826</v>
      </c>
      <c r="D81" s="53">
        <v>0.4117647058823529</v>
      </c>
      <c r="E81" s="53">
        <v>0.17647058823529413</v>
      </c>
      <c r="F81" s="53">
        <v>0.058823529411764705</v>
      </c>
      <c r="G81" s="53">
        <v>0</v>
      </c>
    </row>
    <row r="82" spans="2:7" ht="12.75">
      <c r="B82" s="3" t="s">
        <v>65</v>
      </c>
      <c r="C82" s="53">
        <v>0.5789473684210527</v>
      </c>
      <c r="D82" s="53">
        <v>0.39473684210526316</v>
      </c>
      <c r="E82" s="53">
        <v>0.02631578947368421</v>
      </c>
      <c r="F82" s="53">
        <v>0</v>
      </c>
      <c r="G82" s="53">
        <v>0</v>
      </c>
    </row>
    <row r="83" spans="2:7" ht="12.75">
      <c r="B83" s="3" t="s">
        <v>66</v>
      </c>
      <c r="C83" s="53">
        <v>0.4</v>
      </c>
      <c r="D83" s="53">
        <v>0.4</v>
      </c>
      <c r="E83" s="53">
        <v>0.2</v>
      </c>
      <c r="F83" s="53">
        <v>0</v>
      </c>
      <c r="G83" s="53">
        <v>0</v>
      </c>
    </row>
    <row r="84" spans="2:7" ht="12.75">
      <c r="B84" s="3" t="s">
        <v>67</v>
      </c>
      <c r="C84" s="53">
        <v>0.5454545454545454</v>
      </c>
      <c r="D84" s="53">
        <v>0.2954545454545454</v>
      </c>
      <c r="E84" s="53">
        <v>0.13636363636363635</v>
      </c>
      <c r="F84" s="53">
        <v>0.022727272727272724</v>
      </c>
      <c r="G84" s="53">
        <v>0</v>
      </c>
    </row>
    <row r="85" spans="2:7" ht="12.75">
      <c r="B85" s="3" t="s">
        <v>68</v>
      </c>
      <c r="C85" s="53">
        <v>0.2857142857142857</v>
      </c>
      <c r="D85" s="53">
        <v>0.3333333333333333</v>
      </c>
      <c r="E85" s="53">
        <v>0.2857142857142857</v>
      </c>
      <c r="F85" s="53">
        <v>0.047619047619047616</v>
      </c>
      <c r="G85" s="53">
        <v>0.047619047619047616</v>
      </c>
    </row>
    <row r="86" spans="2:7" ht="12.75">
      <c r="B86" s="3" t="s">
        <v>69</v>
      </c>
      <c r="C86" s="53">
        <v>0.5757575757575758</v>
      </c>
      <c r="D86" s="53">
        <v>0.3333333333333333</v>
      </c>
      <c r="E86" s="53">
        <v>0.09090909090909091</v>
      </c>
      <c r="F86" s="53">
        <v>0</v>
      </c>
      <c r="G86" s="53">
        <v>0</v>
      </c>
    </row>
    <row r="87" spans="2:7" ht="13.5" thickBot="1">
      <c r="B87" s="86" t="s">
        <v>70</v>
      </c>
      <c r="C87" s="54">
        <v>0.48</v>
      </c>
      <c r="D87" s="54">
        <v>0.44</v>
      </c>
      <c r="E87" s="54">
        <v>0.04</v>
      </c>
      <c r="F87" s="54">
        <v>0</v>
      </c>
      <c r="G87" s="54">
        <v>0.04</v>
      </c>
    </row>
    <row r="88" spans="3:7" ht="12.75">
      <c r="C88" s="53"/>
      <c r="D88" s="53"/>
      <c r="E88" s="53"/>
      <c r="F88" s="53"/>
      <c r="G88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87"/>
  <sheetViews>
    <sheetView workbookViewId="0" topLeftCell="A42">
      <selection activeCell="J43" sqref="J43"/>
    </sheetView>
  </sheetViews>
  <sheetFormatPr defaultColWidth="9.140625" defaultRowHeight="12.75"/>
  <cols>
    <col min="2" max="2" width="14.140625" style="0" customWidth="1"/>
    <col min="3" max="7" width="15.28125" style="0" customWidth="1"/>
  </cols>
  <sheetData>
    <row r="1" ht="13.5" thickBot="1"/>
    <row r="2" spans="2:7" ht="13.5" thickTop="1">
      <c r="B2" s="20" t="s">
        <v>96</v>
      </c>
      <c r="C2" s="20"/>
      <c r="D2" s="20"/>
      <c r="E2" s="20"/>
      <c r="F2" s="20"/>
      <c r="G2" s="20"/>
    </row>
    <row r="3" spans="2:7" ht="13.5" thickBot="1">
      <c r="B3" s="21"/>
      <c r="C3" s="21" t="s">
        <v>97</v>
      </c>
      <c r="D3" s="21"/>
      <c r="E3" s="21"/>
      <c r="F3" s="21"/>
      <c r="G3" s="21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3.5" thickBot="1">
      <c r="C6" s="2" t="s">
        <v>261</v>
      </c>
    </row>
    <row r="7" spans="2:7" ht="13.5" thickBot="1">
      <c r="B7" s="4"/>
      <c r="C7" s="77">
        <v>1</v>
      </c>
      <c r="D7" s="77">
        <v>2</v>
      </c>
      <c r="E7" s="77">
        <v>3</v>
      </c>
      <c r="F7" s="77">
        <v>4</v>
      </c>
      <c r="G7" s="77">
        <v>5</v>
      </c>
    </row>
    <row r="8" spans="2:7" ht="12.75">
      <c r="B8" s="1" t="s">
        <v>80</v>
      </c>
      <c r="C8" s="58"/>
      <c r="D8" s="58"/>
      <c r="E8" s="58"/>
      <c r="F8" s="58"/>
      <c r="G8" s="58"/>
    </row>
    <row r="9" spans="1:7" ht="12.75">
      <c r="A9" s="7"/>
      <c r="B9" s="3" t="s">
        <v>1</v>
      </c>
      <c r="C9" s="53">
        <v>0.5</v>
      </c>
      <c r="D9" s="53">
        <v>0.37142857142857144</v>
      </c>
      <c r="E9" s="53">
        <v>0.1142857142857143</v>
      </c>
      <c r="F9" s="53">
        <v>0.014285714285714287</v>
      </c>
      <c r="G9" s="53">
        <v>0</v>
      </c>
    </row>
    <row r="10" spans="1:7" ht="12.75">
      <c r="A10" s="3"/>
      <c r="B10" s="3" t="s">
        <v>2</v>
      </c>
      <c r="C10" s="53">
        <v>0.2412280701754386</v>
      </c>
      <c r="D10" s="53">
        <v>0.3201754385964912</v>
      </c>
      <c r="E10" s="53">
        <v>0.2982456140350877</v>
      </c>
      <c r="F10" s="53">
        <v>0.09210526315789475</v>
      </c>
      <c r="G10" s="53">
        <v>0.048245614035087724</v>
      </c>
    </row>
    <row r="11" spans="1:7" ht="12.75">
      <c r="A11" s="3"/>
      <c r="B11" s="3" t="s">
        <v>3</v>
      </c>
      <c r="C11" s="53">
        <v>0.5581395348837209</v>
      </c>
      <c r="D11" s="53">
        <v>0.23255813953488372</v>
      </c>
      <c r="E11" s="53">
        <v>0.11627906976744186</v>
      </c>
      <c r="F11" s="53">
        <v>0.05813953488372093</v>
      </c>
      <c r="G11" s="53">
        <v>0.03488372093023256</v>
      </c>
    </row>
    <row r="12" spans="1:7" ht="12.75">
      <c r="A12" s="3"/>
      <c r="B12" s="3" t="s">
        <v>4</v>
      </c>
      <c r="C12" s="53">
        <v>0.4594594594594595</v>
      </c>
      <c r="D12" s="53">
        <v>0.32432432432432434</v>
      </c>
      <c r="E12" s="53">
        <v>0.1891891891891892</v>
      </c>
      <c r="F12" s="53">
        <v>0.02702702702702703</v>
      </c>
      <c r="G12" s="53">
        <v>0</v>
      </c>
    </row>
    <row r="13" spans="1:7" ht="12.75">
      <c r="A13" s="3"/>
      <c r="B13" s="3" t="s">
        <v>259</v>
      </c>
      <c r="C13" s="53">
        <v>0.4883720930232558</v>
      </c>
      <c r="D13" s="53">
        <v>0.3372093023255814</v>
      </c>
      <c r="E13" s="53">
        <v>0.08139534883720931</v>
      </c>
      <c r="F13" s="53">
        <v>0.09302325581395349</v>
      </c>
      <c r="G13" s="53">
        <v>0</v>
      </c>
    </row>
    <row r="14" spans="1:7" ht="12.75">
      <c r="A14" s="3"/>
      <c r="B14" t="s">
        <v>71</v>
      </c>
      <c r="C14" s="53">
        <v>0.19</v>
      </c>
      <c r="D14" s="53">
        <v>0.3</v>
      </c>
      <c r="E14" s="53">
        <v>0.2</v>
      </c>
      <c r="F14" s="53">
        <v>0.18</v>
      </c>
      <c r="G14" s="53">
        <v>0.13</v>
      </c>
    </row>
    <row r="15" spans="1:7" ht="12.75">
      <c r="A15" s="3"/>
      <c r="B15" s="3" t="s">
        <v>7</v>
      </c>
      <c r="C15" s="53">
        <v>0.34210526315789475</v>
      </c>
      <c r="D15" s="53">
        <v>0.2631578947368421</v>
      </c>
      <c r="E15" s="53">
        <v>0.21052631578947367</v>
      </c>
      <c r="F15" s="53">
        <v>0.10526315789473684</v>
      </c>
      <c r="G15" s="53">
        <v>0.07894736842105263</v>
      </c>
    </row>
    <row r="16" spans="1:7" ht="12.75">
      <c r="A16" s="3"/>
      <c r="B16" s="3" t="s">
        <v>8</v>
      </c>
      <c r="C16" s="53">
        <v>0.16883116883116883</v>
      </c>
      <c r="D16" s="53">
        <v>0.4155844155844156</v>
      </c>
      <c r="E16" s="53">
        <v>0.2597402597402597</v>
      </c>
      <c r="F16" s="53">
        <v>0.11688311688311688</v>
      </c>
      <c r="G16" s="53">
        <v>0.03896103896103896</v>
      </c>
    </row>
    <row r="17" spans="1:7" ht="12.75">
      <c r="A17" s="3"/>
      <c r="B17" s="3" t="s">
        <v>9</v>
      </c>
      <c r="C17" s="53">
        <v>0.3254437869822485</v>
      </c>
      <c r="D17" s="53">
        <v>0.3076923076923077</v>
      </c>
      <c r="E17" s="53">
        <v>0.24260355029585798</v>
      </c>
      <c r="F17" s="53">
        <v>0.10059171597633136</v>
      </c>
      <c r="G17" s="53">
        <v>0.023668639053254437</v>
      </c>
    </row>
    <row r="18" spans="1:7" ht="12.75">
      <c r="A18" s="3"/>
      <c r="B18" s="3" t="s">
        <v>10</v>
      </c>
      <c r="C18" s="53">
        <v>0.803921568627451</v>
      </c>
      <c r="D18" s="53">
        <v>0.1503267973856209</v>
      </c>
      <c r="E18" s="53">
        <v>0.0457516339869281</v>
      </c>
      <c r="F18" s="53">
        <v>0</v>
      </c>
      <c r="G18" s="53">
        <v>0</v>
      </c>
    </row>
    <row r="19" spans="1:7" ht="12.75">
      <c r="A19" s="3"/>
      <c r="B19" s="3" t="s">
        <v>11</v>
      </c>
      <c r="C19" s="53">
        <v>0.5862068965517241</v>
      </c>
      <c r="D19" s="53">
        <v>0.33333333333333337</v>
      </c>
      <c r="E19" s="53">
        <v>0.05747126436781609</v>
      </c>
      <c r="F19" s="53">
        <v>0.022988505747126436</v>
      </c>
      <c r="G19" s="53">
        <v>0</v>
      </c>
    </row>
    <row r="20" spans="1:7" ht="13.5" thickBot="1">
      <c r="A20" s="47"/>
      <c r="B20" s="47" t="s">
        <v>12</v>
      </c>
      <c r="C20" s="53">
        <v>0.6296296296296297</v>
      </c>
      <c r="D20" s="53">
        <v>0.2962962962962963</v>
      </c>
      <c r="E20" s="53">
        <v>0.06481481481481481</v>
      </c>
      <c r="F20" s="53">
        <v>0.009259259259259259</v>
      </c>
      <c r="G20" s="53">
        <v>0</v>
      </c>
    </row>
    <row r="21" spans="2:7" ht="12.75">
      <c r="B21" s="129" t="s">
        <v>81</v>
      </c>
      <c r="C21" s="61"/>
      <c r="D21" s="61"/>
      <c r="E21" s="61"/>
      <c r="F21" s="61"/>
      <c r="G21" s="61"/>
    </row>
    <row r="22" spans="2:7" ht="12.75">
      <c r="B22" s="3" t="s">
        <v>13</v>
      </c>
      <c r="C22" s="53">
        <v>0.3604651162790698</v>
      </c>
      <c r="D22" s="53">
        <v>0.43023255813953487</v>
      </c>
      <c r="E22" s="53">
        <v>0.18604651162790697</v>
      </c>
      <c r="F22" s="53">
        <v>0.011627906976744186</v>
      </c>
      <c r="G22" s="53">
        <v>0.011627906976744186</v>
      </c>
    </row>
    <row r="23" spans="2:7" ht="12.75">
      <c r="B23" s="3" t="s">
        <v>14</v>
      </c>
      <c r="C23" s="53">
        <v>0.21739130434782608</v>
      </c>
      <c r="D23" s="53">
        <v>0.4782608695652174</v>
      </c>
      <c r="E23" s="53">
        <v>0.25</v>
      </c>
      <c r="F23" s="53">
        <v>0.04347826086956522</v>
      </c>
      <c r="G23" s="53">
        <v>0.010869565217391306</v>
      </c>
    </row>
    <row r="24" spans="2:7" ht="12.75">
      <c r="B24" s="3" t="s">
        <v>15</v>
      </c>
      <c r="C24" s="53">
        <v>0.025</v>
      </c>
      <c r="D24" s="53">
        <v>0.0125</v>
      </c>
      <c r="E24" s="53">
        <v>0.2375</v>
      </c>
      <c r="F24" s="53">
        <v>0.375</v>
      </c>
      <c r="G24" s="53">
        <v>0.35</v>
      </c>
    </row>
    <row r="25" spans="2:7" ht="12.75">
      <c r="B25" s="3" t="s">
        <v>16</v>
      </c>
      <c r="C25" s="53">
        <v>0.0746268656716418</v>
      </c>
      <c r="D25" s="53">
        <v>0.11940298507462686</v>
      </c>
      <c r="E25" s="53">
        <v>0.44776119402985076</v>
      </c>
      <c r="F25" s="53">
        <v>0.20895522388059704</v>
      </c>
      <c r="G25" s="53">
        <v>0.1492537313432836</v>
      </c>
    </row>
    <row r="26" spans="2:7" ht="12.75">
      <c r="B26" s="3" t="s">
        <v>17</v>
      </c>
      <c r="C26" s="53">
        <v>0.16666666666666666</v>
      </c>
      <c r="D26" s="53">
        <v>0.3888888888888889</v>
      </c>
      <c r="E26" s="53">
        <v>0.3148148148148148</v>
      </c>
      <c r="F26" s="53">
        <v>0.07407407407407407</v>
      </c>
      <c r="G26" s="53">
        <v>0.05555555555555555</v>
      </c>
    </row>
    <row r="27" spans="2:7" ht="12.75">
      <c r="B27" s="3" t="s">
        <v>473</v>
      </c>
      <c r="C27" s="53">
        <v>0.11538461538461539</v>
      </c>
      <c r="D27" s="53">
        <v>0.2692307692307692</v>
      </c>
      <c r="E27" s="53">
        <v>0.38461538461538464</v>
      </c>
      <c r="F27" s="53">
        <v>0.15384615384615385</v>
      </c>
      <c r="G27" s="53">
        <v>0.07692307692307693</v>
      </c>
    </row>
    <row r="28" spans="2:7" ht="12.75">
      <c r="B28" s="3" t="s">
        <v>18</v>
      </c>
      <c r="C28" s="53">
        <v>0.1</v>
      </c>
      <c r="D28" s="53">
        <v>0.23333333333333334</v>
      </c>
      <c r="E28" s="53">
        <v>0.3</v>
      </c>
      <c r="F28" s="53">
        <v>0.3</v>
      </c>
      <c r="G28" s="53">
        <v>0.06666666666666667</v>
      </c>
    </row>
    <row r="29" spans="2:7" ht="12.75">
      <c r="B29" s="3" t="s">
        <v>19</v>
      </c>
      <c r="C29" s="53">
        <v>0.05555555555555555</v>
      </c>
      <c r="D29" s="53">
        <v>0.2222222222222222</v>
      </c>
      <c r="E29" s="53">
        <v>0.3148148148148148</v>
      </c>
      <c r="F29" s="53">
        <v>0.2037037037037037</v>
      </c>
      <c r="G29" s="53">
        <v>0.2037037037037037</v>
      </c>
    </row>
    <row r="30" spans="2:7" ht="12.75">
      <c r="B30" s="3" t="s">
        <v>20</v>
      </c>
      <c r="C30" s="53">
        <v>0.6466165413533834</v>
      </c>
      <c r="D30" s="53">
        <v>0.22556390977443608</v>
      </c>
      <c r="E30" s="53">
        <v>0.09774436090225563</v>
      </c>
      <c r="F30" s="53">
        <v>0.022556390977443608</v>
      </c>
      <c r="G30" s="53">
        <v>0.007518796992481203</v>
      </c>
    </row>
    <row r="31" spans="2:7" ht="12.75">
      <c r="B31" s="3" t="s">
        <v>21</v>
      </c>
      <c r="C31" s="53">
        <v>0.16666666666666666</v>
      </c>
      <c r="D31" s="53">
        <v>0.25925925925925924</v>
      </c>
      <c r="E31" s="53">
        <v>0.3148148148148148</v>
      </c>
      <c r="F31" s="53">
        <v>0.16666666666666666</v>
      </c>
      <c r="G31" s="53">
        <v>0.0925925925925926</v>
      </c>
    </row>
    <row r="32" spans="2:7" ht="12.75">
      <c r="B32" s="3" t="s">
        <v>22</v>
      </c>
      <c r="C32" s="53">
        <v>0.07407407407407407</v>
      </c>
      <c r="D32" s="53">
        <v>0.4814814814814815</v>
      </c>
      <c r="E32" s="53">
        <v>0.14814814814814814</v>
      </c>
      <c r="F32" s="53">
        <v>0.25925925925925924</v>
      </c>
      <c r="G32" s="53">
        <v>0.037037037037037035</v>
      </c>
    </row>
    <row r="33" spans="2:7" ht="12.75">
      <c r="B33" s="3" t="s">
        <v>23</v>
      </c>
      <c r="C33" s="53">
        <v>0.44680851063829785</v>
      </c>
      <c r="D33" s="53">
        <v>0.3191489361702128</v>
      </c>
      <c r="E33" s="53">
        <v>0.1914893617021277</v>
      </c>
      <c r="F33" s="53">
        <v>0.0425531914893617</v>
      </c>
      <c r="G33" s="53">
        <v>0</v>
      </c>
    </row>
    <row r="34" spans="2:7" ht="12.75">
      <c r="B34" s="3" t="s">
        <v>24</v>
      </c>
      <c r="C34" s="53">
        <v>0.08333333333333333</v>
      </c>
      <c r="D34" s="53">
        <v>0.05555555555555555</v>
      </c>
      <c r="E34" s="53">
        <v>0.3888888888888889</v>
      </c>
      <c r="F34" s="53">
        <v>0.3333333333333333</v>
      </c>
      <c r="G34" s="53">
        <v>0.1388888888888889</v>
      </c>
    </row>
    <row r="35" spans="2:7" ht="12.75">
      <c r="B35" s="3" t="s">
        <v>25</v>
      </c>
      <c r="C35" s="53">
        <v>0.1</v>
      </c>
      <c r="D35" s="53">
        <v>0.05</v>
      </c>
      <c r="E35" s="53">
        <v>0.05</v>
      </c>
      <c r="F35" s="53">
        <v>0.2</v>
      </c>
      <c r="G35" s="53">
        <v>0.6</v>
      </c>
    </row>
    <row r="36" spans="2:7" ht="13.5" thickBot="1">
      <c r="B36" s="47" t="s">
        <v>26</v>
      </c>
      <c r="C36" s="53">
        <v>0.3148148148148148</v>
      </c>
      <c r="D36" s="53">
        <v>0.5185185185185185</v>
      </c>
      <c r="E36" s="53">
        <v>0.16666666666666666</v>
      </c>
      <c r="F36" s="53">
        <v>0</v>
      </c>
      <c r="G36" s="53">
        <v>0</v>
      </c>
    </row>
    <row r="37" spans="2:7" ht="12.75">
      <c r="B37" s="129" t="s">
        <v>79</v>
      </c>
      <c r="C37" s="61"/>
      <c r="D37" s="61"/>
      <c r="E37" s="61"/>
      <c r="F37" s="61"/>
      <c r="G37" s="61"/>
    </row>
    <row r="38" spans="2:7" ht="12.75">
      <c r="B38" s="82" t="s">
        <v>27</v>
      </c>
      <c r="C38" s="55">
        <v>0.37362637362637363</v>
      </c>
      <c r="D38" s="55">
        <v>0.3846153846153846</v>
      </c>
      <c r="E38" s="55">
        <v>0.15384615384615383</v>
      </c>
      <c r="F38" s="55">
        <v>0.04395604395604395</v>
      </c>
      <c r="G38" s="55">
        <v>0.04395604395604395</v>
      </c>
    </row>
    <row r="39" spans="2:7" ht="12.75">
      <c r="B39" s="82" t="s">
        <v>744</v>
      </c>
      <c r="C39" s="55">
        <v>0.6666666666666667</v>
      </c>
      <c r="D39" s="55">
        <v>0.28</v>
      </c>
      <c r="E39" s="55">
        <v>0.026666666666666665</v>
      </c>
      <c r="F39" s="55">
        <v>0.026666666666666665</v>
      </c>
      <c r="G39" s="55">
        <v>0</v>
      </c>
    </row>
    <row r="40" spans="2:7" ht="12.75">
      <c r="B40" s="82" t="s">
        <v>28</v>
      </c>
      <c r="C40" s="55">
        <v>0.3761467889908257</v>
      </c>
      <c r="D40" s="55">
        <v>0.3853211009174312</v>
      </c>
      <c r="E40" s="55">
        <v>0.2018348623853211</v>
      </c>
      <c r="F40" s="55">
        <v>0.027522935779816515</v>
      </c>
      <c r="G40" s="55">
        <v>0.009174311926605505</v>
      </c>
    </row>
    <row r="41" spans="2:7" ht="12.75">
      <c r="B41" s="82" t="s">
        <v>29</v>
      </c>
      <c r="C41" s="55">
        <v>0.7311827956989247</v>
      </c>
      <c r="D41" s="55">
        <v>0.1935483870967742</v>
      </c>
      <c r="E41" s="55">
        <v>0.06451612903225806</v>
      </c>
      <c r="F41" s="55">
        <v>0.01075268817204301</v>
      </c>
      <c r="G41" s="55">
        <v>0</v>
      </c>
    </row>
    <row r="42" spans="2:7" ht="12.75">
      <c r="B42" s="82" t="s">
        <v>30</v>
      </c>
      <c r="C42" s="55">
        <v>0.39622641509433965</v>
      </c>
      <c r="D42" s="55">
        <v>0.39622641509433965</v>
      </c>
      <c r="E42" s="55">
        <v>0.1509433962264151</v>
      </c>
      <c r="F42" s="55">
        <v>0.05660377358490566</v>
      </c>
      <c r="G42" s="55">
        <v>0</v>
      </c>
    </row>
    <row r="43" spans="2:7" ht="12.75">
      <c r="B43" s="82" t="s">
        <v>31</v>
      </c>
      <c r="C43" s="55">
        <v>0.2835820895522388</v>
      </c>
      <c r="D43" s="55">
        <v>0.2537313432835821</v>
      </c>
      <c r="E43" s="55">
        <v>0.2835820895522388</v>
      </c>
      <c r="F43" s="55">
        <v>0.11940298507462686</v>
      </c>
      <c r="G43" s="55">
        <v>0.05970149253731343</v>
      </c>
    </row>
    <row r="44" spans="2:7" ht="13.5" thickBot="1">
      <c r="B44" s="86" t="s">
        <v>32</v>
      </c>
      <c r="C44" s="54">
        <v>0.4589041095890411</v>
      </c>
      <c r="D44" s="54">
        <v>0.3493150684931507</v>
      </c>
      <c r="E44" s="54">
        <v>0.13698630136986303</v>
      </c>
      <c r="F44" s="54">
        <v>0.0547945205479452</v>
      </c>
      <c r="G44" s="54">
        <v>0</v>
      </c>
    </row>
    <row r="45" spans="2:7" ht="12.75">
      <c r="B45" s="51" t="s">
        <v>129</v>
      </c>
      <c r="C45" s="55"/>
      <c r="D45" s="55"/>
      <c r="E45" s="55"/>
      <c r="F45" s="55"/>
      <c r="G45" s="55"/>
    </row>
    <row r="46" spans="2:7" ht="12.75">
      <c r="B46" s="35" t="s">
        <v>33</v>
      </c>
      <c r="C46" s="53">
        <v>0.08045977011494253</v>
      </c>
      <c r="D46" s="53">
        <v>0.1954022988505747</v>
      </c>
      <c r="E46" s="53">
        <v>0.3563218390804598</v>
      </c>
      <c r="F46" s="53">
        <v>0.22988505747126436</v>
      </c>
      <c r="G46" s="53">
        <v>0.13793103448275862</v>
      </c>
    </row>
    <row r="47" spans="2:7" ht="12.75">
      <c r="B47" s="3" t="s">
        <v>34</v>
      </c>
      <c r="C47" s="53">
        <v>0.2033898305084746</v>
      </c>
      <c r="D47" s="53">
        <v>0.22033898305084745</v>
      </c>
      <c r="E47" s="53">
        <v>0.3559322033898305</v>
      </c>
      <c r="F47" s="53">
        <v>0.15254237288135594</v>
      </c>
      <c r="G47" s="53">
        <v>0.06779661016949153</v>
      </c>
    </row>
    <row r="48" spans="2:7" ht="12.75">
      <c r="B48" s="3" t="s">
        <v>35</v>
      </c>
      <c r="C48" s="53">
        <v>0.17307692307692307</v>
      </c>
      <c r="D48" s="53">
        <v>0.36538461538461536</v>
      </c>
      <c r="E48" s="53">
        <v>0.23076923076923078</v>
      </c>
      <c r="F48" s="53">
        <v>0.15384615384615385</v>
      </c>
      <c r="G48" s="53">
        <v>0.07692307692307693</v>
      </c>
    </row>
    <row r="49" spans="2:7" ht="13.5" thickBot="1">
      <c r="B49" s="104" t="s">
        <v>36</v>
      </c>
      <c r="C49" s="53">
        <v>0.1509433962264151</v>
      </c>
      <c r="D49" s="53">
        <v>0.1320754716981132</v>
      </c>
      <c r="E49" s="53">
        <v>0.3962264150943396</v>
      </c>
      <c r="F49" s="53">
        <v>0.1509433962264151</v>
      </c>
      <c r="G49" s="53">
        <v>0.16981132075471697</v>
      </c>
    </row>
    <row r="50" spans="2:7" ht="12.75">
      <c r="B50" s="130" t="s">
        <v>130</v>
      </c>
      <c r="C50" s="131"/>
      <c r="D50" s="131"/>
      <c r="E50" s="131"/>
      <c r="F50" s="131"/>
      <c r="G50" s="131"/>
    </row>
    <row r="51" spans="2:7" ht="12.75">
      <c r="B51" s="41" t="s">
        <v>37</v>
      </c>
      <c r="C51" s="55">
        <v>0.625</v>
      </c>
      <c r="D51" s="55">
        <v>0.3333333333333333</v>
      </c>
      <c r="E51" s="55">
        <v>0.020833333333333332</v>
      </c>
      <c r="F51" s="55">
        <v>0.020833333333333332</v>
      </c>
      <c r="G51" s="55">
        <v>0</v>
      </c>
    </row>
    <row r="52" spans="2:7" ht="12.75">
      <c r="B52" s="41" t="s">
        <v>38</v>
      </c>
      <c r="C52" s="55">
        <v>0.375</v>
      </c>
      <c r="D52" s="55">
        <v>0.45</v>
      </c>
      <c r="E52" s="55">
        <v>0.125</v>
      </c>
      <c r="F52" s="55">
        <v>0.05</v>
      </c>
      <c r="G52" s="55">
        <v>0</v>
      </c>
    </row>
    <row r="53" spans="2:7" ht="12.75">
      <c r="B53" s="41" t="s">
        <v>82</v>
      </c>
      <c r="C53" s="55">
        <v>0.05</v>
      </c>
      <c r="D53" s="55">
        <v>0.05</v>
      </c>
      <c r="E53" s="55">
        <v>0.18333333333333332</v>
      </c>
      <c r="F53" s="55">
        <v>0.3333333333333333</v>
      </c>
      <c r="G53" s="55">
        <v>0.38333333333333336</v>
      </c>
    </row>
    <row r="54" spans="2:7" ht="12.75">
      <c r="B54" s="41" t="s">
        <v>40</v>
      </c>
      <c r="C54" s="55">
        <v>0.4210526315789474</v>
      </c>
      <c r="D54" s="55">
        <v>0.4210526315789474</v>
      </c>
      <c r="E54" s="55">
        <v>0.14035087719298245</v>
      </c>
      <c r="F54" s="55">
        <v>0.017543859649122806</v>
      </c>
      <c r="G54" s="55">
        <v>0</v>
      </c>
    </row>
    <row r="55" spans="2:7" ht="12.75">
      <c r="B55" s="41" t="s">
        <v>41</v>
      </c>
      <c r="C55" s="55">
        <v>0.3888888888888889</v>
      </c>
      <c r="D55" s="55">
        <v>0.3055555555555556</v>
      </c>
      <c r="E55" s="55">
        <v>0.2777777777777778</v>
      </c>
      <c r="F55" s="55">
        <v>0</v>
      </c>
      <c r="G55" s="55">
        <v>0.027777777777777776</v>
      </c>
    </row>
    <row r="56" spans="2:7" ht="12.75">
      <c r="B56" s="41" t="s">
        <v>42</v>
      </c>
      <c r="C56" s="55">
        <v>0.37735849056603776</v>
      </c>
      <c r="D56" s="55">
        <v>0.4339622641509434</v>
      </c>
      <c r="E56" s="55">
        <v>0.1320754716981132</v>
      </c>
      <c r="F56" s="55">
        <v>0.03773584905660377</v>
      </c>
      <c r="G56" s="55">
        <v>0.018867924528301886</v>
      </c>
    </row>
    <row r="57" spans="2:7" ht="12.75">
      <c r="B57" s="41" t="s">
        <v>43</v>
      </c>
      <c r="C57" s="55">
        <v>0.14444444444444443</v>
      </c>
      <c r="D57" s="55">
        <v>0.2222222222222222</v>
      </c>
      <c r="E57" s="55">
        <v>0.34444444444444444</v>
      </c>
      <c r="F57" s="55">
        <v>0.2111111111111111</v>
      </c>
      <c r="G57" s="55">
        <v>0.07777777777777778</v>
      </c>
    </row>
    <row r="58" spans="2:7" ht="12.75">
      <c r="B58" s="41" t="s">
        <v>44</v>
      </c>
      <c r="C58" s="55">
        <v>0.2537313432835821</v>
      </c>
      <c r="D58" s="55">
        <v>0.3283582089552239</v>
      </c>
      <c r="E58" s="55">
        <v>0.373134328358209</v>
      </c>
      <c r="F58" s="55">
        <v>0.014925373134328358</v>
      </c>
      <c r="G58" s="55">
        <v>0.029850746268656716</v>
      </c>
    </row>
    <row r="59" spans="2:7" ht="12.75">
      <c r="B59" s="41" t="s">
        <v>45</v>
      </c>
      <c r="C59" s="55">
        <v>0.1590909090909091</v>
      </c>
      <c r="D59" s="55">
        <v>0.38636363636363635</v>
      </c>
      <c r="E59" s="55">
        <v>0.36363636363636365</v>
      </c>
      <c r="F59" s="55">
        <v>0.06818181818181818</v>
      </c>
      <c r="G59" s="55">
        <v>0.022727272727272728</v>
      </c>
    </row>
    <row r="60" spans="2:7" ht="13.5" thickBot="1">
      <c r="B60" s="59" t="s">
        <v>46</v>
      </c>
      <c r="C60" s="60">
        <v>0.04</v>
      </c>
      <c r="D60" s="60">
        <v>0.06</v>
      </c>
      <c r="E60" s="60">
        <v>0.06</v>
      </c>
      <c r="F60" s="60">
        <v>0.2</v>
      </c>
      <c r="G60" s="60">
        <v>0.64</v>
      </c>
    </row>
    <row r="61" spans="2:7" ht="12.75">
      <c r="B61" s="36" t="s">
        <v>257</v>
      </c>
      <c r="C61" s="53"/>
      <c r="D61" s="53"/>
      <c r="E61" s="53"/>
      <c r="F61" s="53"/>
      <c r="G61" s="53"/>
    </row>
    <row r="62" spans="2:7" ht="12.75">
      <c r="B62" s="3" t="s">
        <v>47</v>
      </c>
      <c r="C62" s="53">
        <v>0.13095238095238096</v>
      </c>
      <c r="D62" s="53">
        <v>0.30952380952380953</v>
      </c>
      <c r="E62" s="53">
        <v>0.27380952380952384</v>
      </c>
      <c r="F62" s="53">
        <v>0.21428571428571427</v>
      </c>
      <c r="G62" s="53">
        <v>0.07142857142857142</v>
      </c>
    </row>
    <row r="63" spans="2:7" ht="12.75">
      <c r="B63" s="3" t="s">
        <v>48</v>
      </c>
      <c r="C63" s="53">
        <v>0.08928571428571429</v>
      </c>
      <c r="D63" s="53">
        <v>0.08928571428571429</v>
      </c>
      <c r="E63" s="53">
        <v>0.07142857142857142</v>
      </c>
      <c r="F63" s="53">
        <v>0.32142857142857145</v>
      </c>
      <c r="G63" s="53">
        <v>0.42857142857142855</v>
      </c>
    </row>
    <row r="64" spans="2:7" ht="12.75">
      <c r="B64" s="3" t="s">
        <v>49</v>
      </c>
      <c r="C64" s="53">
        <v>0.3493975903614458</v>
      </c>
      <c r="D64" s="53">
        <v>0.43373493975903615</v>
      </c>
      <c r="E64" s="53">
        <v>0.1686746987951807</v>
      </c>
      <c r="F64" s="53">
        <v>0.04819277108433735</v>
      </c>
      <c r="G64" s="53">
        <v>0</v>
      </c>
    </row>
    <row r="65" spans="2:7" ht="12.75">
      <c r="B65" s="3" t="s">
        <v>50</v>
      </c>
      <c r="C65" s="53">
        <v>0.6228070175438596</v>
      </c>
      <c r="D65" s="53">
        <v>0.2982456140350877</v>
      </c>
      <c r="E65" s="53">
        <v>0.07017543859649122</v>
      </c>
      <c r="F65" s="53">
        <v>0.008771929824561403</v>
      </c>
      <c r="G65" s="53">
        <v>0</v>
      </c>
    </row>
    <row r="66" spans="2:7" ht="12.75">
      <c r="B66" s="3" t="s">
        <v>51</v>
      </c>
      <c r="C66" s="53">
        <v>0.2631578947368421</v>
      </c>
      <c r="D66" s="53">
        <v>0.4736842105263158</v>
      </c>
      <c r="E66" s="53">
        <v>0.22807017543859648</v>
      </c>
      <c r="F66" s="53">
        <v>0.03508771929824561</v>
      </c>
      <c r="G66" s="53">
        <v>0</v>
      </c>
    </row>
    <row r="67" spans="2:7" ht="12.75">
      <c r="B67" s="3" t="s">
        <v>52</v>
      </c>
      <c r="C67" s="53">
        <v>0.06451612903225806</v>
      </c>
      <c r="D67" s="53">
        <v>0.06451612903225806</v>
      </c>
      <c r="E67" s="53">
        <v>0.16129032258064516</v>
      </c>
      <c r="F67" s="53">
        <v>0.25806451612903225</v>
      </c>
      <c r="G67" s="53">
        <v>0.45161290322580644</v>
      </c>
    </row>
    <row r="68" spans="2:7" ht="12.75">
      <c r="B68" s="3" t="s">
        <v>53</v>
      </c>
      <c r="C68" s="53">
        <v>0.11538461538461538</v>
      </c>
      <c r="D68" s="53">
        <v>0.15384615384615383</v>
      </c>
      <c r="E68" s="53">
        <v>0.19230769230769232</v>
      </c>
      <c r="F68" s="53">
        <v>0.4230769230769231</v>
      </c>
      <c r="G68" s="53">
        <v>0.11538461538461538</v>
      </c>
    </row>
    <row r="69" spans="2:7" ht="12.75">
      <c r="B69" s="3" t="s">
        <v>54</v>
      </c>
      <c r="C69" s="53">
        <v>0.14285714285714285</v>
      </c>
      <c r="D69" s="53">
        <v>0.03571428571428571</v>
      </c>
      <c r="E69" s="53">
        <v>0.21428571428571427</v>
      </c>
      <c r="F69" s="53">
        <v>0.32142857142857145</v>
      </c>
      <c r="G69" s="53">
        <v>0.2857142857142857</v>
      </c>
    </row>
    <row r="70" spans="2:7" ht="12.75">
      <c r="B70" s="3" t="s">
        <v>55</v>
      </c>
      <c r="C70" s="53">
        <v>0.48031496062992124</v>
      </c>
      <c r="D70" s="53">
        <v>0.3464566929133858</v>
      </c>
      <c r="E70" s="53">
        <v>0.14960629921259844</v>
      </c>
      <c r="F70" s="53">
        <v>0</v>
      </c>
      <c r="G70" s="53">
        <v>0.023622047244094488</v>
      </c>
    </row>
    <row r="71" spans="2:7" ht="12.75">
      <c r="B71" s="3" t="s">
        <v>56</v>
      </c>
      <c r="C71" s="53">
        <v>0.10714285714285714</v>
      </c>
      <c r="D71" s="53">
        <v>0.39285714285714285</v>
      </c>
      <c r="E71" s="53">
        <v>0.25</v>
      </c>
      <c r="F71" s="53">
        <v>0.17857142857142858</v>
      </c>
      <c r="G71" s="53">
        <v>0.07142857142857142</v>
      </c>
    </row>
    <row r="72" spans="2:7" ht="12.75">
      <c r="B72" s="3" t="s">
        <v>57</v>
      </c>
      <c r="C72" s="53">
        <v>0.34426229508196726</v>
      </c>
      <c r="D72" s="53">
        <v>0.4098360655737705</v>
      </c>
      <c r="E72" s="53">
        <v>0.17213114754098363</v>
      </c>
      <c r="F72" s="53">
        <v>0.06557377049180328</v>
      </c>
      <c r="G72" s="53">
        <v>0.00819672131147541</v>
      </c>
    </row>
    <row r="73" spans="2:7" ht="13.5" thickBot="1">
      <c r="B73" s="104" t="s">
        <v>58</v>
      </c>
      <c r="C73" s="53">
        <v>0.061224489795918366</v>
      </c>
      <c r="D73" s="53">
        <v>0.02040816326530612</v>
      </c>
      <c r="E73" s="53">
        <v>0.02040816326530612</v>
      </c>
      <c r="F73" s="53">
        <v>0.10204081632653061</v>
      </c>
      <c r="G73" s="53">
        <v>0.7959183673469387</v>
      </c>
    </row>
    <row r="74" spans="2:7" ht="12.75">
      <c r="B74" s="132" t="s">
        <v>132</v>
      </c>
      <c r="C74" s="131"/>
      <c r="D74" s="131"/>
      <c r="E74" s="131"/>
      <c r="F74" s="131"/>
      <c r="G74" s="131"/>
    </row>
    <row r="75" spans="2:7" ht="12.75">
      <c r="B75" s="41" t="s">
        <v>59</v>
      </c>
      <c r="C75" s="55">
        <v>0.15942028985507245</v>
      </c>
      <c r="D75" s="55">
        <v>0.15942028985507245</v>
      </c>
      <c r="E75" s="55">
        <v>0.17391304347826086</v>
      </c>
      <c r="F75" s="55">
        <v>0.3188405797101449</v>
      </c>
      <c r="G75" s="55">
        <v>0.18840579710144928</v>
      </c>
    </row>
    <row r="76" spans="2:7" ht="12.75">
      <c r="B76" s="41" t="s">
        <v>60</v>
      </c>
      <c r="C76" s="55">
        <v>0.47368421052631576</v>
      </c>
      <c r="D76" s="55">
        <v>0.3508771929824561</v>
      </c>
      <c r="E76" s="55">
        <v>0.15789473684210525</v>
      </c>
      <c r="F76" s="55">
        <v>0.017543859649122806</v>
      </c>
      <c r="G76" s="55">
        <v>0</v>
      </c>
    </row>
    <row r="77" spans="2:7" ht="12.75">
      <c r="B77" s="41" t="s">
        <v>61</v>
      </c>
      <c r="C77" s="55">
        <v>0.0625</v>
      </c>
      <c r="D77" s="55">
        <v>0.1875</v>
      </c>
      <c r="E77" s="55">
        <v>0.125</v>
      </c>
      <c r="F77" s="55">
        <v>0.375</v>
      </c>
      <c r="G77" s="55">
        <v>0.25</v>
      </c>
    </row>
    <row r="78" spans="2:7" ht="12.75">
      <c r="B78" s="41" t="s">
        <v>62</v>
      </c>
      <c r="C78" s="55">
        <v>0.3225806451612903</v>
      </c>
      <c r="D78" s="55">
        <v>0.3225806451612903</v>
      </c>
      <c r="E78" s="55">
        <v>0.22580645161290322</v>
      </c>
      <c r="F78" s="55">
        <v>0.06451612903225806</v>
      </c>
      <c r="G78" s="55">
        <v>0.06451612903225806</v>
      </c>
    </row>
    <row r="79" spans="2:7" ht="12.75">
      <c r="B79" s="41" t="s">
        <v>63</v>
      </c>
      <c r="C79" s="55">
        <v>0.14705882352941174</v>
      </c>
      <c r="D79" s="55">
        <v>0.23529411764705882</v>
      </c>
      <c r="E79" s="55">
        <v>0.3823529411764706</v>
      </c>
      <c r="F79" s="55">
        <v>0.08823529411764705</v>
      </c>
      <c r="G79" s="55">
        <v>0.14705882352941174</v>
      </c>
    </row>
    <row r="80" spans="2:7" ht="12.75">
      <c r="B80" s="41" t="s">
        <v>64</v>
      </c>
      <c r="C80" s="55">
        <v>0.13043478260869568</v>
      </c>
      <c r="D80" s="55">
        <v>0.2173913043478261</v>
      </c>
      <c r="E80" s="55">
        <v>0.30434782608695654</v>
      </c>
      <c r="F80" s="55">
        <v>0.08695652173913045</v>
      </c>
      <c r="G80" s="55">
        <v>0.26086956521739135</v>
      </c>
    </row>
    <row r="81" spans="2:7" ht="12.75">
      <c r="B81" s="41" t="s">
        <v>65</v>
      </c>
      <c r="C81" s="55">
        <v>0.10204081632653061</v>
      </c>
      <c r="D81" s="55">
        <v>0.12244897959183673</v>
      </c>
      <c r="E81" s="55">
        <v>0.22448979591836735</v>
      </c>
      <c r="F81" s="55">
        <v>0.3877551020408163</v>
      </c>
      <c r="G81" s="55">
        <v>0.16326530612244897</v>
      </c>
    </row>
    <row r="82" spans="2:7" ht="12.75">
      <c r="B82" s="41" t="s">
        <v>66</v>
      </c>
      <c r="C82" s="55">
        <v>0.21739130434782608</v>
      </c>
      <c r="D82" s="55">
        <v>0.21739130434782608</v>
      </c>
      <c r="E82" s="55">
        <v>0.3913043478260869</v>
      </c>
      <c r="F82" s="55">
        <v>0.17391304347826086</v>
      </c>
      <c r="G82" s="55">
        <v>0</v>
      </c>
    </row>
    <row r="83" spans="2:7" ht="12.75">
      <c r="B83" s="41" t="s">
        <v>67</v>
      </c>
      <c r="C83" s="55">
        <v>0.10344827586206896</v>
      </c>
      <c r="D83" s="55">
        <v>0.13793103448275862</v>
      </c>
      <c r="E83" s="55">
        <v>0.20689655172413793</v>
      </c>
      <c r="F83" s="55">
        <v>0.27586206896551724</v>
      </c>
      <c r="G83" s="55">
        <v>0.27586206896551724</v>
      </c>
    </row>
    <row r="84" spans="2:7" ht="12.75">
      <c r="B84" s="41" t="s">
        <v>68</v>
      </c>
      <c r="C84" s="55">
        <v>0.17857142857142858</v>
      </c>
      <c r="D84" s="55">
        <v>0.3928571428571429</v>
      </c>
      <c r="E84" s="55">
        <v>0.25</v>
      </c>
      <c r="F84" s="55">
        <v>0.17857142857142858</v>
      </c>
      <c r="G84" s="55">
        <v>0</v>
      </c>
    </row>
    <row r="85" spans="2:7" ht="12.75">
      <c r="B85" s="48" t="s">
        <v>69</v>
      </c>
      <c r="C85" s="55">
        <v>0.4</v>
      </c>
      <c r="D85" s="55">
        <v>0.425</v>
      </c>
      <c r="E85" s="55">
        <v>0.175</v>
      </c>
      <c r="F85" s="55">
        <v>0</v>
      </c>
      <c r="G85" s="55">
        <v>0</v>
      </c>
    </row>
    <row r="86" spans="2:7" ht="13.5" thickBot="1">
      <c r="B86" s="59" t="s">
        <v>70</v>
      </c>
      <c r="C86" s="60">
        <v>0.19354838709677422</v>
      </c>
      <c r="D86" s="60">
        <v>0.5161290322580645</v>
      </c>
      <c r="E86" s="60">
        <v>0.19354838709677422</v>
      </c>
      <c r="F86" s="60">
        <v>0.09677419354838711</v>
      </c>
      <c r="G86" s="60">
        <v>0</v>
      </c>
    </row>
    <row r="87" spans="3:7" ht="12.75">
      <c r="C87" s="53"/>
      <c r="D87" s="53"/>
      <c r="E87" s="53"/>
      <c r="F87" s="53"/>
      <c r="G87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89"/>
  <sheetViews>
    <sheetView workbookViewId="0" topLeftCell="A1">
      <selection activeCell="B61" sqref="B61"/>
    </sheetView>
  </sheetViews>
  <sheetFormatPr defaultColWidth="9.140625" defaultRowHeight="12.75"/>
  <cols>
    <col min="2" max="2" width="20.8515625" style="0" customWidth="1"/>
    <col min="3" max="7" width="12.57421875" style="0" customWidth="1"/>
  </cols>
  <sheetData>
    <row r="1" ht="13.5" thickBot="1"/>
    <row r="2" spans="2:7" ht="14.25" thickBot="1" thickTop="1">
      <c r="B2" s="10"/>
      <c r="C2" s="10"/>
      <c r="D2" s="28" t="s">
        <v>98</v>
      </c>
      <c r="E2" s="28"/>
      <c r="F2" s="28"/>
      <c r="G2" s="28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3.5" thickBot="1">
      <c r="C6" s="1" t="s">
        <v>261</v>
      </c>
    </row>
    <row r="7" spans="2:7" ht="13.5" thickBot="1">
      <c r="B7" s="74"/>
      <c r="C7" s="75">
        <v>1</v>
      </c>
      <c r="D7" s="75">
        <v>2</v>
      </c>
      <c r="E7" s="75">
        <v>3</v>
      </c>
      <c r="F7" s="75">
        <v>4</v>
      </c>
      <c r="G7" s="75">
        <v>5</v>
      </c>
    </row>
    <row r="8" spans="2:7" ht="12.75">
      <c r="B8" s="1" t="s">
        <v>80</v>
      </c>
      <c r="C8" s="1"/>
      <c r="D8" s="1"/>
      <c r="E8" s="1"/>
      <c r="F8" s="1"/>
      <c r="G8" s="1"/>
    </row>
    <row r="9" spans="1:7" ht="12.75">
      <c r="A9" s="7"/>
      <c r="B9" s="3" t="s">
        <v>1</v>
      </c>
      <c r="C9" s="53">
        <v>0.3125</v>
      </c>
      <c r="D9" s="53">
        <v>0.5</v>
      </c>
      <c r="E9" s="53">
        <v>0.171875</v>
      </c>
      <c r="F9" s="53">
        <v>0</v>
      </c>
      <c r="G9" s="53">
        <v>0.015625</v>
      </c>
    </row>
    <row r="10" spans="1:7" ht="12.75">
      <c r="A10" s="3"/>
      <c r="B10" s="3" t="s">
        <v>2</v>
      </c>
      <c r="C10" s="53">
        <v>0.06944444444444445</v>
      </c>
      <c r="D10" s="53">
        <v>0.2546296296296296</v>
      </c>
      <c r="E10" s="53">
        <v>0.38425925925925924</v>
      </c>
      <c r="F10" s="53">
        <v>0.21296296296296297</v>
      </c>
      <c r="G10" s="53">
        <v>0.0787037037037037</v>
      </c>
    </row>
    <row r="11" spans="1:7" ht="12.75">
      <c r="A11" s="3"/>
      <c r="B11" s="3" t="s">
        <v>3</v>
      </c>
      <c r="C11" s="53">
        <v>0.3246753246753247</v>
      </c>
      <c r="D11" s="53">
        <v>0.4805194805194805</v>
      </c>
      <c r="E11" s="53">
        <v>0.14285714285714285</v>
      </c>
      <c r="F11" s="53">
        <v>0.03896103896103896</v>
      </c>
      <c r="G11" s="53">
        <v>0.012987012987012986</v>
      </c>
    </row>
    <row r="12" spans="1:7" ht="12.75">
      <c r="A12" s="3"/>
      <c r="B12" s="3" t="s">
        <v>4</v>
      </c>
      <c r="C12" s="53">
        <v>0.30303030303030304</v>
      </c>
      <c r="D12" s="53">
        <v>0.5151515151515151</v>
      </c>
      <c r="E12" s="53">
        <v>0.12121212121212122</v>
      </c>
      <c r="F12" s="53">
        <v>0.06060606060606061</v>
      </c>
      <c r="G12" s="53">
        <v>0</v>
      </c>
    </row>
    <row r="13" spans="1:7" ht="12.75">
      <c r="A13" s="3"/>
      <c r="B13" s="3" t="s">
        <v>259</v>
      </c>
      <c r="C13" s="53">
        <v>0.26582278481012656</v>
      </c>
      <c r="D13" s="53">
        <v>0.5063291139240506</v>
      </c>
      <c r="E13" s="53">
        <v>0.16455696202531644</v>
      </c>
      <c r="F13" s="53">
        <v>0.06329113924050632</v>
      </c>
      <c r="G13" s="53">
        <v>0</v>
      </c>
    </row>
    <row r="14" spans="1:7" ht="12.75">
      <c r="A14" s="3"/>
      <c r="B14" s="3" t="s">
        <v>71</v>
      </c>
      <c r="C14" s="53">
        <v>0.0879120879120879</v>
      </c>
      <c r="D14" s="53">
        <v>0.32967032967032966</v>
      </c>
      <c r="E14" s="53">
        <v>0.2527472527472528</v>
      </c>
      <c r="F14" s="53">
        <v>0.23076923076923078</v>
      </c>
      <c r="G14" s="53">
        <v>0.09890109890109891</v>
      </c>
    </row>
    <row r="15" spans="1:7" ht="12.75">
      <c r="A15" s="3"/>
      <c r="B15" s="3" t="s">
        <v>7</v>
      </c>
      <c r="C15" s="53">
        <v>0.13157894736842105</v>
      </c>
      <c r="D15" s="53">
        <v>0.42105263157894735</v>
      </c>
      <c r="E15" s="53">
        <v>0.2368421052631579</v>
      </c>
      <c r="F15" s="53">
        <v>0.15789473684210528</v>
      </c>
      <c r="G15" s="53">
        <v>0.05263157894736842</v>
      </c>
    </row>
    <row r="16" spans="1:7" ht="12.75">
      <c r="A16" s="3"/>
      <c r="B16" s="3" t="s">
        <v>8</v>
      </c>
      <c r="C16" s="53">
        <v>0.11267605633802816</v>
      </c>
      <c r="D16" s="53">
        <v>0.29577464788732394</v>
      </c>
      <c r="E16" s="53">
        <v>0.38028169014084506</v>
      </c>
      <c r="F16" s="53">
        <v>0.19718309859154928</v>
      </c>
      <c r="G16" s="53">
        <v>0.01408450704225352</v>
      </c>
    </row>
    <row r="17" spans="1:7" ht="12.75">
      <c r="A17" s="3"/>
      <c r="B17" s="3" t="s">
        <v>9</v>
      </c>
      <c r="C17" s="53">
        <v>0.15625</v>
      </c>
      <c r="D17" s="53">
        <v>0.4125</v>
      </c>
      <c r="E17" s="53">
        <v>0.3375</v>
      </c>
      <c r="F17" s="53">
        <v>0.075</v>
      </c>
      <c r="G17" s="53">
        <v>0.01875</v>
      </c>
    </row>
    <row r="18" spans="1:7" ht="12.75">
      <c r="A18" s="3"/>
      <c r="B18" s="3" t="s">
        <v>10</v>
      </c>
      <c r="C18" s="53">
        <v>0.4652777777777778</v>
      </c>
      <c r="D18" s="53">
        <v>0.4097222222222222</v>
      </c>
      <c r="E18" s="53">
        <v>0.09722222222222222</v>
      </c>
      <c r="F18" s="53">
        <v>0.01388888888888889</v>
      </c>
      <c r="G18" s="53">
        <v>0.01388888888888889</v>
      </c>
    </row>
    <row r="19" spans="1:7" ht="12.75">
      <c r="A19" s="3"/>
      <c r="B19" s="3" t="s">
        <v>11</v>
      </c>
      <c r="C19" s="53">
        <v>0.3375</v>
      </c>
      <c r="D19" s="53">
        <v>0.5375</v>
      </c>
      <c r="E19" s="53">
        <v>0.1</v>
      </c>
      <c r="F19" s="53">
        <v>0.025</v>
      </c>
      <c r="G19" s="53">
        <v>0</v>
      </c>
    </row>
    <row r="20" spans="1:7" ht="13.5" thickBot="1">
      <c r="A20" s="47"/>
      <c r="B20" s="37" t="s">
        <v>12</v>
      </c>
      <c r="C20" s="53">
        <v>0.2772277227722772</v>
      </c>
      <c r="D20" s="53">
        <v>0.5148514851485149</v>
      </c>
      <c r="E20" s="53">
        <v>0.1782178217821782</v>
      </c>
      <c r="F20" s="53">
        <v>0.0099009900990099</v>
      </c>
      <c r="G20" s="53">
        <v>0.0198019801980198</v>
      </c>
    </row>
    <row r="21" spans="2:7" ht="12.75">
      <c r="B21" s="39" t="s">
        <v>258</v>
      </c>
      <c r="C21" s="61"/>
      <c r="D21" s="61"/>
      <c r="E21" s="61"/>
      <c r="F21" s="61"/>
      <c r="G21" s="61"/>
    </row>
    <row r="22" spans="2:7" ht="12.75">
      <c r="B22" s="3" t="s">
        <v>13</v>
      </c>
      <c r="C22" s="53">
        <v>0.18518518518518517</v>
      </c>
      <c r="D22" s="53">
        <v>0.34567901234567905</v>
      </c>
      <c r="E22" s="53">
        <v>0.37037037037037035</v>
      </c>
      <c r="F22" s="53">
        <v>0.07407407407407407</v>
      </c>
      <c r="G22" s="53">
        <v>0.024691358024691357</v>
      </c>
    </row>
    <row r="23" spans="2:7" ht="12.75">
      <c r="B23" s="3" t="s">
        <v>14</v>
      </c>
      <c r="C23" s="53">
        <v>0.11494252873563218</v>
      </c>
      <c r="D23" s="53">
        <v>0.4022988505747126</v>
      </c>
      <c r="E23" s="53">
        <v>0.367816091954023</v>
      </c>
      <c r="F23" s="53">
        <v>0.10344827586206896</v>
      </c>
      <c r="G23" s="53">
        <v>0.011494252873563218</v>
      </c>
    </row>
    <row r="24" spans="2:7" ht="12.75">
      <c r="B24" s="3" t="s">
        <v>15</v>
      </c>
      <c r="C24" s="53">
        <v>0.02702702702702703</v>
      </c>
      <c r="D24" s="53">
        <v>0.05405405405405406</v>
      </c>
      <c r="E24" s="53">
        <v>0.17567567567567569</v>
      </c>
      <c r="F24" s="53">
        <v>0.36486486486486486</v>
      </c>
      <c r="G24" s="53">
        <v>0.3783783783783784</v>
      </c>
    </row>
    <row r="25" spans="2:7" ht="12.75">
      <c r="B25" s="3" t="s">
        <v>16</v>
      </c>
      <c r="C25" s="53">
        <v>0.01612903225806452</v>
      </c>
      <c r="D25" s="53">
        <v>0.12903225806451615</v>
      </c>
      <c r="E25" s="53">
        <v>0.38709677419354843</v>
      </c>
      <c r="F25" s="53">
        <v>0.33870967741935487</v>
      </c>
      <c r="G25" s="53">
        <v>0.12903225806451615</v>
      </c>
    </row>
    <row r="26" spans="2:7" ht="12.75">
      <c r="B26" s="3" t="s">
        <v>17</v>
      </c>
      <c r="C26" s="53">
        <v>0.09615384615384616</v>
      </c>
      <c r="D26" s="53">
        <v>0.40384615384615385</v>
      </c>
      <c r="E26" s="53">
        <v>0.36538461538461536</v>
      </c>
      <c r="F26" s="53">
        <v>0.11538461538461539</v>
      </c>
      <c r="G26" s="53">
        <v>0.019230769230769232</v>
      </c>
    </row>
    <row r="27" spans="2:7" ht="12.75">
      <c r="B27" s="3" t="s">
        <v>473</v>
      </c>
      <c r="C27" s="53">
        <v>0.0909090909090909</v>
      </c>
      <c r="D27" s="53">
        <v>0.1818181818181818</v>
      </c>
      <c r="E27" s="53">
        <v>0.22727272727272727</v>
      </c>
      <c r="F27" s="53">
        <v>0.45454545454545453</v>
      </c>
      <c r="G27" s="53">
        <v>0.04545454545454545</v>
      </c>
    </row>
    <row r="28" spans="2:7" ht="12.75">
      <c r="B28" s="3" t="s">
        <v>18</v>
      </c>
      <c r="C28" s="53">
        <v>0.037037037037037035</v>
      </c>
      <c r="D28" s="53">
        <v>0.14814814814814814</v>
      </c>
      <c r="E28" s="53">
        <v>0.48148148148148145</v>
      </c>
      <c r="F28" s="53">
        <v>0.25925925925925924</v>
      </c>
      <c r="G28" s="53">
        <v>0.07407407407407407</v>
      </c>
    </row>
    <row r="29" spans="2:7" ht="12.75">
      <c r="B29" s="3" t="s">
        <v>19</v>
      </c>
      <c r="C29" s="53">
        <v>0.07692307692307693</v>
      </c>
      <c r="D29" s="53">
        <v>0.23076923076923078</v>
      </c>
      <c r="E29" s="53">
        <v>0.23076923076923078</v>
      </c>
      <c r="F29" s="53">
        <v>0.3076923076923077</v>
      </c>
      <c r="G29" s="53">
        <v>0.15384615384615385</v>
      </c>
    </row>
    <row r="30" spans="2:7" ht="12.75">
      <c r="B30" s="3" t="s">
        <v>20</v>
      </c>
      <c r="C30" s="53">
        <v>0.3543307086614173</v>
      </c>
      <c r="D30" s="53">
        <v>0.5039370078740157</v>
      </c>
      <c r="E30" s="53">
        <v>0.10236220472440945</v>
      </c>
      <c r="F30" s="53">
        <v>0.031496062992125984</v>
      </c>
      <c r="G30" s="53">
        <v>0.007874015748031496</v>
      </c>
    </row>
    <row r="31" spans="2:7" ht="12.75">
      <c r="B31" s="3" t="s">
        <v>21</v>
      </c>
      <c r="C31" s="53">
        <v>0.1</v>
      </c>
      <c r="D31" s="53">
        <v>0.28</v>
      </c>
      <c r="E31" s="53">
        <v>0.4</v>
      </c>
      <c r="F31" s="53">
        <v>0.08</v>
      </c>
      <c r="G31" s="53">
        <v>0.14</v>
      </c>
    </row>
    <row r="32" spans="2:7" ht="12.75">
      <c r="B32" s="3" t="s">
        <v>22</v>
      </c>
      <c r="C32" s="53">
        <v>0.08</v>
      </c>
      <c r="D32" s="53">
        <v>0.24</v>
      </c>
      <c r="E32" s="53">
        <v>0.36</v>
      </c>
      <c r="F32" s="53">
        <v>0.28</v>
      </c>
      <c r="G32" s="53">
        <v>0.04</v>
      </c>
    </row>
    <row r="33" spans="2:7" ht="12.75">
      <c r="B33" s="3" t="s">
        <v>23</v>
      </c>
      <c r="C33" s="53">
        <v>0.20454545454545453</v>
      </c>
      <c r="D33" s="53">
        <v>0.5</v>
      </c>
      <c r="E33" s="53">
        <v>0.25</v>
      </c>
      <c r="F33" s="53">
        <v>0.045454545454545456</v>
      </c>
      <c r="G33" s="53">
        <v>0</v>
      </c>
    </row>
    <row r="34" spans="2:7" ht="12.75">
      <c r="B34" s="3" t="s">
        <v>24</v>
      </c>
      <c r="C34" s="53">
        <v>0.03125</v>
      </c>
      <c r="D34" s="53">
        <v>0.0625</v>
      </c>
      <c r="E34" s="53">
        <v>0.40625</v>
      </c>
      <c r="F34" s="53">
        <v>0.375</v>
      </c>
      <c r="G34" s="53">
        <v>0.125</v>
      </c>
    </row>
    <row r="35" spans="2:7" ht="12.75">
      <c r="B35" s="3" t="s">
        <v>25</v>
      </c>
      <c r="C35" s="53">
        <v>0.052631578947368425</v>
      </c>
      <c r="D35" s="53">
        <v>0.052631578947368425</v>
      </c>
      <c r="E35" s="53">
        <v>0.10526315789473685</v>
      </c>
      <c r="F35" s="53">
        <v>0.2105263157894737</v>
      </c>
      <c r="G35" s="53">
        <v>0.5789473684210527</v>
      </c>
    </row>
    <row r="36" spans="2:7" ht="13.5" thickBot="1">
      <c r="B36" s="37" t="s">
        <v>26</v>
      </c>
      <c r="C36" s="53">
        <v>0.25</v>
      </c>
      <c r="D36" s="53">
        <v>0.4615384615384615</v>
      </c>
      <c r="E36" s="53">
        <v>0.2692307692307692</v>
      </c>
      <c r="F36" s="53">
        <v>0.019230769230769232</v>
      </c>
      <c r="G36" s="53">
        <v>0</v>
      </c>
    </row>
    <row r="37" spans="2:7" ht="12.75">
      <c r="B37" s="39" t="s">
        <v>79</v>
      </c>
      <c r="C37" s="61"/>
      <c r="D37" s="61"/>
      <c r="E37" s="61"/>
      <c r="F37" s="61"/>
      <c r="G37" s="61"/>
    </row>
    <row r="38" spans="2:7" ht="12.75">
      <c r="B38" s="3" t="s">
        <v>27</v>
      </c>
      <c r="C38" s="53">
        <v>0.11904761904761904</v>
      </c>
      <c r="D38" s="53">
        <v>0.380952380952381</v>
      </c>
      <c r="E38" s="53">
        <v>0.3333333333333333</v>
      </c>
      <c r="F38" s="53">
        <v>0.11904761904761904</v>
      </c>
      <c r="G38" s="53">
        <v>0.04761904761904762</v>
      </c>
    </row>
    <row r="39" spans="2:7" ht="12.75">
      <c r="B39" s="3" t="s">
        <v>744</v>
      </c>
      <c r="C39" s="53">
        <v>0.25</v>
      </c>
      <c r="D39" s="53">
        <v>0.513888888888889</v>
      </c>
      <c r="E39" s="53">
        <v>0.19444444444444445</v>
      </c>
      <c r="F39" s="53">
        <v>0.041666666666666664</v>
      </c>
      <c r="G39" s="53">
        <v>0</v>
      </c>
    </row>
    <row r="40" spans="2:7" ht="12.75">
      <c r="B40" s="3" t="s">
        <v>28</v>
      </c>
      <c r="C40" s="53">
        <v>0.1320754716981132</v>
      </c>
      <c r="D40" s="53">
        <v>0.5</v>
      </c>
      <c r="E40" s="53">
        <v>0.27358490566037735</v>
      </c>
      <c r="F40" s="53">
        <v>0.08490566037735849</v>
      </c>
      <c r="G40" s="53">
        <v>0.009433962264150943</v>
      </c>
    </row>
    <row r="41" spans="2:7" ht="12.75">
      <c r="B41" s="3" t="s">
        <v>29</v>
      </c>
      <c r="C41" s="53">
        <v>0.30337078651685395</v>
      </c>
      <c r="D41" s="53">
        <v>0.39325842696629215</v>
      </c>
      <c r="E41" s="53">
        <v>0.25842696629213485</v>
      </c>
      <c r="F41" s="53">
        <v>0.0449438202247191</v>
      </c>
      <c r="G41" s="53">
        <v>0</v>
      </c>
    </row>
    <row r="42" spans="2:7" ht="12.75">
      <c r="B42" s="3" t="s">
        <v>30</v>
      </c>
      <c r="C42" s="53">
        <v>0.11764705882352941</v>
      </c>
      <c r="D42" s="53">
        <v>0.3921568627450981</v>
      </c>
      <c r="E42" s="53">
        <v>0.3333333333333333</v>
      </c>
      <c r="F42" s="53">
        <v>0.1372549019607843</v>
      </c>
      <c r="G42" s="53">
        <v>0.0196078431372549</v>
      </c>
    </row>
    <row r="43" spans="2:7" ht="12.75">
      <c r="B43" s="3" t="s">
        <v>31</v>
      </c>
      <c r="C43" s="53">
        <v>0.1</v>
      </c>
      <c r="D43" s="53">
        <v>0.25</v>
      </c>
      <c r="E43" s="53">
        <v>0.35</v>
      </c>
      <c r="F43" s="53">
        <v>0.2</v>
      </c>
      <c r="G43" s="53">
        <v>0.1</v>
      </c>
    </row>
    <row r="44" spans="2:7" ht="13.5" thickBot="1">
      <c r="B44" s="37" t="s">
        <v>32</v>
      </c>
      <c r="C44" s="53">
        <v>0.2318840579710145</v>
      </c>
      <c r="D44" s="53">
        <v>0.391304347826087</v>
      </c>
      <c r="E44" s="53">
        <v>0.28260869565217395</v>
      </c>
      <c r="F44" s="53">
        <v>0.09420289855072464</v>
      </c>
      <c r="G44" s="53">
        <v>0</v>
      </c>
    </row>
    <row r="45" spans="2:7" ht="12.75">
      <c r="B45" s="39" t="s">
        <v>129</v>
      </c>
      <c r="C45" s="61"/>
      <c r="D45" s="61"/>
      <c r="E45" s="61"/>
      <c r="F45" s="61"/>
      <c r="G45" s="61"/>
    </row>
    <row r="46" spans="2:7" ht="12.75">
      <c r="B46" s="3" t="s">
        <v>33</v>
      </c>
      <c r="C46" s="53">
        <v>0.08641975308641975</v>
      </c>
      <c r="D46" s="53">
        <v>0.4691358024691358</v>
      </c>
      <c r="E46" s="53">
        <v>0.19753086419753088</v>
      </c>
      <c r="F46" s="53">
        <v>0.19753086419753088</v>
      </c>
      <c r="G46" s="53">
        <v>0.04938271604938272</v>
      </c>
    </row>
    <row r="47" spans="2:7" ht="12.75">
      <c r="B47" s="3" t="s">
        <v>34</v>
      </c>
      <c r="C47" s="53">
        <v>0.05454545454545454</v>
      </c>
      <c r="D47" s="53">
        <v>0.2909090909090909</v>
      </c>
      <c r="E47" s="53">
        <v>0.34545454545454546</v>
      </c>
      <c r="F47" s="53">
        <v>0.23636363636363636</v>
      </c>
      <c r="G47" s="53">
        <v>0.07272727272727272</v>
      </c>
    </row>
    <row r="48" spans="2:7" ht="12.75">
      <c r="B48" s="3" t="s">
        <v>35</v>
      </c>
      <c r="C48" s="53">
        <v>0.17391304347826084</v>
      </c>
      <c r="D48" s="53">
        <v>0.5434782608695652</v>
      </c>
      <c r="E48" s="53">
        <v>0.17391304347826084</v>
      </c>
      <c r="F48" s="53">
        <v>0.06521739130434782</v>
      </c>
      <c r="G48" s="53">
        <v>0.04347826086956521</v>
      </c>
    </row>
    <row r="49" spans="2:7" ht="13.5" thickBot="1">
      <c r="B49" s="59" t="s">
        <v>36</v>
      </c>
      <c r="C49" s="60">
        <v>0.0425531914893617</v>
      </c>
      <c r="D49" s="60">
        <v>0.4042553191489362</v>
      </c>
      <c r="E49" s="60">
        <v>0.3617021276595745</v>
      </c>
      <c r="F49" s="60">
        <v>0.0851063829787234</v>
      </c>
      <c r="G49" s="60">
        <v>0.10638297872340426</v>
      </c>
    </row>
    <row r="50" spans="2:7" ht="12.75">
      <c r="B50" s="1" t="s">
        <v>130</v>
      </c>
      <c r="C50" s="76"/>
      <c r="D50" s="76"/>
      <c r="E50" s="76"/>
      <c r="F50" s="76"/>
      <c r="G50" s="76"/>
    </row>
    <row r="51" spans="2:7" ht="12.75">
      <c r="B51" s="35" t="s">
        <v>37</v>
      </c>
      <c r="C51" s="53">
        <v>0.32608695652173914</v>
      </c>
      <c r="D51" s="53">
        <v>0.6521739130434783</v>
      </c>
      <c r="E51" s="53">
        <v>0.021739130434782608</v>
      </c>
      <c r="F51" s="53">
        <v>0</v>
      </c>
      <c r="G51" s="53">
        <v>0</v>
      </c>
    </row>
    <row r="52" spans="2:7" ht="12.75">
      <c r="B52" s="3" t="s">
        <v>38</v>
      </c>
      <c r="C52" s="53">
        <v>0.2631578947368421</v>
      </c>
      <c r="D52" s="53">
        <v>0.6842105263157895</v>
      </c>
      <c r="E52" s="53">
        <v>0.05263157894736842</v>
      </c>
      <c r="F52" s="53">
        <v>0</v>
      </c>
      <c r="G52" s="53">
        <v>0</v>
      </c>
    </row>
    <row r="53" spans="2:7" ht="12.75">
      <c r="B53" s="3" t="s">
        <v>99</v>
      </c>
      <c r="C53" s="53">
        <v>0.2</v>
      </c>
      <c r="D53" s="53">
        <v>0.5</v>
      </c>
      <c r="E53" s="53">
        <v>0.12</v>
      </c>
      <c r="F53" s="53">
        <v>0.1</v>
      </c>
      <c r="G53" s="53">
        <v>0.08</v>
      </c>
    </row>
    <row r="54" spans="2:7" ht="12.75">
      <c r="B54" s="3" t="s">
        <v>40</v>
      </c>
      <c r="C54" s="53">
        <v>0.2857142857142857</v>
      </c>
      <c r="D54" s="53">
        <v>0.625</v>
      </c>
      <c r="E54" s="53">
        <v>0.08928571428571429</v>
      </c>
      <c r="F54" s="53">
        <v>0</v>
      </c>
      <c r="G54" s="53">
        <v>0</v>
      </c>
    </row>
    <row r="55" spans="2:7" ht="12.75">
      <c r="B55" s="3" t="s">
        <v>41</v>
      </c>
      <c r="C55" s="53">
        <v>0.29411764705882354</v>
      </c>
      <c r="D55" s="53">
        <v>0.6176470588235294</v>
      </c>
      <c r="E55" s="53">
        <v>0.058823529411764705</v>
      </c>
      <c r="F55" s="53">
        <v>0.029411764705882353</v>
      </c>
      <c r="G55" s="53">
        <v>0</v>
      </c>
    </row>
    <row r="56" spans="2:7" ht="12.75">
      <c r="B56" s="3" t="s">
        <v>42</v>
      </c>
      <c r="C56" s="53">
        <v>0.2653061224489796</v>
      </c>
      <c r="D56" s="53">
        <v>0.6326530612244898</v>
      </c>
      <c r="E56" s="53">
        <v>0.10204081632653061</v>
      </c>
      <c r="F56" s="53">
        <v>0</v>
      </c>
      <c r="G56" s="53">
        <v>0</v>
      </c>
    </row>
    <row r="57" spans="2:7" ht="12.75">
      <c r="B57" s="3" t="s">
        <v>43</v>
      </c>
      <c r="C57" s="53">
        <v>0.09876543209876544</v>
      </c>
      <c r="D57" s="53">
        <v>0.6666666666666666</v>
      </c>
      <c r="E57" s="53">
        <v>0.19753086419753088</v>
      </c>
      <c r="F57" s="53">
        <v>0.02469135802469136</v>
      </c>
      <c r="G57" s="53">
        <v>0.01234567901234568</v>
      </c>
    </row>
    <row r="58" spans="2:7" ht="12.75">
      <c r="B58" s="3" t="s">
        <v>44</v>
      </c>
      <c r="C58" s="53">
        <v>0.26666666666666666</v>
      </c>
      <c r="D58" s="53">
        <v>0.55</v>
      </c>
      <c r="E58" s="53">
        <v>0.13333333333333333</v>
      </c>
      <c r="F58" s="53">
        <v>0.05</v>
      </c>
      <c r="G58" s="53">
        <v>0</v>
      </c>
    </row>
    <row r="59" spans="2:7" ht="12.75">
      <c r="B59" s="3" t="s">
        <v>45</v>
      </c>
      <c r="C59" s="53">
        <v>0.21951219512195122</v>
      </c>
      <c r="D59" s="53">
        <v>0.6097560975609756</v>
      </c>
      <c r="E59" s="53">
        <v>0.0975609756097561</v>
      </c>
      <c r="F59" s="53">
        <v>0.04878048780487805</v>
      </c>
      <c r="G59" s="53">
        <v>0.024390243902439025</v>
      </c>
    </row>
    <row r="60" spans="2:7" ht="13.5" thickBot="1">
      <c r="B60" s="59" t="s">
        <v>46</v>
      </c>
      <c r="C60" s="60">
        <v>0.17142857142857143</v>
      </c>
      <c r="D60" s="60">
        <v>0.42857142857142855</v>
      </c>
      <c r="E60" s="60">
        <v>0.14285714285714285</v>
      </c>
      <c r="F60" s="60">
        <v>0.14285714285714285</v>
      </c>
      <c r="G60" s="60">
        <v>0.1142857142857143</v>
      </c>
    </row>
    <row r="61" spans="2:7" ht="12.75">
      <c r="B61" s="36" t="s">
        <v>257</v>
      </c>
      <c r="C61" s="53"/>
      <c r="D61" s="53"/>
      <c r="E61" s="53"/>
      <c r="F61" s="53"/>
      <c r="G61" s="53"/>
    </row>
    <row r="62" spans="2:7" ht="12.75">
      <c r="B62" s="3" t="s">
        <v>47</v>
      </c>
      <c r="C62" s="53">
        <v>0.1125</v>
      </c>
      <c r="D62" s="53">
        <v>0.1875</v>
      </c>
      <c r="E62" s="53">
        <v>0.425</v>
      </c>
      <c r="F62" s="53">
        <v>0.1875</v>
      </c>
      <c r="G62" s="53">
        <v>0.0875</v>
      </c>
    </row>
    <row r="63" spans="2:7" ht="12.75">
      <c r="B63" s="3" t="s">
        <v>48</v>
      </c>
      <c r="C63" s="53">
        <v>0.10416666666666667</v>
      </c>
      <c r="D63" s="53">
        <v>0.2916666666666667</v>
      </c>
      <c r="E63" s="53">
        <v>0.2916666666666667</v>
      </c>
      <c r="F63" s="53">
        <v>0.14583333333333334</v>
      </c>
      <c r="G63" s="53">
        <v>0.16666666666666666</v>
      </c>
    </row>
    <row r="64" spans="2:7" ht="12.75">
      <c r="B64" s="3" t="s">
        <v>49</v>
      </c>
      <c r="C64" s="53">
        <v>0.19480519480519481</v>
      </c>
      <c r="D64" s="53">
        <v>0.6623376623376623</v>
      </c>
      <c r="E64" s="53">
        <v>0.12987012987012989</v>
      </c>
      <c r="F64" s="53">
        <v>0</v>
      </c>
      <c r="G64" s="53">
        <v>0.012987012987012988</v>
      </c>
    </row>
    <row r="65" spans="2:7" ht="12.75">
      <c r="B65" s="3" t="s">
        <v>50</v>
      </c>
      <c r="C65" s="53">
        <v>0.36448598130841126</v>
      </c>
      <c r="D65" s="53">
        <v>0.485981308411215</v>
      </c>
      <c r="E65" s="53">
        <v>0.11214953271028039</v>
      </c>
      <c r="F65" s="53">
        <v>0.028037383177570097</v>
      </c>
      <c r="G65" s="53">
        <v>0.009345794392523366</v>
      </c>
    </row>
    <row r="66" spans="2:7" ht="12.75">
      <c r="B66" s="3" t="s">
        <v>51</v>
      </c>
      <c r="C66" s="53">
        <v>0.22641509433962265</v>
      </c>
      <c r="D66" s="53">
        <v>0.5849056603773585</v>
      </c>
      <c r="E66" s="53">
        <v>0.16981132075471697</v>
      </c>
      <c r="F66" s="53">
        <v>0.018867924528301886</v>
      </c>
      <c r="G66" s="53">
        <v>0</v>
      </c>
    </row>
    <row r="67" spans="2:7" ht="12.75">
      <c r="B67" s="3" t="s">
        <v>52</v>
      </c>
      <c r="C67" s="53">
        <v>0.038461538461538464</v>
      </c>
      <c r="D67" s="53">
        <v>0.19230769230769232</v>
      </c>
      <c r="E67" s="53">
        <v>0.23076923076923075</v>
      </c>
      <c r="F67" s="53">
        <v>0.3076923076923077</v>
      </c>
      <c r="G67" s="53">
        <v>0.23076923076923075</v>
      </c>
    </row>
    <row r="68" spans="2:7" ht="12.75">
      <c r="B68" s="3" t="s">
        <v>53</v>
      </c>
      <c r="C68" s="53">
        <v>0.1</v>
      </c>
      <c r="D68" s="53">
        <v>0.25</v>
      </c>
      <c r="E68" s="53">
        <v>0.25</v>
      </c>
      <c r="F68" s="53">
        <v>0.25</v>
      </c>
      <c r="G68" s="53">
        <v>0.15</v>
      </c>
    </row>
    <row r="69" spans="2:7" ht="12.75">
      <c r="B69" s="3" t="s">
        <v>54</v>
      </c>
      <c r="C69" s="53">
        <v>0.08333333333333334</v>
      </c>
      <c r="D69" s="53">
        <v>0.20833333333333334</v>
      </c>
      <c r="E69" s="53">
        <v>0.16666666666666669</v>
      </c>
      <c r="F69" s="53">
        <v>0.33333333333333337</v>
      </c>
      <c r="G69" s="53">
        <v>0.20833333333333334</v>
      </c>
    </row>
    <row r="70" spans="2:7" ht="12.75">
      <c r="B70" s="3" t="s">
        <v>55</v>
      </c>
      <c r="C70" s="53">
        <v>0.30081300813008127</v>
      </c>
      <c r="D70" s="53">
        <v>0.5203252032520326</v>
      </c>
      <c r="E70" s="53">
        <v>0.14634146341463414</v>
      </c>
      <c r="F70" s="53">
        <v>0.016260162601626018</v>
      </c>
      <c r="G70" s="53">
        <v>0.016260162601626018</v>
      </c>
    </row>
    <row r="71" spans="2:7" ht="12.75">
      <c r="B71" s="3" t="s">
        <v>56</v>
      </c>
      <c r="C71" s="53">
        <v>0.038461538461538464</v>
      </c>
      <c r="D71" s="53">
        <v>0.5384615384615384</v>
      </c>
      <c r="E71" s="53">
        <v>0.23076923076923078</v>
      </c>
      <c r="F71" s="53">
        <v>0.11538461538461539</v>
      </c>
      <c r="G71" s="53">
        <v>0.07692307692307693</v>
      </c>
    </row>
    <row r="72" spans="2:7" ht="12.75">
      <c r="B72" s="3" t="s">
        <v>57</v>
      </c>
      <c r="C72" s="53">
        <v>0.20689655172413793</v>
      </c>
      <c r="D72" s="53">
        <v>0.5086206896551724</v>
      </c>
      <c r="E72" s="53">
        <v>0.1982758620689655</v>
      </c>
      <c r="F72" s="53">
        <v>0.06896551724137931</v>
      </c>
      <c r="G72" s="53">
        <v>0.017241379310344827</v>
      </c>
    </row>
    <row r="73" spans="2:7" ht="13.5" thickBot="1">
      <c r="B73" s="59" t="s">
        <v>58</v>
      </c>
      <c r="C73" s="60">
        <v>0.06976744186046512</v>
      </c>
      <c r="D73" s="60">
        <v>0.2558139534883721</v>
      </c>
      <c r="E73" s="60">
        <v>0.16279069767441862</v>
      </c>
      <c r="F73" s="60">
        <v>0.18604651162790697</v>
      </c>
      <c r="G73" s="60">
        <v>0.32558139534883723</v>
      </c>
    </row>
    <row r="74" spans="2:7" ht="12.75">
      <c r="B74" s="36" t="s">
        <v>132</v>
      </c>
      <c r="C74" s="53"/>
      <c r="D74" s="53"/>
      <c r="E74" s="53"/>
      <c r="F74" s="53"/>
      <c r="G74" s="53"/>
    </row>
    <row r="75" spans="2:7" ht="12.75">
      <c r="B75" s="3" t="s">
        <v>59</v>
      </c>
      <c r="C75" s="53">
        <v>0.2096774193548387</v>
      </c>
      <c r="D75" s="53">
        <v>0.564516129032258</v>
      </c>
      <c r="E75" s="53">
        <v>0.12903225806451613</v>
      </c>
      <c r="F75" s="53">
        <v>0.04838709677419355</v>
      </c>
      <c r="G75" s="53">
        <v>0.04838709677419355</v>
      </c>
    </row>
    <row r="76" spans="2:7" ht="12.75">
      <c r="B76" s="3" t="s">
        <v>60</v>
      </c>
      <c r="C76" s="53">
        <v>0.3214285714285714</v>
      </c>
      <c r="D76" s="53">
        <v>0.4464285714285714</v>
      </c>
      <c r="E76" s="53">
        <v>0.17857142857142858</v>
      </c>
      <c r="F76" s="53">
        <v>0.05357142857142857</v>
      </c>
      <c r="G76" s="53">
        <v>0</v>
      </c>
    </row>
    <row r="77" spans="2:7" ht="12.75">
      <c r="B77" s="3" t="s">
        <v>61</v>
      </c>
      <c r="C77" s="53">
        <v>0.14814814814814814</v>
      </c>
      <c r="D77" s="53">
        <v>0.37037037037037035</v>
      </c>
      <c r="E77" s="53">
        <v>0.2222222222222222</v>
      </c>
      <c r="F77" s="53">
        <v>0.14814814814814814</v>
      </c>
      <c r="G77" s="53">
        <v>0.1111111111111111</v>
      </c>
    </row>
    <row r="78" spans="2:7" ht="12.75">
      <c r="B78" s="3" t="s">
        <v>62</v>
      </c>
      <c r="C78" s="53">
        <v>0.17241379310344826</v>
      </c>
      <c r="D78" s="53">
        <v>0.3793103448275862</v>
      </c>
      <c r="E78" s="53">
        <v>0.3448275862068965</v>
      </c>
      <c r="F78" s="53">
        <v>0.10344827586206896</v>
      </c>
      <c r="G78" s="53">
        <v>0</v>
      </c>
    </row>
    <row r="79" spans="2:7" ht="12.75">
      <c r="B79" s="3" t="s">
        <v>63</v>
      </c>
      <c r="C79" s="53">
        <v>0.21875</v>
      </c>
      <c r="D79" s="53">
        <v>0.53125</v>
      </c>
      <c r="E79" s="53">
        <v>0.15625</v>
      </c>
      <c r="F79" s="53">
        <v>0.0625</v>
      </c>
      <c r="G79" s="53">
        <v>0.03125</v>
      </c>
    </row>
    <row r="80" spans="2:7" ht="12.75">
      <c r="B80" s="3" t="s">
        <v>64</v>
      </c>
      <c r="C80" s="53">
        <v>0.19047619047619047</v>
      </c>
      <c r="D80" s="53">
        <v>0.5238095238095238</v>
      </c>
      <c r="E80" s="53">
        <v>0.19047619047619047</v>
      </c>
      <c r="F80" s="53">
        <v>0.09523809523809523</v>
      </c>
      <c r="G80" s="53">
        <v>0</v>
      </c>
    </row>
    <row r="81" spans="2:7" ht="12.75">
      <c r="B81" s="3" t="s">
        <v>65</v>
      </c>
      <c r="C81" s="53">
        <v>0.07317073170731707</v>
      </c>
      <c r="D81" s="53">
        <v>0.4634146341463415</v>
      </c>
      <c r="E81" s="53">
        <v>0.1951219512195122</v>
      </c>
      <c r="F81" s="53">
        <v>0.14634146341463414</v>
      </c>
      <c r="G81" s="53">
        <v>0.12195121951219512</v>
      </c>
    </row>
    <row r="82" spans="2:7" ht="12.75">
      <c r="B82" s="3" t="s">
        <v>66</v>
      </c>
      <c r="C82" s="53">
        <v>0.16666666666666666</v>
      </c>
      <c r="D82" s="53">
        <v>0.3333333333333333</v>
      </c>
      <c r="E82" s="53">
        <v>0.3333333333333333</v>
      </c>
      <c r="F82" s="53">
        <v>0.16666666666666666</v>
      </c>
      <c r="G82" s="53">
        <v>0</v>
      </c>
    </row>
    <row r="83" spans="2:7" ht="12.75">
      <c r="B83" s="3" t="s">
        <v>67</v>
      </c>
      <c r="C83" s="53">
        <v>0.18</v>
      </c>
      <c r="D83" s="53">
        <v>0.42</v>
      </c>
      <c r="E83" s="53">
        <v>0.22</v>
      </c>
      <c r="F83" s="53">
        <v>0.14</v>
      </c>
      <c r="G83" s="53">
        <v>0.04</v>
      </c>
    </row>
    <row r="84" spans="2:7" ht="12.75">
      <c r="B84" s="3" t="s">
        <v>68</v>
      </c>
      <c r="C84" s="53">
        <v>0.07407407407407407</v>
      </c>
      <c r="D84" s="53">
        <v>0.2962962962962963</v>
      </c>
      <c r="E84" s="53">
        <v>0.4444444444444444</v>
      </c>
      <c r="F84" s="53">
        <v>0.14814814814814814</v>
      </c>
      <c r="G84" s="53">
        <v>0.037037037037037035</v>
      </c>
    </row>
    <row r="85" spans="2:7" ht="12.75">
      <c r="B85" s="48" t="s">
        <v>69</v>
      </c>
      <c r="C85" s="55">
        <v>0.2558139534883721</v>
      </c>
      <c r="D85" s="55">
        <v>0.5348837209302325</v>
      </c>
      <c r="E85" s="55">
        <v>0.16279069767441862</v>
      </c>
      <c r="F85" s="55">
        <v>0.046511627906976744</v>
      </c>
      <c r="G85" s="55">
        <v>0</v>
      </c>
    </row>
    <row r="86" spans="2:7" ht="13.5" thickBot="1">
      <c r="B86" s="59" t="s">
        <v>70</v>
      </c>
      <c r="C86" s="60">
        <v>0.1</v>
      </c>
      <c r="D86" s="60">
        <v>0.6333333333333333</v>
      </c>
      <c r="E86" s="60">
        <v>0.2</v>
      </c>
      <c r="F86" s="60">
        <v>0.06666666666666667</v>
      </c>
      <c r="G86" s="60">
        <v>0</v>
      </c>
    </row>
    <row r="88" spans="2:4" ht="12.75">
      <c r="B88" s="6"/>
      <c r="C88" s="6"/>
      <c r="D88" s="6"/>
    </row>
    <row r="89" spans="2:4" ht="12.75">
      <c r="B89" s="6"/>
      <c r="C89" s="6"/>
      <c r="D8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87"/>
  <sheetViews>
    <sheetView workbookViewId="0" topLeftCell="A1">
      <selection activeCell="A8" sqref="A8:A22"/>
    </sheetView>
  </sheetViews>
  <sheetFormatPr defaultColWidth="9.140625" defaultRowHeight="12.75"/>
  <cols>
    <col min="2" max="2" width="17.140625" style="0" customWidth="1"/>
    <col min="3" max="6" width="14.57421875" style="0" customWidth="1"/>
  </cols>
  <sheetData>
    <row r="1" ht="13.5" thickBot="1"/>
    <row r="2" spans="2:7" ht="13.5" thickTop="1">
      <c r="B2" s="20" t="s">
        <v>101</v>
      </c>
      <c r="C2" s="20"/>
      <c r="D2" s="15"/>
      <c r="E2" s="15"/>
      <c r="F2" s="15"/>
      <c r="G2" s="15"/>
    </row>
    <row r="3" spans="2:7" ht="13.5" thickBot="1">
      <c r="B3" s="21"/>
      <c r="C3" s="21" t="s">
        <v>100</v>
      </c>
      <c r="D3" s="18"/>
      <c r="E3" s="18"/>
      <c r="F3" s="18"/>
      <c r="G3" s="18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3.5" thickBot="1">
      <c r="D7" s="1" t="s">
        <v>261</v>
      </c>
    </row>
    <row r="8" spans="2:7" ht="13.5" thickBot="1">
      <c r="B8" s="74"/>
      <c r="C8" s="74">
        <v>1</v>
      </c>
      <c r="D8" s="74">
        <v>2</v>
      </c>
      <c r="E8" s="74">
        <v>3</v>
      </c>
      <c r="F8" s="74">
        <v>4</v>
      </c>
      <c r="G8" s="74">
        <v>5</v>
      </c>
    </row>
    <row r="9" spans="2:7" ht="12.75">
      <c r="B9" s="1" t="s">
        <v>81</v>
      </c>
      <c r="C9" s="1"/>
      <c r="D9" s="1"/>
      <c r="E9" s="1"/>
      <c r="F9" s="1"/>
      <c r="G9" s="1"/>
    </row>
    <row r="10" spans="1:7" ht="12.75">
      <c r="A10" s="7"/>
      <c r="B10" s="3" t="s">
        <v>1</v>
      </c>
      <c r="C10" s="53">
        <v>0.2835820895522388</v>
      </c>
      <c r="D10" s="53">
        <v>0.47761194029850745</v>
      </c>
      <c r="E10" s="53">
        <v>0.1791044776119403</v>
      </c>
      <c r="F10" s="53">
        <v>0.04477611940298507</v>
      </c>
      <c r="G10" s="53">
        <v>0.014925373134328358</v>
      </c>
    </row>
    <row r="11" spans="1:7" ht="12.75">
      <c r="A11" s="3"/>
      <c r="B11" s="3" t="s">
        <v>2</v>
      </c>
      <c r="C11" s="53">
        <v>0.0967741935483871</v>
      </c>
      <c r="D11" s="53">
        <v>0.3456221198156682</v>
      </c>
      <c r="E11" s="53">
        <v>0.3686635944700461</v>
      </c>
      <c r="F11" s="53">
        <v>0.16129032258064516</v>
      </c>
      <c r="G11" s="53">
        <v>0.027649769585253458</v>
      </c>
    </row>
    <row r="12" spans="1:7" ht="12.75">
      <c r="A12" s="3"/>
      <c r="B12" s="3" t="s">
        <v>3</v>
      </c>
      <c r="C12" s="53">
        <v>0.28205128205128205</v>
      </c>
      <c r="D12" s="53">
        <v>0.3717948717948718</v>
      </c>
      <c r="E12" s="53">
        <v>0.23076923076923075</v>
      </c>
      <c r="F12" s="53">
        <v>0.08974358974358973</v>
      </c>
      <c r="G12" s="53">
        <v>0.02564102564102564</v>
      </c>
    </row>
    <row r="13" spans="1:7" ht="12.75">
      <c r="A13" s="3"/>
      <c r="B13" s="3" t="s">
        <v>4</v>
      </c>
      <c r="C13" s="53">
        <v>0.33333333333333337</v>
      </c>
      <c r="D13" s="53">
        <v>0.393939393939394</v>
      </c>
      <c r="E13" s="53">
        <v>0.24242424242424243</v>
      </c>
      <c r="F13" s="53">
        <v>0.030303030303030304</v>
      </c>
      <c r="G13" s="53">
        <v>0</v>
      </c>
    </row>
    <row r="14" spans="1:7" ht="12.75">
      <c r="A14" s="3"/>
      <c r="B14" s="3" t="s">
        <v>259</v>
      </c>
      <c r="C14" s="53">
        <v>0.23684210526315788</v>
      </c>
      <c r="D14" s="53">
        <v>0.42105263157894735</v>
      </c>
      <c r="E14" s="53">
        <v>0.2631578947368421</v>
      </c>
      <c r="F14" s="53">
        <v>0.07894736842105263</v>
      </c>
      <c r="G14" s="53">
        <v>0</v>
      </c>
    </row>
    <row r="15" spans="1:7" ht="12.75">
      <c r="A15" s="3"/>
      <c r="B15" s="3" t="s">
        <v>71</v>
      </c>
      <c r="C15" s="53">
        <v>0.08695652173913045</v>
      </c>
      <c r="D15" s="53">
        <v>0.20652173913043478</v>
      </c>
      <c r="E15" s="53">
        <v>0.30434782608695654</v>
      </c>
      <c r="F15" s="53">
        <v>0.30434782608695654</v>
      </c>
      <c r="G15" s="53">
        <v>0.09782608695652174</v>
      </c>
    </row>
    <row r="16" spans="1:7" ht="12.75">
      <c r="A16" s="3"/>
      <c r="B16" s="3" t="s">
        <v>7</v>
      </c>
      <c r="C16" s="53">
        <v>0.27027027027027023</v>
      </c>
      <c r="D16" s="53">
        <v>0.35135135135135137</v>
      </c>
      <c r="E16" s="53">
        <v>0.3243243243243243</v>
      </c>
      <c r="F16" s="53">
        <v>0.02702702702702703</v>
      </c>
      <c r="G16" s="53">
        <v>0.02702702702702703</v>
      </c>
    </row>
    <row r="17" spans="1:7" ht="12.75">
      <c r="A17" s="3"/>
      <c r="B17" s="3" t="s">
        <v>8</v>
      </c>
      <c r="C17" s="53">
        <v>0.05633802816901409</v>
      </c>
      <c r="D17" s="53">
        <v>0.28169014084507044</v>
      </c>
      <c r="E17" s="53">
        <v>0.33802816901408456</v>
      </c>
      <c r="F17" s="53">
        <v>0.28169014084507044</v>
      </c>
      <c r="G17" s="53">
        <v>0.04225352112676057</v>
      </c>
    </row>
    <row r="18" spans="1:7" ht="12.75">
      <c r="A18" s="3"/>
      <c r="B18" s="3" t="s">
        <v>9</v>
      </c>
      <c r="C18" s="53">
        <v>0.2</v>
      </c>
      <c r="D18" s="53">
        <v>0.43125</v>
      </c>
      <c r="E18" s="53">
        <v>0.28125</v>
      </c>
      <c r="F18" s="53">
        <v>0.08125</v>
      </c>
      <c r="G18" s="53">
        <v>0.00625</v>
      </c>
    </row>
    <row r="19" spans="1:7" ht="12.75">
      <c r="A19" s="3"/>
      <c r="B19" s="3" t="s">
        <v>10</v>
      </c>
      <c r="C19" s="53">
        <v>0.4246575342465754</v>
      </c>
      <c r="D19" s="53">
        <v>0.4383561643835617</v>
      </c>
      <c r="E19" s="53">
        <v>0.11643835616438356</v>
      </c>
      <c r="F19" s="53">
        <v>0.013698630136986302</v>
      </c>
      <c r="G19" s="53">
        <v>0.006849315068493151</v>
      </c>
    </row>
    <row r="20" spans="1:7" ht="12.75">
      <c r="A20" s="3"/>
      <c r="B20" s="3" t="s">
        <v>11</v>
      </c>
      <c r="C20" s="53">
        <v>0.28205128205128205</v>
      </c>
      <c r="D20" s="53">
        <v>0.41025641025641024</v>
      </c>
      <c r="E20" s="53">
        <v>0.28205128205128205</v>
      </c>
      <c r="F20" s="53">
        <v>0.02564102564102564</v>
      </c>
      <c r="G20" s="53">
        <v>0</v>
      </c>
    </row>
    <row r="21" spans="1:7" ht="13.5" thickBot="1">
      <c r="A21" s="47"/>
      <c r="B21" s="47" t="s">
        <v>12</v>
      </c>
      <c r="C21" s="53">
        <v>0.26</v>
      </c>
      <c r="D21" s="53">
        <v>0.41</v>
      </c>
      <c r="E21" s="53">
        <v>0.26</v>
      </c>
      <c r="F21" s="53">
        <v>0.07</v>
      </c>
      <c r="G21" s="53">
        <v>0</v>
      </c>
    </row>
    <row r="22" spans="2:7" ht="12.75">
      <c r="B22" s="129" t="s">
        <v>81</v>
      </c>
      <c r="C22" s="61"/>
      <c r="D22" s="61"/>
      <c r="E22" s="61"/>
      <c r="F22" s="61"/>
      <c r="G22" s="61"/>
    </row>
    <row r="23" spans="2:7" ht="12.75">
      <c r="B23" s="3" t="s">
        <v>13</v>
      </c>
      <c r="C23" s="53">
        <v>0.2222222222222222</v>
      </c>
      <c r="D23" s="53">
        <v>0.33333333333333337</v>
      </c>
      <c r="E23" s="53">
        <v>0.33333333333333337</v>
      </c>
      <c r="F23" s="53">
        <v>0.08641975308641975</v>
      </c>
      <c r="G23" s="53">
        <v>0.024691358024691357</v>
      </c>
    </row>
    <row r="24" spans="2:7" ht="12.75">
      <c r="B24" s="3" t="s">
        <v>14</v>
      </c>
      <c r="C24" s="53">
        <v>0.1518987341772152</v>
      </c>
      <c r="D24" s="53">
        <v>0.43037974683544306</v>
      </c>
      <c r="E24" s="53">
        <v>0.36708860759493667</v>
      </c>
      <c r="F24" s="53">
        <v>0.05063291139240506</v>
      </c>
      <c r="G24" s="53">
        <v>0</v>
      </c>
    </row>
    <row r="25" spans="2:7" ht="12.75">
      <c r="B25" s="3" t="s">
        <v>15</v>
      </c>
      <c r="C25" s="53">
        <v>0.030303030303030304</v>
      </c>
      <c r="D25" s="53">
        <v>0.06060606060606061</v>
      </c>
      <c r="E25" s="53">
        <v>0.3181818181818182</v>
      </c>
      <c r="F25" s="53">
        <v>0.3181818181818182</v>
      </c>
      <c r="G25" s="53">
        <v>0.27272727272727276</v>
      </c>
    </row>
    <row r="26" spans="2:7" ht="12.75">
      <c r="B26" s="3" t="s">
        <v>16</v>
      </c>
      <c r="C26" s="53">
        <v>0.05263157894736842</v>
      </c>
      <c r="D26" s="53">
        <v>0.2280701754385965</v>
      </c>
      <c r="E26" s="53">
        <v>0.3508771929824562</v>
      </c>
      <c r="F26" s="53">
        <v>0.29824561403508776</v>
      </c>
      <c r="G26" s="53">
        <v>0.07017543859649122</v>
      </c>
    </row>
    <row r="27" spans="2:7" ht="12.75">
      <c r="B27" s="3" t="s">
        <v>17</v>
      </c>
      <c r="C27" s="53">
        <v>0.08163265306122448</v>
      </c>
      <c r="D27" s="53">
        <v>0.40816326530612246</v>
      </c>
      <c r="E27" s="53">
        <v>0.38775510204081637</v>
      </c>
      <c r="F27" s="53">
        <v>0.12244897959183673</v>
      </c>
      <c r="G27" s="53">
        <v>0</v>
      </c>
    </row>
    <row r="28" spans="2:7" ht="12.75">
      <c r="B28" s="3" t="s">
        <v>473</v>
      </c>
      <c r="C28" s="53">
        <v>0.14285714285714285</v>
      </c>
      <c r="D28" s="53">
        <v>0.3333333333333333</v>
      </c>
      <c r="E28" s="53">
        <v>0.2380952380952381</v>
      </c>
      <c r="F28" s="53">
        <v>0.1904761904761905</v>
      </c>
      <c r="G28" s="53">
        <v>0.09523809523809525</v>
      </c>
    </row>
    <row r="29" spans="2:7" ht="12.75">
      <c r="B29" s="3" t="s">
        <v>18</v>
      </c>
      <c r="C29" s="53">
        <v>0.04</v>
      </c>
      <c r="D29" s="53">
        <v>0.32</v>
      </c>
      <c r="E29" s="53">
        <v>0.24</v>
      </c>
      <c r="F29" s="53">
        <v>0.32</v>
      </c>
      <c r="G29" s="53">
        <v>0.08</v>
      </c>
    </row>
    <row r="30" spans="2:7" ht="12.75">
      <c r="B30" s="3" t="s">
        <v>19</v>
      </c>
      <c r="C30" s="53">
        <v>0.06</v>
      </c>
      <c r="D30" s="53">
        <v>0.18</v>
      </c>
      <c r="E30" s="53">
        <v>0.42</v>
      </c>
      <c r="F30" s="53">
        <v>0.22</v>
      </c>
      <c r="G30" s="53">
        <v>0.12</v>
      </c>
    </row>
    <row r="31" spans="2:7" ht="12.75">
      <c r="B31" s="3" t="s">
        <v>20</v>
      </c>
      <c r="C31" s="53">
        <v>0.3125</v>
      </c>
      <c r="D31" s="53">
        <v>0.4921875</v>
      </c>
      <c r="E31" s="53">
        <v>0.1484375</v>
      </c>
      <c r="F31" s="53">
        <v>0.046875</v>
      </c>
      <c r="G31" s="53">
        <v>0</v>
      </c>
    </row>
    <row r="32" spans="2:7" ht="12.75">
      <c r="B32" s="3" t="s">
        <v>21</v>
      </c>
      <c r="C32" s="53">
        <v>0.1020408163265306</v>
      </c>
      <c r="D32" s="53">
        <v>0.32653061224489793</v>
      </c>
      <c r="E32" s="53">
        <v>0.32653061224489793</v>
      </c>
      <c r="F32" s="53">
        <v>0.18367346938775508</v>
      </c>
      <c r="G32" s="53">
        <v>0.06122448979591836</v>
      </c>
    </row>
    <row r="33" spans="2:7" ht="12.75">
      <c r="B33" s="3" t="s">
        <v>22</v>
      </c>
      <c r="C33" s="53">
        <v>0.09090909090909091</v>
      </c>
      <c r="D33" s="53">
        <v>0.2727272727272727</v>
      </c>
      <c r="E33" s="53">
        <v>0.5454545454545454</v>
      </c>
      <c r="F33" s="53">
        <v>0.045454545454545456</v>
      </c>
      <c r="G33" s="53">
        <v>0.045454545454545456</v>
      </c>
    </row>
    <row r="34" spans="2:7" ht="12.75">
      <c r="B34" s="3" t="s">
        <v>23</v>
      </c>
      <c r="C34" s="53">
        <v>0.19512195121951217</v>
      </c>
      <c r="D34" s="53">
        <v>0.5853658536585366</v>
      </c>
      <c r="E34" s="53">
        <v>0.21951219512195122</v>
      </c>
      <c r="F34" s="53">
        <v>0</v>
      </c>
      <c r="G34" s="53">
        <v>0</v>
      </c>
    </row>
    <row r="35" spans="2:7" ht="12.75">
      <c r="B35" s="3" t="s">
        <v>24</v>
      </c>
      <c r="C35" s="53">
        <v>0.03333333333333333</v>
      </c>
      <c r="D35" s="53">
        <v>0.2</v>
      </c>
      <c r="E35" s="53">
        <v>0.3333333333333333</v>
      </c>
      <c r="F35" s="53">
        <v>0.3</v>
      </c>
      <c r="G35" s="53">
        <v>0.13333333333333333</v>
      </c>
    </row>
    <row r="36" spans="2:7" ht="12.75">
      <c r="B36" s="3" t="s">
        <v>25</v>
      </c>
      <c r="C36" s="53">
        <v>0.05555555555555556</v>
      </c>
      <c r="D36" s="53">
        <v>0.16666666666666666</v>
      </c>
      <c r="E36" s="53">
        <v>0.22222222222222224</v>
      </c>
      <c r="F36" s="53">
        <v>0.16666666666666666</v>
      </c>
      <c r="G36" s="53">
        <v>0.38888888888888884</v>
      </c>
    </row>
    <row r="37" spans="2:7" ht="13.5" thickBot="1">
      <c r="B37" s="47" t="s">
        <v>26</v>
      </c>
      <c r="C37" s="54">
        <v>0.2549019607843137</v>
      </c>
      <c r="D37" s="54">
        <v>0.43137254901960786</v>
      </c>
      <c r="E37" s="54">
        <v>0.29411764705882354</v>
      </c>
      <c r="F37" s="54">
        <v>0.0196078431372549</v>
      </c>
      <c r="G37" s="54">
        <v>0</v>
      </c>
    </row>
    <row r="38" spans="2:7" ht="12.75">
      <c r="B38" s="36" t="s">
        <v>79</v>
      </c>
      <c r="C38" s="53"/>
      <c r="D38" s="53"/>
      <c r="E38" s="53"/>
      <c r="F38" s="53"/>
      <c r="G38" s="53"/>
    </row>
    <row r="39" spans="2:7" ht="12.75">
      <c r="B39" s="3" t="s">
        <v>27</v>
      </c>
      <c r="C39" s="53">
        <v>0.1927710843373494</v>
      </c>
      <c r="D39" s="53">
        <v>0.3614457831325301</v>
      </c>
      <c r="E39" s="53">
        <v>0.3373493975903615</v>
      </c>
      <c r="F39" s="53">
        <v>0.07228915662650602</v>
      </c>
      <c r="G39" s="53">
        <v>0.03614457831325301</v>
      </c>
    </row>
    <row r="40" spans="2:7" ht="12.75">
      <c r="B40" s="3" t="s">
        <v>744</v>
      </c>
      <c r="C40" s="53">
        <v>0.27941176470588236</v>
      </c>
      <c r="D40" s="53">
        <v>0.39705882352941174</v>
      </c>
      <c r="E40" s="53">
        <v>0.2647058823529412</v>
      </c>
      <c r="F40" s="53">
        <v>0.058823529411764705</v>
      </c>
      <c r="G40" s="53">
        <v>0</v>
      </c>
    </row>
    <row r="41" spans="2:7" ht="12.75">
      <c r="B41" s="3" t="s">
        <v>28</v>
      </c>
      <c r="C41" s="53">
        <v>0.19</v>
      </c>
      <c r="D41" s="53">
        <v>0.42</v>
      </c>
      <c r="E41" s="53">
        <v>0.29</v>
      </c>
      <c r="F41" s="53">
        <v>0.1</v>
      </c>
      <c r="G41" s="53">
        <v>0</v>
      </c>
    </row>
    <row r="42" spans="2:7" ht="12.75">
      <c r="B42" s="3" t="s">
        <v>29</v>
      </c>
      <c r="C42" s="53">
        <v>0.25</v>
      </c>
      <c r="D42" s="53">
        <v>0.44047619047619047</v>
      </c>
      <c r="E42" s="53">
        <v>0.2619047619047619</v>
      </c>
      <c r="F42" s="53">
        <v>0.047619047619047616</v>
      </c>
      <c r="G42" s="53">
        <v>0</v>
      </c>
    </row>
    <row r="43" spans="2:7" ht="12.75">
      <c r="B43" s="3" t="s">
        <v>30</v>
      </c>
      <c r="C43" s="53">
        <v>0.14583333333333331</v>
      </c>
      <c r="D43" s="53">
        <v>0.5625</v>
      </c>
      <c r="E43" s="53">
        <v>0.25</v>
      </c>
      <c r="F43" s="53">
        <v>0.041666666666666664</v>
      </c>
      <c r="G43" s="53">
        <v>0</v>
      </c>
    </row>
    <row r="44" spans="2:7" ht="12.75">
      <c r="B44" s="3" t="s">
        <v>31</v>
      </c>
      <c r="C44" s="53">
        <v>0.13793103448275862</v>
      </c>
      <c r="D44" s="53">
        <v>0.3620689655172414</v>
      </c>
      <c r="E44" s="53">
        <v>0.25862068965517243</v>
      </c>
      <c r="F44" s="53">
        <v>0.1724137931034483</v>
      </c>
      <c r="G44" s="53">
        <v>0.06896551724137931</v>
      </c>
    </row>
    <row r="45" spans="2:7" ht="13.5" thickBot="1">
      <c r="B45" s="47" t="s">
        <v>32</v>
      </c>
      <c r="C45" s="54">
        <v>0.22556390977443608</v>
      </c>
      <c r="D45" s="54">
        <v>0.42105263157894735</v>
      </c>
      <c r="E45" s="54">
        <v>0.27067669172932335</v>
      </c>
      <c r="F45" s="54">
        <v>0.08270676691729323</v>
      </c>
      <c r="G45" s="54">
        <v>0</v>
      </c>
    </row>
    <row r="46" spans="2:7" ht="12.75">
      <c r="B46" s="36" t="s">
        <v>129</v>
      </c>
      <c r="C46" s="53"/>
      <c r="D46" s="53"/>
      <c r="E46" s="53"/>
      <c r="F46" s="53"/>
      <c r="G46" s="53"/>
    </row>
    <row r="47" spans="2:7" ht="12.75">
      <c r="B47" s="3" t="s">
        <v>33</v>
      </c>
      <c r="C47" s="53">
        <v>0.0379746835443038</v>
      </c>
      <c r="D47" s="53">
        <v>0.189873417721519</v>
      </c>
      <c r="E47" s="53">
        <v>0.26582278481012656</v>
      </c>
      <c r="F47" s="53">
        <v>0.43037974683544306</v>
      </c>
      <c r="G47" s="53">
        <v>0.0759493670886076</v>
      </c>
    </row>
    <row r="48" spans="2:7" ht="12.75">
      <c r="B48" s="3" t="s">
        <v>34</v>
      </c>
      <c r="C48" s="53">
        <v>0.14893617021276598</v>
      </c>
      <c r="D48" s="53">
        <v>0.3404255319148936</v>
      </c>
      <c r="E48" s="53">
        <v>0.36170212765957444</v>
      </c>
      <c r="F48" s="53">
        <v>0.0851063829787234</v>
      </c>
      <c r="G48" s="53">
        <v>0.06382978723404256</v>
      </c>
    </row>
    <row r="49" spans="2:7" ht="12.75">
      <c r="B49" s="3" t="s">
        <v>35</v>
      </c>
      <c r="C49" s="53">
        <v>0.13636363636363638</v>
      </c>
      <c r="D49" s="53">
        <v>0.40909090909090906</v>
      </c>
      <c r="E49" s="53">
        <v>0.2272727272727273</v>
      </c>
      <c r="F49" s="53">
        <v>0.13636363636363638</v>
      </c>
      <c r="G49" s="53">
        <v>0.09090909090909091</v>
      </c>
    </row>
    <row r="50" spans="2:7" ht="13.5" thickBot="1">
      <c r="B50" s="47" t="s">
        <v>36</v>
      </c>
      <c r="C50" s="54">
        <v>0.020833333333333332</v>
      </c>
      <c r="D50" s="54">
        <v>0.1875</v>
      </c>
      <c r="E50" s="54">
        <v>0.4166666666666667</v>
      </c>
      <c r="F50" s="54">
        <v>0.20833333333333334</v>
      </c>
      <c r="G50" s="54">
        <v>0.16666666666666666</v>
      </c>
    </row>
    <row r="51" spans="2:7" ht="12.75">
      <c r="B51" s="1" t="s">
        <v>130</v>
      </c>
      <c r="C51" s="1"/>
      <c r="D51" s="1"/>
      <c r="E51" s="1"/>
      <c r="F51" s="1"/>
      <c r="G51" s="1"/>
    </row>
    <row r="52" spans="2:7" ht="12.75">
      <c r="B52" s="3" t="s">
        <v>37</v>
      </c>
      <c r="C52" s="53">
        <v>0.2857142857142857</v>
      </c>
      <c r="D52" s="53">
        <v>0.6428571428571428</v>
      </c>
      <c r="E52" s="53">
        <v>0.04761904761904761</v>
      </c>
      <c r="F52" s="53">
        <v>0.023809523809523805</v>
      </c>
      <c r="G52" s="53">
        <v>0</v>
      </c>
    </row>
    <row r="53" spans="2:7" ht="12.75">
      <c r="B53" s="3" t="s">
        <v>38</v>
      </c>
      <c r="C53" s="53">
        <v>0.15789473684210525</v>
      </c>
      <c r="D53" s="53">
        <v>0.6842105263157895</v>
      </c>
      <c r="E53" s="53">
        <v>0.10526315789473684</v>
      </c>
      <c r="F53" s="53">
        <v>0.02631578947368421</v>
      </c>
      <c r="G53" s="53">
        <v>0.02631578947368421</v>
      </c>
    </row>
    <row r="54" spans="2:7" ht="12.75">
      <c r="B54" s="3" t="s">
        <v>113</v>
      </c>
      <c r="C54" s="53">
        <v>0.0392156862745098</v>
      </c>
      <c r="D54" s="53">
        <v>0.1568627450980392</v>
      </c>
      <c r="E54" s="53">
        <v>0.2745098039215686</v>
      </c>
      <c r="F54" s="53">
        <v>0.3137254901960784</v>
      </c>
      <c r="G54" s="53">
        <v>0.2156862745098039</v>
      </c>
    </row>
    <row r="55" spans="2:7" ht="12.75">
      <c r="B55" s="3" t="s">
        <v>40</v>
      </c>
      <c r="C55" s="53">
        <v>0.22222222222222224</v>
      </c>
      <c r="D55" s="53">
        <v>0.5555555555555556</v>
      </c>
      <c r="E55" s="53">
        <v>0.16666666666666669</v>
      </c>
      <c r="F55" s="53">
        <v>0.05555555555555556</v>
      </c>
      <c r="G55" s="53">
        <v>0</v>
      </c>
    </row>
    <row r="56" spans="2:7" ht="12.75">
      <c r="B56" s="3" t="s">
        <v>41</v>
      </c>
      <c r="C56" s="53">
        <v>0.25</v>
      </c>
      <c r="D56" s="53">
        <v>0.625</v>
      </c>
      <c r="E56" s="53">
        <v>0.09375</v>
      </c>
      <c r="F56" s="53">
        <v>0</v>
      </c>
      <c r="G56" s="53">
        <v>0.03125</v>
      </c>
    </row>
    <row r="57" spans="2:7" ht="12.75">
      <c r="B57" s="3" t="s">
        <v>42</v>
      </c>
      <c r="C57" s="53">
        <v>0.20833333333333334</v>
      </c>
      <c r="D57" s="53">
        <v>0.625</v>
      </c>
      <c r="E57" s="53">
        <v>0.14583333333333334</v>
      </c>
      <c r="F57" s="53">
        <v>0.020833333333333332</v>
      </c>
      <c r="G57" s="53">
        <v>0</v>
      </c>
    </row>
    <row r="58" spans="2:7" ht="12.75">
      <c r="B58" s="3" t="s">
        <v>43</v>
      </c>
      <c r="C58" s="53">
        <v>0.07692307692307691</v>
      </c>
      <c r="D58" s="53">
        <v>0.39743589743589747</v>
      </c>
      <c r="E58" s="53">
        <v>0.32051282051282054</v>
      </c>
      <c r="F58" s="53">
        <v>0.1794871794871795</v>
      </c>
      <c r="G58" s="53">
        <v>0.025641025641025644</v>
      </c>
    </row>
    <row r="59" spans="2:7" ht="12.75">
      <c r="B59" s="3" t="s">
        <v>44</v>
      </c>
      <c r="C59" s="53">
        <v>0.17857142857142858</v>
      </c>
      <c r="D59" s="53">
        <v>0.375</v>
      </c>
      <c r="E59" s="53">
        <v>0.32142857142857145</v>
      </c>
      <c r="F59" s="53">
        <v>0.10714285714285714</v>
      </c>
      <c r="G59" s="53">
        <v>0.017857142857142856</v>
      </c>
    </row>
    <row r="60" spans="2:7" ht="12.75">
      <c r="B60" s="3" t="s">
        <v>45</v>
      </c>
      <c r="C60" s="53">
        <v>0.1219512195121951</v>
      </c>
      <c r="D60" s="53">
        <v>0.4146341463414634</v>
      </c>
      <c r="E60" s="53">
        <v>0.2439024390243902</v>
      </c>
      <c r="F60" s="53">
        <v>0.17073170731707316</v>
      </c>
      <c r="G60" s="53">
        <v>0.048780487804878044</v>
      </c>
    </row>
    <row r="61" spans="2:7" ht="13.5" thickBot="1">
      <c r="B61" s="47" t="s">
        <v>46</v>
      </c>
      <c r="C61" s="54">
        <v>0.02631578947368421</v>
      </c>
      <c r="D61" s="54">
        <v>0.10526315789473684</v>
      </c>
      <c r="E61" s="54">
        <v>0.15789473684210523</v>
      </c>
      <c r="F61" s="54">
        <v>0.31578947368421045</v>
      </c>
      <c r="G61" s="54">
        <v>0.39473684210526316</v>
      </c>
    </row>
    <row r="62" spans="2:7" ht="12.75">
      <c r="B62" s="36" t="s">
        <v>257</v>
      </c>
      <c r="C62" s="53"/>
      <c r="D62" s="53"/>
      <c r="E62" s="53"/>
      <c r="F62" s="53"/>
      <c r="G62" s="53"/>
    </row>
    <row r="63" spans="2:7" ht="12.75">
      <c r="B63" s="3" t="s">
        <v>47</v>
      </c>
      <c r="C63" s="53">
        <v>0.0410958904109589</v>
      </c>
      <c r="D63" s="53">
        <v>0.273972602739726</v>
      </c>
      <c r="E63" s="53">
        <v>0.3287671232876712</v>
      </c>
      <c r="F63" s="53">
        <v>0.31506849315068497</v>
      </c>
      <c r="G63" s="53">
        <v>0.0410958904109589</v>
      </c>
    </row>
    <row r="64" spans="2:7" ht="12.75">
      <c r="B64" s="3" t="s">
        <v>48</v>
      </c>
      <c r="C64" s="53">
        <v>0.1111111111111111</v>
      </c>
      <c r="D64" s="53">
        <v>0.13333333333333333</v>
      </c>
      <c r="E64" s="53">
        <v>0.17777777777777776</v>
      </c>
      <c r="F64" s="53">
        <v>0.3333333333333333</v>
      </c>
      <c r="G64" s="53">
        <v>0.2444444444444444</v>
      </c>
    </row>
    <row r="65" spans="2:7" ht="12.75">
      <c r="B65" s="3" t="s">
        <v>49</v>
      </c>
      <c r="C65" s="53">
        <v>0.1</v>
      </c>
      <c r="D65" s="53">
        <v>0.6</v>
      </c>
      <c r="E65" s="53">
        <v>0.24285714285714285</v>
      </c>
      <c r="F65" s="53">
        <v>0.05714285714285715</v>
      </c>
      <c r="G65" s="53">
        <v>0</v>
      </c>
    </row>
    <row r="66" spans="2:7" ht="12.75">
      <c r="B66" s="3" t="s">
        <v>50</v>
      </c>
      <c r="C66" s="53">
        <v>0.326530612244898</v>
      </c>
      <c r="D66" s="53">
        <v>0.5102040816326531</v>
      </c>
      <c r="E66" s="53">
        <v>0.12244897959183675</v>
      </c>
      <c r="F66" s="53">
        <v>0.030612244897959186</v>
      </c>
      <c r="G66" s="53">
        <v>0.010204081632653062</v>
      </c>
    </row>
    <row r="67" spans="2:7" ht="12.75">
      <c r="B67" s="3" t="s">
        <v>51</v>
      </c>
      <c r="C67" s="53">
        <v>0.1509433962264151</v>
      </c>
      <c r="D67" s="53">
        <v>0.5094339622641509</v>
      </c>
      <c r="E67" s="53">
        <v>0.26415094339622647</v>
      </c>
      <c r="F67" s="53">
        <v>0.07547169811320754</v>
      </c>
      <c r="G67" s="53">
        <v>0</v>
      </c>
    </row>
    <row r="68" spans="2:7" ht="12.75">
      <c r="B68" s="3" t="s">
        <v>52</v>
      </c>
      <c r="C68" s="53">
        <v>0.019230769230769232</v>
      </c>
      <c r="D68" s="53">
        <v>0.11538461538461538</v>
      </c>
      <c r="E68" s="53">
        <v>0.21153846153846154</v>
      </c>
      <c r="F68" s="53">
        <v>0.32692307692307687</v>
      </c>
      <c r="G68" s="53">
        <v>0.32692307692307687</v>
      </c>
    </row>
    <row r="69" spans="2:7" ht="12.75">
      <c r="B69" s="3" t="s">
        <v>53</v>
      </c>
      <c r="C69" s="53">
        <v>0.09090909090909091</v>
      </c>
      <c r="D69" s="53">
        <v>0.3181818181818182</v>
      </c>
      <c r="E69" s="53">
        <v>0.36363636363636365</v>
      </c>
      <c r="F69" s="53">
        <v>0.13636363636363635</v>
      </c>
      <c r="G69" s="53">
        <v>0.09090909090909091</v>
      </c>
    </row>
    <row r="70" spans="2:7" ht="12.75">
      <c r="B70" s="3" t="s">
        <v>54</v>
      </c>
      <c r="C70" s="53">
        <v>0.047619047619047616</v>
      </c>
      <c r="D70" s="53">
        <v>0.3333333333333333</v>
      </c>
      <c r="E70" s="53">
        <v>0.3333333333333333</v>
      </c>
      <c r="F70" s="53">
        <v>0.09523809523809523</v>
      </c>
      <c r="G70" s="53">
        <v>0.19047619047619047</v>
      </c>
    </row>
    <row r="71" spans="2:7" ht="12.75">
      <c r="B71" s="3" t="s">
        <v>55</v>
      </c>
      <c r="C71" s="53">
        <v>0.2033898305084746</v>
      </c>
      <c r="D71" s="53">
        <v>0.4661016949152542</v>
      </c>
      <c r="E71" s="53">
        <v>0.2542372881355932</v>
      </c>
      <c r="F71" s="53">
        <v>0.059322033898305086</v>
      </c>
      <c r="G71" s="53">
        <v>0.01694915254237288</v>
      </c>
    </row>
    <row r="72" spans="2:7" ht="12.75">
      <c r="B72" s="3" t="s">
        <v>56</v>
      </c>
      <c r="C72" s="53">
        <v>0.10714285714285715</v>
      </c>
      <c r="D72" s="53">
        <v>0.3214285714285714</v>
      </c>
      <c r="E72" s="53">
        <v>0.4642857142857143</v>
      </c>
      <c r="F72" s="53">
        <v>0.03571428571428571</v>
      </c>
      <c r="G72" s="53">
        <v>0.07142857142857142</v>
      </c>
    </row>
    <row r="73" spans="2:7" ht="12.75">
      <c r="B73" s="3" t="s">
        <v>57</v>
      </c>
      <c r="C73" s="53">
        <v>0.1875</v>
      </c>
      <c r="D73" s="53">
        <v>0.45535714285714285</v>
      </c>
      <c r="E73" s="53">
        <v>0.2589285714285714</v>
      </c>
      <c r="F73" s="53">
        <v>0.08035714285714285</v>
      </c>
      <c r="G73" s="53">
        <v>0.017857142857142856</v>
      </c>
    </row>
    <row r="74" spans="2:7" ht="13.5" thickBot="1">
      <c r="B74" s="47" t="s">
        <v>58</v>
      </c>
      <c r="C74" s="54">
        <v>0</v>
      </c>
      <c r="D74" s="54">
        <v>0.0909090909090909</v>
      </c>
      <c r="E74" s="54">
        <v>0.11363636363636363</v>
      </c>
      <c r="F74" s="54">
        <v>0.2727272727272727</v>
      </c>
      <c r="G74" s="54">
        <v>0.5227272727272727</v>
      </c>
    </row>
    <row r="75" spans="2:7" ht="12.75">
      <c r="B75" s="36" t="s">
        <v>132</v>
      </c>
      <c r="C75" s="53"/>
      <c r="D75" s="53"/>
      <c r="E75" s="53"/>
      <c r="F75" s="53"/>
      <c r="G75" s="53"/>
    </row>
    <row r="76" spans="2:7" ht="12.75">
      <c r="B76" s="3" t="s">
        <v>59</v>
      </c>
      <c r="C76" s="53">
        <v>0.047619047619047616</v>
      </c>
      <c r="D76" s="53">
        <v>0.25396825396825395</v>
      </c>
      <c r="E76" s="53">
        <v>0.30158730158730157</v>
      </c>
      <c r="F76" s="53">
        <v>0.23809523809523808</v>
      </c>
      <c r="G76" s="53">
        <v>0.15873015873015872</v>
      </c>
    </row>
    <row r="77" spans="2:7" ht="12.75">
      <c r="B77" s="3" t="s">
        <v>60</v>
      </c>
      <c r="C77" s="53">
        <v>0.3584905660377358</v>
      </c>
      <c r="D77" s="53">
        <v>0.45283018867924535</v>
      </c>
      <c r="E77" s="53">
        <v>0.1509433962264151</v>
      </c>
      <c r="F77" s="53">
        <v>0.03773584905660377</v>
      </c>
      <c r="G77" s="53">
        <v>0</v>
      </c>
    </row>
    <row r="78" spans="2:7" ht="12.75">
      <c r="B78" s="3" t="s">
        <v>61</v>
      </c>
      <c r="C78" s="53">
        <v>0.10714285714285714</v>
      </c>
      <c r="D78" s="53">
        <v>0.14285714285714285</v>
      </c>
      <c r="E78" s="53">
        <v>0.21428571428571427</v>
      </c>
      <c r="F78" s="53">
        <v>0.35714285714285715</v>
      </c>
      <c r="G78" s="53">
        <v>0.17857142857142858</v>
      </c>
    </row>
    <row r="79" spans="2:7" ht="12.75">
      <c r="B79" s="3" t="s">
        <v>62</v>
      </c>
      <c r="C79" s="53">
        <v>0.3571428571428571</v>
      </c>
      <c r="D79" s="53">
        <v>0.3571428571428571</v>
      </c>
      <c r="E79" s="53">
        <v>0.17857142857142855</v>
      </c>
      <c r="F79" s="53">
        <v>0.10714285714285715</v>
      </c>
      <c r="G79" s="53">
        <v>0</v>
      </c>
    </row>
    <row r="80" spans="2:7" ht="12.75">
      <c r="B80" s="3" t="s">
        <v>63</v>
      </c>
      <c r="C80" s="53">
        <v>0.12903225806451613</v>
      </c>
      <c r="D80" s="53">
        <v>0.29032258064516125</v>
      </c>
      <c r="E80" s="53">
        <v>0.4193548387096774</v>
      </c>
      <c r="F80" s="53">
        <v>0.09677419354838708</v>
      </c>
      <c r="G80" s="53">
        <v>0.06451612903225806</v>
      </c>
    </row>
    <row r="81" spans="2:7" ht="12.75">
      <c r="B81" s="3" t="s">
        <v>64</v>
      </c>
      <c r="C81" s="53">
        <v>0.09090909090909091</v>
      </c>
      <c r="D81" s="53">
        <v>0.2272727272727273</v>
      </c>
      <c r="E81" s="53">
        <v>0.40909090909090906</v>
      </c>
      <c r="F81" s="53">
        <v>0.13636363636363635</v>
      </c>
      <c r="G81" s="53">
        <v>0.13636363636363635</v>
      </c>
    </row>
    <row r="82" spans="2:7" ht="12.75">
      <c r="B82" s="3" t="s">
        <v>65</v>
      </c>
      <c r="C82" s="53">
        <v>0.02222222222222222</v>
      </c>
      <c r="D82" s="53">
        <v>0.2222222222222222</v>
      </c>
      <c r="E82" s="53">
        <v>0.37777777777777777</v>
      </c>
      <c r="F82" s="53">
        <v>0.24444444444444444</v>
      </c>
      <c r="G82" s="53">
        <v>0.13333333333333333</v>
      </c>
    </row>
    <row r="83" spans="2:7" ht="12.75">
      <c r="B83" s="3" t="s">
        <v>66</v>
      </c>
      <c r="C83" s="53">
        <v>0.3636363636363636</v>
      </c>
      <c r="D83" s="53">
        <v>0.40909090909090906</v>
      </c>
      <c r="E83" s="53">
        <v>0.1818181818181818</v>
      </c>
      <c r="F83" s="53">
        <v>0.04545454545454545</v>
      </c>
      <c r="G83" s="53">
        <v>0</v>
      </c>
    </row>
    <row r="84" spans="2:7" ht="12.75">
      <c r="B84" s="3" t="s">
        <v>67</v>
      </c>
      <c r="C84" s="53">
        <v>0.058823529411764705</v>
      </c>
      <c r="D84" s="53">
        <v>0.1372549019607843</v>
      </c>
      <c r="E84" s="53">
        <v>0.23529411764705882</v>
      </c>
      <c r="F84" s="53">
        <v>0.39215686274509803</v>
      </c>
      <c r="G84" s="53">
        <v>0.1764705882352941</v>
      </c>
    </row>
    <row r="85" spans="2:7" ht="12.75">
      <c r="B85" s="3" t="s">
        <v>68</v>
      </c>
      <c r="C85" s="53">
        <v>0.18518518518518517</v>
      </c>
      <c r="D85" s="53">
        <v>0.25925925925925924</v>
      </c>
      <c r="E85" s="53">
        <v>0.40740740740740744</v>
      </c>
      <c r="F85" s="53">
        <v>0.07407407407407407</v>
      </c>
      <c r="G85" s="53">
        <v>0.07407407407407407</v>
      </c>
    </row>
    <row r="86" spans="2:7" ht="12.75">
      <c r="B86" s="3" t="s">
        <v>69</v>
      </c>
      <c r="C86" s="53">
        <v>0.24390243902439024</v>
      </c>
      <c r="D86" s="53">
        <v>0.5609756097560976</v>
      </c>
      <c r="E86" s="53">
        <v>0.0975609756097561</v>
      </c>
      <c r="F86" s="53">
        <v>0.024390243902439025</v>
      </c>
      <c r="G86" s="53">
        <v>0.07317073170731707</v>
      </c>
    </row>
    <row r="87" spans="2:7" ht="13.5" thickBot="1">
      <c r="B87" s="47" t="s">
        <v>70</v>
      </c>
      <c r="C87" s="54">
        <v>0.23333333333333334</v>
      </c>
      <c r="D87" s="54">
        <v>0.4333333333333333</v>
      </c>
      <c r="E87" s="54">
        <v>0.2</v>
      </c>
      <c r="F87" s="54">
        <v>0.13333333333333333</v>
      </c>
      <c r="G87" s="5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92"/>
  <sheetViews>
    <sheetView workbookViewId="0" topLeftCell="A1">
      <selection activeCell="B92" sqref="B92"/>
    </sheetView>
  </sheetViews>
  <sheetFormatPr defaultColWidth="9.140625" defaultRowHeight="12.75"/>
  <cols>
    <col min="2" max="2" width="15.421875" style="0" customWidth="1"/>
    <col min="3" max="7" width="14.00390625" style="0" customWidth="1"/>
  </cols>
  <sheetData>
    <row r="1" ht="13.5" thickBot="1"/>
    <row r="2" spans="2:7" ht="13.5" thickTop="1">
      <c r="B2" s="15"/>
      <c r="C2" s="20" t="s">
        <v>104</v>
      </c>
      <c r="D2" s="20"/>
      <c r="E2" s="20"/>
      <c r="F2" s="20"/>
      <c r="G2" s="20"/>
    </row>
    <row r="3" spans="2:7" ht="13.5" thickBot="1">
      <c r="B3" s="18"/>
      <c r="C3" s="21"/>
      <c r="D3" s="21" t="s">
        <v>103</v>
      </c>
      <c r="E3" s="21"/>
      <c r="F3" s="21"/>
      <c r="G3" s="21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2.75">
      <c r="D7" s="1" t="s">
        <v>264</v>
      </c>
    </row>
    <row r="8" ht="13.5" thickBot="1"/>
    <row r="9" spans="2:7" ht="13.5" thickBot="1">
      <c r="B9" s="74"/>
      <c r="C9" s="75">
        <v>1</v>
      </c>
      <c r="D9" s="75">
        <v>2</v>
      </c>
      <c r="E9" s="75">
        <v>3</v>
      </c>
      <c r="F9" s="75">
        <v>4</v>
      </c>
      <c r="G9" s="75">
        <v>5</v>
      </c>
    </row>
    <row r="10" spans="2:7" ht="12.75">
      <c r="B10" s="14" t="s">
        <v>80</v>
      </c>
      <c r="C10" s="69"/>
      <c r="D10" s="69"/>
      <c r="E10" s="69"/>
      <c r="F10" s="69"/>
      <c r="G10" s="69"/>
    </row>
    <row r="11" spans="1:10" ht="12.75">
      <c r="A11" s="7"/>
      <c r="B11" s="62" t="s">
        <v>1</v>
      </c>
      <c r="C11" s="53">
        <v>0.3492063492063492</v>
      </c>
      <c r="D11" s="53">
        <v>0.47619047619047616</v>
      </c>
      <c r="E11" s="53">
        <v>0.12698412698412698</v>
      </c>
      <c r="F11" s="53">
        <v>0.047619047619047616</v>
      </c>
      <c r="G11" s="53">
        <v>0</v>
      </c>
      <c r="H11" s="6"/>
      <c r="I11" s="6"/>
      <c r="J11" s="6"/>
    </row>
    <row r="12" spans="1:10" ht="12.75">
      <c r="A12" s="3"/>
      <c r="B12" s="3" t="s">
        <v>2</v>
      </c>
      <c r="C12" s="53">
        <v>0.1990049751243781</v>
      </c>
      <c r="D12" s="53">
        <v>0.42288557213930345</v>
      </c>
      <c r="E12" s="53">
        <v>0.2935323383084577</v>
      </c>
      <c r="F12" s="53">
        <v>0.06467661691542288</v>
      </c>
      <c r="G12" s="53">
        <v>0.019900497512437807</v>
      </c>
      <c r="H12" s="6"/>
      <c r="I12" s="6"/>
      <c r="J12" s="6"/>
    </row>
    <row r="13" spans="1:10" ht="12.75">
      <c r="A13" s="3"/>
      <c r="B13" s="3" t="s">
        <v>3</v>
      </c>
      <c r="C13" s="53">
        <v>0.2916666666666667</v>
      </c>
      <c r="D13" s="53">
        <v>0.5</v>
      </c>
      <c r="E13" s="53">
        <v>0.20833333333333334</v>
      </c>
      <c r="F13" s="53">
        <v>0</v>
      </c>
      <c r="G13" s="53">
        <v>0</v>
      </c>
      <c r="H13" s="6"/>
      <c r="I13" s="6"/>
      <c r="J13" s="6"/>
    </row>
    <row r="14" spans="1:10" ht="12.75">
      <c r="A14" s="3"/>
      <c r="B14" s="3" t="s">
        <v>4</v>
      </c>
      <c r="C14" s="53">
        <v>0.23529411764705885</v>
      </c>
      <c r="D14" s="53">
        <v>0.5882352941176471</v>
      </c>
      <c r="E14" s="53">
        <v>0.14705882352941177</v>
      </c>
      <c r="F14" s="53">
        <v>0.029411764705882356</v>
      </c>
      <c r="G14" s="53">
        <v>0</v>
      </c>
      <c r="H14" s="6"/>
      <c r="I14" s="6"/>
      <c r="J14" s="6"/>
    </row>
    <row r="15" spans="1:10" ht="12.75">
      <c r="A15" s="3"/>
      <c r="B15" s="3" t="s">
        <v>259</v>
      </c>
      <c r="C15" s="53">
        <v>0.273972602739726</v>
      </c>
      <c r="D15" s="53">
        <v>0.5205479452054795</v>
      </c>
      <c r="E15" s="53">
        <v>0.16438356164383564</v>
      </c>
      <c r="F15" s="53">
        <v>0.04109589041095891</v>
      </c>
      <c r="G15" s="53">
        <v>0</v>
      </c>
      <c r="H15" s="3"/>
      <c r="I15" s="6"/>
      <c r="J15" s="6"/>
    </row>
    <row r="16" spans="1:10" ht="12.75">
      <c r="A16" s="3"/>
      <c r="B16" s="3" t="s">
        <v>71</v>
      </c>
      <c r="C16" s="53">
        <v>0.13095238095238096</v>
      </c>
      <c r="D16" s="53">
        <v>0.5952380952380952</v>
      </c>
      <c r="E16" s="53">
        <v>0.17857142857142858</v>
      </c>
      <c r="F16" s="53">
        <v>0.08333333333333334</v>
      </c>
      <c r="G16" s="53">
        <v>0.011904761904761906</v>
      </c>
      <c r="H16" s="3"/>
      <c r="I16" s="6"/>
      <c r="J16" s="6"/>
    </row>
    <row r="17" spans="1:10" ht="12.75">
      <c r="A17" s="3"/>
      <c r="B17" s="3" t="s">
        <v>7</v>
      </c>
      <c r="C17" s="53">
        <v>0.16666666666666666</v>
      </c>
      <c r="D17" s="53">
        <v>0.5555555555555556</v>
      </c>
      <c r="E17" s="53">
        <v>0.19444444444444445</v>
      </c>
      <c r="F17" s="53">
        <v>0.08333333333333333</v>
      </c>
      <c r="G17" s="53">
        <v>0</v>
      </c>
      <c r="H17" s="6"/>
      <c r="I17" s="6"/>
      <c r="J17" s="6"/>
    </row>
    <row r="18" spans="1:10" ht="12.75">
      <c r="A18" s="3"/>
      <c r="B18" s="3" t="s">
        <v>8</v>
      </c>
      <c r="C18" s="53">
        <v>0.1230769230769231</v>
      </c>
      <c r="D18" s="53">
        <v>0.6615384615384615</v>
      </c>
      <c r="E18" s="53">
        <v>0.16923076923076924</v>
      </c>
      <c r="F18" s="53">
        <v>0.046153846153846156</v>
      </c>
      <c r="G18" s="53">
        <v>0</v>
      </c>
      <c r="H18" s="6"/>
      <c r="I18" s="6"/>
      <c r="J18" s="6"/>
    </row>
    <row r="19" spans="1:10" ht="12.75">
      <c r="A19" s="3"/>
      <c r="B19" s="3" t="s">
        <v>9</v>
      </c>
      <c r="C19" s="53">
        <v>0.17419354838709677</v>
      </c>
      <c r="D19" s="53">
        <v>0.5612903225806452</v>
      </c>
      <c r="E19" s="53">
        <v>0.2064516129032258</v>
      </c>
      <c r="F19" s="53">
        <v>0.05161290322580645</v>
      </c>
      <c r="G19" s="53">
        <v>0.0064516129032258064</v>
      </c>
      <c r="H19" s="6"/>
      <c r="I19" s="6"/>
      <c r="J19" s="6"/>
    </row>
    <row r="20" spans="1:10" ht="12.75">
      <c r="A20" s="3"/>
      <c r="B20" s="37" t="s">
        <v>10</v>
      </c>
      <c r="C20" s="53">
        <v>0.589041095890411</v>
      </c>
      <c r="D20" s="53">
        <v>0.3013698630136986</v>
      </c>
      <c r="E20" s="53">
        <v>0.08904109589041095</v>
      </c>
      <c r="F20" s="53">
        <v>0.013698630136986302</v>
      </c>
      <c r="G20" s="53">
        <v>0.006849315068493151</v>
      </c>
      <c r="H20" s="6"/>
      <c r="I20" s="6"/>
      <c r="J20" s="6"/>
    </row>
    <row r="21" spans="1:10" ht="12.75">
      <c r="A21" s="3"/>
      <c r="B21" s="64" t="s">
        <v>11</v>
      </c>
      <c r="C21" s="55">
        <v>0.25</v>
      </c>
      <c r="D21" s="55">
        <v>0.4868421052631579</v>
      </c>
      <c r="E21" s="55">
        <v>0.25</v>
      </c>
      <c r="F21" s="55">
        <v>0.013157894736842105</v>
      </c>
      <c r="G21" s="55">
        <v>0</v>
      </c>
      <c r="H21" s="6"/>
      <c r="I21" s="6"/>
      <c r="J21" s="6"/>
    </row>
    <row r="22" spans="1:10" ht="13.5" thickBot="1">
      <c r="A22" s="47"/>
      <c r="B22" s="59" t="s">
        <v>12</v>
      </c>
      <c r="C22" s="60">
        <v>0.2604166666666667</v>
      </c>
      <c r="D22" s="60">
        <v>0.5625</v>
      </c>
      <c r="E22" s="60">
        <v>0.17708333333333334</v>
      </c>
      <c r="F22" s="60">
        <v>0</v>
      </c>
      <c r="G22" s="60">
        <v>0</v>
      </c>
      <c r="H22" s="6"/>
      <c r="I22" s="6"/>
      <c r="J22" s="6"/>
    </row>
    <row r="23" spans="2:7" ht="12.75">
      <c r="B23" s="36" t="s">
        <v>81</v>
      </c>
      <c r="C23" s="53"/>
      <c r="D23" s="53"/>
      <c r="E23" s="53"/>
      <c r="F23" s="53"/>
      <c r="G23" s="53"/>
    </row>
    <row r="24" spans="2:10" ht="12.75">
      <c r="B24" s="3" t="s">
        <v>13</v>
      </c>
      <c r="C24" s="53">
        <v>0.2465753424657534</v>
      </c>
      <c r="D24" s="53">
        <v>0.5068493150684932</v>
      </c>
      <c r="E24" s="53">
        <v>0.2328767123287671</v>
      </c>
      <c r="F24" s="53">
        <v>0.0136986301369863</v>
      </c>
      <c r="G24" s="53">
        <v>0</v>
      </c>
      <c r="H24" s="6"/>
      <c r="I24" s="6"/>
      <c r="J24" s="6"/>
    </row>
    <row r="25" spans="2:10" ht="12.75">
      <c r="B25" s="3" t="s">
        <v>14</v>
      </c>
      <c r="C25" s="53">
        <v>0.1375</v>
      </c>
      <c r="D25" s="53">
        <v>0.5625</v>
      </c>
      <c r="E25" s="53">
        <v>0.2625</v>
      </c>
      <c r="F25" s="53">
        <v>0.0375</v>
      </c>
      <c r="G25" s="53">
        <v>0</v>
      </c>
      <c r="H25" s="6"/>
      <c r="I25" s="6"/>
      <c r="J25" s="6"/>
    </row>
    <row r="26" spans="2:10" ht="12.75">
      <c r="B26" s="3" t="s">
        <v>15</v>
      </c>
      <c r="C26" s="53">
        <v>0.015625</v>
      </c>
      <c r="D26" s="53">
        <v>0.1875</v>
      </c>
      <c r="E26" s="53">
        <v>0.296875</v>
      </c>
      <c r="F26" s="53">
        <v>0.296875</v>
      </c>
      <c r="G26" s="53">
        <v>0.203125</v>
      </c>
      <c r="H26" s="6"/>
      <c r="I26" s="6"/>
      <c r="J26" s="6"/>
    </row>
    <row r="27" spans="2:10" ht="12.75">
      <c r="B27" s="3" t="s">
        <v>16</v>
      </c>
      <c r="C27" s="53">
        <v>0.05454545454545455</v>
      </c>
      <c r="D27" s="53">
        <v>0.38181818181818183</v>
      </c>
      <c r="E27" s="53">
        <v>0.4181818181818182</v>
      </c>
      <c r="F27" s="53">
        <v>0.1090909090909091</v>
      </c>
      <c r="G27" s="53">
        <v>0.03636363636363636</v>
      </c>
      <c r="H27" s="6"/>
      <c r="I27" s="6"/>
      <c r="J27" s="6"/>
    </row>
    <row r="28" spans="2:10" ht="12.75">
      <c r="B28" s="3" t="s">
        <v>17</v>
      </c>
      <c r="C28" s="53">
        <v>0.09302325581395347</v>
      </c>
      <c r="D28" s="53">
        <v>0.6046511627906976</v>
      </c>
      <c r="E28" s="53">
        <v>0.27906976744186046</v>
      </c>
      <c r="F28" s="53">
        <v>0.02325581395348837</v>
      </c>
      <c r="G28" s="53">
        <v>0</v>
      </c>
      <c r="H28" s="6"/>
      <c r="I28" s="6"/>
      <c r="J28" s="6"/>
    </row>
    <row r="29" spans="2:10" ht="12.75">
      <c r="B29" s="3" t="s">
        <v>473</v>
      </c>
      <c r="C29" s="53">
        <v>0.1</v>
      </c>
      <c r="D29" s="53">
        <v>0.4</v>
      </c>
      <c r="E29" s="53">
        <v>0.35</v>
      </c>
      <c r="F29" s="53">
        <v>0.1</v>
      </c>
      <c r="G29" s="53">
        <v>0.05</v>
      </c>
      <c r="H29" s="6"/>
      <c r="I29" s="6"/>
      <c r="J29" s="6"/>
    </row>
    <row r="30" spans="2:10" ht="12.75">
      <c r="B30" s="3" t="s">
        <v>18</v>
      </c>
      <c r="C30" s="53">
        <v>0.04545454545454545</v>
      </c>
      <c r="D30" s="53">
        <v>0.4545454545454545</v>
      </c>
      <c r="E30" s="53">
        <v>0.2727272727272727</v>
      </c>
      <c r="F30" s="53">
        <v>0.1818181818181818</v>
      </c>
      <c r="G30" s="53">
        <v>0.04545454545454545</v>
      </c>
      <c r="H30" s="6"/>
      <c r="I30" s="6"/>
      <c r="J30" s="6"/>
    </row>
    <row r="31" spans="2:7" ht="12.75">
      <c r="B31" s="3" t="s">
        <v>19</v>
      </c>
      <c r="C31" s="53">
        <v>0.04651162790697674</v>
      </c>
      <c r="D31" s="53">
        <v>0.4418604651162791</v>
      </c>
      <c r="E31" s="53">
        <v>0.3720930232558139</v>
      </c>
      <c r="F31" s="53">
        <v>0.13953488372093023</v>
      </c>
      <c r="G31" s="53">
        <v>0</v>
      </c>
    </row>
    <row r="32" spans="2:7" ht="12.75">
      <c r="B32" s="3" t="s">
        <v>20</v>
      </c>
      <c r="C32" s="53">
        <v>0.3170731707317073</v>
      </c>
      <c r="D32" s="53">
        <v>0.5365853658536585</v>
      </c>
      <c r="E32" s="53">
        <v>0.13821138211382114</v>
      </c>
      <c r="F32" s="53">
        <v>0.008130081300813007</v>
      </c>
      <c r="G32" s="53">
        <v>0</v>
      </c>
    </row>
    <row r="33" spans="2:7" ht="12.75">
      <c r="B33" s="3" t="s">
        <v>21</v>
      </c>
      <c r="C33" s="53">
        <v>0.04347826086956521</v>
      </c>
      <c r="D33" s="53">
        <v>0.5217391304347826</v>
      </c>
      <c r="E33" s="53">
        <v>0.3260869565217391</v>
      </c>
      <c r="F33" s="53">
        <v>0.08695652173913042</v>
      </c>
      <c r="G33" s="53">
        <v>0.021739130434782605</v>
      </c>
    </row>
    <row r="34" spans="2:7" ht="12.75">
      <c r="B34" s="3" t="s">
        <v>22</v>
      </c>
      <c r="C34" s="53">
        <v>0.043478260869565216</v>
      </c>
      <c r="D34" s="53">
        <v>0.4782608695652174</v>
      </c>
      <c r="E34" s="53">
        <v>0.4347826086956522</v>
      </c>
      <c r="F34" s="53">
        <v>0.043478260869565216</v>
      </c>
      <c r="G34" s="53">
        <v>0</v>
      </c>
    </row>
    <row r="35" spans="2:7" ht="12.75">
      <c r="B35" s="3" t="s">
        <v>23</v>
      </c>
      <c r="C35" s="53">
        <v>0.19512195121951217</v>
      </c>
      <c r="D35" s="53">
        <v>0.5365853658536585</v>
      </c>
      <c r="E35" s="53">
        <v>0.24390243902439024</v>
      </c>
      <c r="F35" s="53">
        <v>0.024390243902439022</v>
      </c>
      <c r="G35" s="53">
        <v>0</v>
      </c>
    </row>
    <row r="36" spans="2:7" ht="12.75">
      <c r="B36" s="3" t="s">
        <v>24</v>
      </c>
      <c r="C36" s="53">
        <v>0.04</v>
      </c>
      <c r="D36" s="53">
        <v>0.24</v>
      </c>
      <c r="E36" s="53">
        <v>0.48</v>
      </c>
      <c r="F36" s="53">
        <v>0.2</v>
      </c>
      <c r="G36" s="53">
        <v>0.04</v>
      </c>
    </row>
    <row r="37" spans="2:7" ht="12.75">
      <c r="B37" s="3" t="s">
        <v>25</v>
      </c>
      <c r="C37" s="53">
        <v>0.07142857142857144</v>
      </c>
      <c r="D37" s="53">
        <v>0.35714285714285715</v>
      </c>
      <c r="E37" s="53">
        <v>0.28571428571428575</v>
      </c>
      <c r="F37" s="53">
        <v>0.07142857142857144</v>
      </c>
      <c r="G37" s="53">
        <v>0.2142857142857143</v>
      </c>
    </row>
    <row r="38" spans="2:7" ht="13.5" thickBot="1">
      <c r="B38" s="37" t="s">
        <v>26</v>
      </c>
      <c r="C38" s="53">
        <v>0.26666666666666666</v>
      </c>
      <c r="D38" s="53">
        <v>0.5111111111111111</v>
      </c>
      <c r="E38" s="53">
        <v>0.22222222222222224</v>
      </c>
      <c r="F38" s="53">
        <v>0</v>
      </c>
      <c r="G38" s="53">
        <v>0</v>
      </c>
    </row>
    <row r="39" spans="2:7" ht="12.75">
      <c r="B39" s="65" t="s">
        <v>260</v>
      </c>
      <c r="C39" s="61"/>
      <c r="D39" s="61"/>
      <c r="E39" s="61"/>
      <c r="F39" s="61"/>
      <c r="G39" s="61"/>
    </row>
    <row r="40" spans="2:7" ht="12.75">
      <c r="B40" s="64" t="s">
        <v>27</v>
      </c>
      <c r="C40" s="55">
        <v>0.10344827586206896</v>
      </c>
      <c r="D40" s="55">
        <v>0.632183908045977</v>
      </c>
      <c r="E40" s="55">
        <v>0.21839080459770116</v>
      </c>
      <c r="F40" s="55">
        <v>0.034482758620689655</v>
      </c>
      <c r="G40" s="55">
        <v>0.011494252873563218</v>
      </c>
    </row>
    <row r="41" spans="2:7" ht="12.75">
      <c r="B41" s="3" t="s">
        <v>744</v>
      </c>
      <c r="C41" s="53">
        <v>0.09589041095890412</v>
      </c>
      <c r="D41" s="53">
        <v>0.6164383561643836</v>
      </c>
      <c r="E41" s="53">
        <v>0.273972602739726</v>
      </c>
      <c r="F41" s="53">
        <v>0.013698630136986302</v>
      </c>
      <c r="G41" s="53">
        <v>0</v>
      </c>
    </row>
    <row r="42" spans="2:7" ht="12.75">
      <c r="B42" s="3" t="s">
        <v>28</v>
      </c>
      <c r="C42" s="53">
        <v>0.04854368932038835</v>
      </c>
      <c r="D42" s="53">
        <v>0.6601941747572816</v>
      </c>
      <c r="E42" s="53">
        <v>0.24271844660194175</v>
      </c>
      <c r="F42" s="53">
        <v>0.03883495145631068</v>
      </c>
      <c r="G42" s="53">
        <v>0.00970873786407767</v>
      </c>
    </row>
    <row r="43" spans="2:7" ht="12.75">
      <c r="B43" s="3" t="s">
        <v>29</v>
      </c>
      <c r="C43" s="53">
        <v>0.11363636363636363</v>
      </c>
      <c r="D43" s="53">
        <v>0.6477272727272727</v>
      </c>
      <c r="E43" s="53">
        <v>0.22727272727272727</v>
      </c>
      <c r="F43" s="53">
        <v>0.011363636363636364</v>
      </c>
      <c r="G43" s="53">
        <v>0</v>
      </c>
    </row>
    <row r="44" spans="2:7" ht="12.75">
      <c r="B44" s="3" t="s">
        <v>30</v>
      </c>
      <c r="C44" s="53">
        <v>0.061224489795918366</v>
      </c>
      <c r="D44" s="53">
        <v>0.6326530612244898</v>
      </c>
      <c r="E44" s="53">
        <v>0.2857142857142857</v>
      </c>
      <c r="F44" s="53">
        <v>0.02040816326530612</v>
      </c>
      <c r="G44" s="53">
        <v>0</v>
      </c>
    </row>
    <row r="45" spans="2:7" ht="12.75">
      <c r="B45" s="3" t="s">
        <v>31</v>
      </c>
      <c r="C45" s="53">
        <v>0.06349206349206349</v>
      </c>
      <c r="D45" s="53">
        <v>0.6031746031746031</v>
      </c>
      <c r="E45" s="53">
        <v>0.2857142857142857</v>
      </c>
      <c r="F45" s="53">
        <v>0.031746031746031744</v>
      </c>
      <c r="G45" s="53">
        <v>0.015873015873015872</v>
      </c>
    </row>
    <row r="46" spans="2:7" ht="13.5" thickBot="1">
      <c r="B46" s="37" t="s">
        <v>32</v>
      </c>
      <c r="C46" s="53">
        <v>0.09558823529411764</v>
      </c>
      <c r="D46" s="53">
        <v>0.5955882352941176</v>
      </c>
      <c r="E46" s="53">
        <v>0.2647058823529412</v>
      </c>
      <c r="F46" s="53">
        <v>0.03676470588235294</v>
      </c>
      <c r="G46" s="53">
        <v>0.007352941176470588</v>
      </c>
    </row>
    <row r="47" spans="2:7" ht="12.75">
      <c r="B47" s="39" t="s">
        <v>129</v>
      </c>
      <c r="C47" s="61"/>
      <c r="D47" s="61"/>
      <c r="E47" s="61"/>
      <c r="F47" s="61"/>
      <c r="G47" s="61"/>
    </row>
    <row r="48" spans="2:7" ht="12.75">
      <c r="B48" s="3" t="s">
        <v>33</v>
      </c>
      <c r="C48" s="53">
        <v>0.0410958904109589</v>
      </c>
      <c r="D48" s="53">
        <v>0.4383561643835617</v>
      </c>
      <c r="E48" s="53">
        <v>0.28767123287671237</v>
      </c>
      <c r="F48" s="53">
        <v>0.17808219178082194</v>
      </c>
      <c r="G48" s="53">
        <v>0.05479452054794521</v>
      </c>
    </row>
    <row r="49" spans="2:7" ht="12.75">
      <c r="B49" s="3" t="s">
        <v>34</v>
      </c>
      <c r="C49" s="53">
        <v>0.058823529411764705</v>
      </c>
      <c r="D49" s="53">
        <v>0.588235294117647</v>
      </c>
      <c r="E49" s="53">
        <v>0.3137254901960784</v>
      </c>
      <c r="F49" s="53">
        <v>0.0392156862745098</v>
      </c>
      <c r="G49" s="53">
        <v>0</v>
      </c>
    </row>
    <row r="50" spans="2:7" ht="12.75">
      <c r="B50" s="37" t="s">
        <v>35</v>
      </c>
      <c r="C50" s="53">
        <v>0.07142857142857142</v>
      </c>
      <c r="D50" s="53">
        <v>0.6666666666666666</v>
      </c>
      <c r="E50" s="53">
        <v>0.16666666666666666</v>
      </c>
      <c r="F50" s="53">
        <v>0.04761904761904762</v>
      </c>
      <c r="G50" s="53">
        <v>0.04761904761904762</v>
      </c>
    </row>
    <row r="51" spans="2:7" ht="13.5" thickBot="1">
      <c r="B51" s="66" t="s">
        <v>36</v>
      </c>
      <c r="C51" s="54">
        <v>0.1276595744680851</v>
      </c>
      <c r="D51" s="54">
        <v>0.40425531914893614</v>
      </c>
      <c r="E51" s="54">
        <v>0.3191489361702127</v>
      </c>
      <c r="F51" s="54">
        <v>0.0851063829787234</v>
      </c>
      <c r="G51" s="54">
        <v>0.06382978723404255</v>
      </c>
    </row>
    <row r="52" spans="2:7" ht="12.75">
      <c r="B52" s="14" t="s">
        <v>130</v>
      </c>
      <c r="C52" s="69"/>
      <c r="D52" s="69"/>
      <c r="E52" s="69"/>
      <c r="F52" s="69"/>
      <c r="G52" s="69"/>
    </row>
    <row r="53" spans="2:7" ht="12.75">
      <c r="B53" s="35" t="s">
        <v>37</v>
      </c>
      <c r="C53" s="53">
        <v>0.2857142857142857</v>
      </c>
      <c r="D53" s="53">
        <v>0.6190476190476191</v>
      </c>
      <c r="E53" s="53">
        <v>0.09523809523809525</v>
      </c>
      <c r="F53" s="53">
        <v>0</v>
      </c>
      <c r="G53" s="53">
        <v>0</v>
      </c>
    </row>
    <row r="54" spans="2:7" ht="12.75">
      <c r="B54" s="3" t="s">
        <v>38</v>
      </c>
      <c r="C54" s="53">
        <v>0.17647058823529413</v>
      </c>
      <c r="D54" s="53">
        <v>0.6176470588235294</v>
      </c>
      <c r="E54" s="53">
        <v>0.17647058823529413</v>
      </c>
      <c r="F54" s="53">
        <v>0.029411764705882356</v>
      </c>
      <c r="G54" s="53">
        <v>0</v>
      </c>
    </row>
    <row r="55" spans="2:7" ht="12.75">
      <c r="B55" s="3" t="s">
        <v>82</v>
      </c>
      <c r="C55" s="53">
        <v>0.045454545454545456</v>
      </c>
      <c r="D55" s="53">
        <v>0.25</v>
      </c>
      <c r="E55" s="53">
        <v>0.2272727272727273</v>
      </c>
      <c r="F55" s="53">
        <v>0.27272727272727276</v>
      </c>
      <c r="G55" s="53">
        <v>0.20454545454545456</v>
      </c>
    </row>
    <row r="56" spans="2:7" ht="12.75">
      <c r="B56" s="3" t="s">
        <v>40</v>
      </c>
      <c r="C56" s="53">
        <v>0.09803921568627451</v>
      </c>
      <c r="D56" s="53">
        <v>0.6274509803921569</v>
      </c>
      <c r="E56" s="53">
        <v>0.2549019607843137</v>
      </c>
      <c r="F56" s="53">
        <v>0.0196078431372549</v>
      </c>
      <c r="G56" s="53">
        <v>0</v>
      </c>
    </row>
    <row r="57" spans="2:7" ht="12.75">
      <c r="B57" s="3" t="s">
        <v>41</v>
      </c>
      <c r="C57" s="53">
        <v>0.21875</v>
      </c>
      <c r="D57" s="53">
        <v>0.59375</v>
      </c>
      <c r="E57" s="53">
        <v>0.15625</v>
      </c>
      <c r="F57" s="53">
        <v>0</v>
      </c>
      <c r="G57" s="53">
        <v>0.03125</v>
      </c>
    </row>
    <row r="58" spans="2:7" ht="12.75">
      <c r="B58" s="3" t="s">
        <v>42</v>
      </c>
      <c r="C58" s="53">
        <v>0.17391304347826086</v>
      </c>
      <c r="D58" s="53">
        <v>0.5869565217391304</v>
      </c>
      <c r="E58" s="53">
        <v>0.2173913043478261</v>
      </c>
      <c r="F58" s="53">
        <v>0.021739130434782608</v>
      </c>
      <c r="G58" s="53">
        <v>0</v>
      </c>
    </row>
    <row r="59" spans="2:7" ht="12.75">
      <c r="B59" s="3" t="s">
        <v>43</v>
      </c>
      <c r="C59" s="53">
        <v>0.05333333333333334</v>
      </c>
      <c r="D59" s="53">
        <v>0.4</v>
      </c>
      <c r="E59" s="53">
        <v>0.37333333333333335</v>
      </c>
      <c r="F59" s="53">
        <v>0.13333333333333333</v>
      </c>
      <c r="G59" s="53">
        <v>0.04</v>
      </c>
    </row>
    <row r="60" spans="2:7" ht="12.75">
      <c r="B60" s="3" t="s">
        <v>44</v>
      </c>
      <c r="C60" s="53">
        <v>0.1320754716981132</v>
      </c>
      <c r="D60" s="53">
        <v>0.33962264150943394</v>
      </c>
      <c r="E60" s="53">
        <v>0.4150943396226415</v>
      </c>
      <c r="F60" s="53">
        <v>0.09433962264150941</v>
      </c>
      <c r="G60" s="53">
        <v>0.018867924528301886</v>
      </c>
    </row>
    <row r="61" spans="2:7" ht="12.75">
      <c r="B61" s="3" t="s">
        <v>45</v>
      </c>
      <c r="C61" s="53">
        <v>0.05</v>
      </c>
      <c r="D61" s="53">
        <v>0.325</v>
      </c>
      <c r="E61" s="53">
        <v>0.375</v>
      </c>
      <c r="F61" s="53">
        <v>0.1</v>
      </c>
      <c r="G61" s="53">
        <v>0.15</v>
      </c>
    </row>
    <row r="62" spans="2:7" ht="13.5" thickBot="1">
      <c r="B62" s="47" t="s">
        <v>46</v>
      </c>
      <c r="C62" s="54">
        <v>0.05714285714285715</v>
      </c>
      <c r="D62" s="54">
        <v>0.08571428571428572</v>
      </c>
      <c r="E62" s="54">
        <v>0.2285714285714286</v>
      </c>
      <c r="F62" s="54">
        <v>0.14285714285714288</v>
      </c>
      <c r="G62" s="54">
        <v>0.48571428571428577</v>
      </c>
    </row>
    <row r="63" spans="2:7" ht="12.75">
      <c r="B63" s="68" t="s">
        <v>257</v>
      </c>
      <c r="C63" s="69"/>
      <c r="D63" s="69"/>
      <c r="E63" s="69"/>
      <c r="F63" s="69"/>
      <c r="G63" s="69"/>
    </row>
    <row r="64" spans="2:7" ht="12.75">
      <c r="B64" s="3" t="s">
        <v>47</v>
      </c>
      <c r="C64" s="53">
        <v>0.08823529411764705</v>
      </c>
      <c r="D64" s="53">
        <v>0.2941176470588235</v>
      </c>
      <c r="E64" s="53">
        <v>0.27941176470588236</v>
      </c>
      <c r="F64" s="53">
        <v>0.27941176470588236</v>
      </c>
      <c r="G64" s="53">
        <v>0.058823529411764705</v>
      </c>
    </row>
    <row r="65" spans="2:7" ht="12.75">
      <c r="B65" s="3" t="s">
        <v>48</v>
      </c>
      <c r="C65" s="53">
        <v>0.02127659574468085</v>
      </c>
      <c r="D65" s="53">
        <v>0.1702127659574468</v>
      </c>
      <c r="E65" s="53">
        <v>0.21276595744680854</v>
      </c>
      <c r="F65" s="53">
        <v>0.3404255319148936</v>
      </c>
      <c r="G65" s="53">
        <v>0.2553191489361702</v>
      </c>
    </row>
    <row r="66" spans="2:7" ht="12.75">
      <c r="B66" s="3" t="s">
        <v>49</v>
      </c>
      <c r="C66" s="53">
        <v>0.11111111111111109</v>
      </c>
      <c r="D66" s="53">
        <v>0.5138888888888888</v>
      </c>
      <c r="E66" s="53">
        <v>0.3472222222222222</v>
      </c>
      <c r="F66" s="53">
        <v>0.027777777777777773</v>
      </c>
      <c r="G66" s="53">
        <v>0</v>
      </c>
    </row>
    <row r="67" spans="2:7" ht="12.75">
      <c r="B67" s="3" t="s">
        <v>50</v>
      </c>
      <c r="C67" s="53">
        <v>0.21212121212121213</v>
      </c>
      <c r="D67" s="53">
        <v>0.6161616161616162</v>
      </c>
      <c r="E67" s="53">
        <v>0.1313131313131313</v>
      </c>
      <c r="F67" s="53">
        <v>0.0303030303030303</v>
      </c>
      <c r="G67" s="53">
        <v>0.0101010101010101</v>
      </c>
    </row>
    <row r="68" spans="2:7" ht="12.75">
      <c r="B68" s="3" t="s">
        <v>51</v>
      </c>
      <c r="C68" s="53">
        <v>0.08</v>
      </c>
      <c r="D68" s="53">
        <v>0.7</v>
      </c>
      <c r="E68" s="53">
        <v>0.2</v>
      </c>
      <c r="F68" s="53">
        <v>0.02</v>
      </c>
      <c r="G68" s="53">
        <v>0</v>
      </c>
    </row>
    <row r="69" spans="2:7" ht="12.75">
      <c r="B69" s="3" t="s">
        <v>52</v>
      </c>
      <c r="C69" s="53">
        <v>0.01923076923076923</v>
      </c>
      <c r="D69" s="53">
        <v>0.21153846153846154</v>
      </c>
      <c r="E69" s="53">
        <v>0.1923076923076923</v>
      </c>
      <c r="F69" s="53">
        <v>0.32692307692307687</v>
      </c>
      <c r="G69" s="53">
        <v>0.25</v>
      </c>
    </row>
    <row r="70" spans="2:7" ht="12.75">
      <c r="B70" s="3" t="s">
        <v>53</v>
      </c>
      <c r="C70" s="53">
        <v>0.125</v>
      </c>
      <c r="D70" s="53">
        <v>0.5</v>
      </c>
      <c r="E70" s="53">
        <v>0.16666666666666666</v>
      </c>
      <c r="F70" s="53">
        <v>0.041666666666666664</v>
      </c>
      <c r="G70" s="53">
        <v>0.16666666666666666</v>
      </c>
    </row>
    <row r="71" spans="2:7" ht="12.75">
      <c r="B71" s="3" t="s">
        <v>54</v>
      </c>
      <c r="C71" s="53">
        <v>0.07692307692307691</v>
      </c>
      <c r="D71" s="53">
        <v>0.4615384615384615</v>
      </c>
      <c r="E71" s="53">
        <v>0.11538461538461538</v>
      </c>
      <c r="F71" s="53">
        <v>0.11538461538461538</v>
      </c>
      <c r="G71" s="53">
        <v>0.23076923076923075</v>
      </c>
    </row>
    <row r="72" spans="2:7" ht="12.75">
      <c r="B72" s="3" t="s">
        <v>55</v>
      </c>
      <c r="C72" s="53">
        <v>0.20869565217391303</v>
      </c>
      <c r="D72" s="53">
        <v>0.5043478260869565</v>
      </c>
      <c r="E72" s="53">
        <v>0.23478260869565218</v>
      </c>
      <c r="F72" s="53">
        <v>0.034782608695652174</v>
      </c>
      <c r="G72" s="53">
        <v>0.017391304347826087</v>
      </c>
    </row>
    <row r="73" spans="2:7" ht="12.75">
      <c r="B73" s="3" t="s">
        <v>56</v>
      </c>
      <c r="C73" s="53">
        <v>0.13333333333333333</v>
      </c>
      <c r="D73" s="53">
        <v>0.5333333333333333</v>
      </c>
      <c r="E73" s="53">
        <v>0.13333333333333333</v>
      </c>
      <c r="F73" s="53">
        <v>0.03333333333333333</v>
      </c>
      <c r="G73" s="53">
        <v>0.16666666666666666</v>
      </c>
    </row>
    <row r="74" spans="2:7" ht="12.75">
      <c r="B74" s="3" t="s">
        <v>57</v>
      </c>
      <c r="C74" s="53">
        <v>0.14678899082568808</v>
      </c>
      <c r="D74" s="53">
        <v>0.5779816513761468</v>
      </c>
      <c r="E74" s="53">
        <v>0.2201834862385321</v>
      </c>
      <c r="F74" s="53">
        <v>0.04587155963302752</v>
      </c>
      <c r="G74" s="53">
        <v>0.009174311926605505</v>
      </c>
    </row>
    <row r="75" spans="2:7" ht="13.5" thickBot="1">
      <c r="B75" s="47" t="s">
        <v>58</v>
      </c>
      <c r="C75" s="54">
        <v>0</v>
      </c>
      <c r="D75" s="54">
        <v>0.10416666666666667</v>
      </c>
      <c r="E75" s="54">
        <v>0.16666666666666666</v>
      </c>
      <c r="F75" s="54">
        <v>0.25</v>
      </c>
      <c r="G75" s="54">
        <v>0.4791666666666667</v>
      </c>
    </row>
    <row r="76" spans="2:7" ht="12.75">
      <c r="B76" s="52" t="s">
        <v>132</v>
      </c>
      <c r="C76" s="69"/>
      <c r="D76" s="69"/>
      <c r="E76" s="69"/>
      <c r="F76" s="69"/>
      <c r="G76" s="69"/>
    </row>
    <row r="77" spans="2:7" ht="12.75">
      <c r="B77" s="3" t="s">
        <v>59</v>
      </c>
      <c r="C77" s="53">
        <v>0.05454545454545455</v>
      </c>
      <c r="D77" s="53">
        <v>0.32727272727272727</v>
      </c>
      <c r="E77" s="53">
        <v>0.4181818181818182</v>
      </c>
      <c r="F77" s="53">
        <v>0.1090909090909091</v>
      </c>
      <c r="G77" s="53">
        <v>0.09090909090909091</v>
      </c>
    </row>
    <row r="78" spans="2:7" ht="12.75">
      <c r="B78" s="3" t="s">
        <v>60</v>
      </c>
      <c r="C78" s="53">
        <v>0.2156862745098039</v>
      </c>
      <c r="D78" s="53">
        <v>0.5294117647058824</v>
      </c>
      <c r="E78" s="53">
        <v>0.23529411764705885</v>
      </c>
      <c r="F78" s="53">
        <v>0.0196078431372549</v>
      </c>
      <c r="G78" s="53">
        <v>0</v>
      </c>
    </row>
    <row r="79" spans="2:7" ht="12.75">
      <c r="B79" s="3" t="s">
        <v>61</v>
      </c>
      <c r="C79" s="53">
        <v>0.08</v>
      </c>
      <c r="D79" s="53">
        <v>0.2</v>
      </c>
      <c r="E79" s="53">
        <v>0.44</v>
      </c>
      <c r="F79" s="53">
        <v>0.24</v>
      </c>
      <c r="G79" s="53">
        <v>0.04</v>
      </c>
    </row>
    <row r="80" spans="2:7" ht="12.75">
      <c r="B80" s="3" t="s">
        <v>62</v>
      </c>
      <c r="C80" s="53">
        <v>0.12</v>
      </c>
      <c r="D80" s="53">
        <v>0.52</v>
      </c>
      <c r="E80" s="53">
        <v>0.36</v>
      </c>
      <c r="F80" s="53">
        <v>0</v>
      </c>
      <c r="G80" s="53">
        <v>0</v>
      </c>
    </row>
    <row r="81" spans="2:7" ht="12.75">
      <c r="B81" s="3" t="s">
        <v>63</v>
      </c>
      <c r="C81" s="53">
        <v>0.03571428571428571</v>
      </c>
      <c r="D81" s="53">
        <v>0.35714285714285715</v>
      </c>
      <c r="E81" s="53">
        <v>0.42857142857142855</v>
      </c>
      <c r="F81" s="53">
        <v>0.10714285714285714</v>
      </c>
      <c r="G81" s="53">
        <v>0.07142857142857142</v>
      </c>
    </row>
    <row r="82" spans="2:7" ht="12.75">
      <c r="B82" s="3" t="s">
        <v>64</v>
      </c>
      <c r="C82" s="53">
        <v>0</v>
      </c>
      <c r="D82" s="53">
        <v>0.4444444444444445</v>
      </c>
      <c r="E82" s="53">
        <v>0.2777777777777778</v>
      </c>
      <c r="F82" s="53">
        <v>0.16666666666666666</v>
      </c>
      <c r="G82" s="53">
        <v>0.11111111111111112</v>
      </c>
    </row>
    <row r="83" spans="2:7" ht="12.75">
      <c r="B83" s="3" t="s">
        <v>65</v>
      </c>
      <c r="C83" s="53">
        <v>0</v>
      </c>
      <c r="D83" s="53">
        <v>0.21428571428571427</v>
      </c>
      <c r="E83" s="53">
        <v>0.3809523809523809</v>
      </c>
      <c r="F83" s="53">
        <v>0.16666666666666666</v>
      </c>
      <c r="G83" s="53">
        <v>0.23809523809523808</v>
      </c>
    </row>
    <row r="84" spans="2:7" ht="12.75">
      <c r="B84" s="3" t="s">
        <v>66</v>
      </c>
      <c r="C84" s="53">
        <v>0.055555555555555546</v>
      </c>
      <c r="D84" s="53">
        <v>0.44444444444444436</v>
      </c>
      <c r="E84" s="53">
        <v>0.44444444444444436</v>
      </c>
      <c r="F84" s="53">
        <v>0.055555555555555546</v>
      </c>
      <c r="G84" s="53">
        <v>0</v>
      </c>
    </row>
    <row r="85" spans="2:7" ht="12.75">
      <c r="B85" s="3" t="s">
        <v>67</v>
      </c>
      <c r="C85" s="53">
        <v>0.06382978723404256</v>
      </c>
      <c r="D85" s="53">
        <v>0.23404255319148937</v>
      </c>
      <c r="E85" s="53">
        <v>0.3191489361702128</v>
      </c>
      <c r="F85" s="53">
        <v>0.2127659574468085</v>
      </c>
      <c r="G85" s="53">
        <v>0.1702127659574468</v>
      </c>
    </row>
    <row r="86" spans="2:7" ht="12.75">
      <c r="B86" s="3" t="s">
        <v>68</v>
      </c>
      <c r="C86" s="53">
        <v>0.16</v>
      </c>
      <c r="D86" s="53">
        <v>0.32</v>
      </c>
      <c r="E86" s="53">
        <v>0.48</v>
      </c>
      <c r="F86" s="53">
        <v>0.04</v>
      </c>
      <c r="G86" s="53">
        <v>0</v>
      </c>
    </row>
    <row r="87" spans="2:7" ht="12.75">
      <c r="B87" s="3" t="s">
        <v>69</v>
      </c>
      <c r="C87" s="53">
        <v>0.25</v>
      </c>
      <c r="D87" s="53">
        <v>0.55</v>
      </c>
      <c r="E87" s="53">
        <v>0.2</v>
      </c>
      <c r="F87" s="53">
        <v>0</v>
      </c>
      <c r="G87" s="53">
        <v>0</v>
      </c>
    </row>
    <row r="88" spans="2:7" ht="13.5" thickBot="1">
      <c r="B88" s="47" t="s">
        <v>70</v>
      </c>
      <c r="C88" s="54">
        <v>0.24</v>
      </c>
      <c r="D88" s="54">
        <v>0.64</v>
      </c>
      <c r="E88" s="54">
        <v>0.08</v>
      </c>
      <c r="F88" s="54">
        <v>0</v>
      </c>
      <c r="G88" s="54">
        <v>0.04</v>
      </c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2">
      <selection activeCell="B76" sqref="B76"/>
    </sheetView>
  </sheetViews>
  <sheetFormatPr defaultColWidth="9.140625" defaultRowHeight="12.75"/>
  <cols>
    <col min="2" max="2" width="19.00390625" style="0" customWidth="1"/>
    <col min="3" max="7" width="13.57421875" style="0" customWidth="1"/>
  </cols>
  <sheetData>
    <row r="2" spans="2:7" ht="13.5" thickBot="1">
      <c r="B2" s="14"/>
      <c r="C2" s="14"/>
      <c r="D2" s="14"/>
      <c r="E2" s="14"/>
      <c r="F2" s="14"/>
      <c r="G2" s="14"/>
    </row>
    <row r="3" spans="2:7" ht="14.25" thickBot="1" thickTop="1">
      <c r="B3" s="28" t="s">
        <v>105</v>
      </c>
      <c r="C3" s="28"/>
      <c r="D3" s="28"/>
      <c r="E3" s="28"/>
      <c r="F3" s="28"/>
      <c r="G3" s="28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2.75">
      <c r="D7" s="1" t="s">
        <v>261</v>
      </c>
    </row>
    <row r="8" ht="13.5" thickBot="1"/>
    <row r="9" spans="2:7" ht="13.5" thickBot="1">
      <c r="B9" s="70"/>
      <c r="C9" s="71">
        <v>1</v>
      </c>
      <c r="D9" s="71">
        <v>2</v>
      </c>
      <c r="E9" s="71">
        <v>3</v>
      </c>
      <c r="F9" s="71">
        <v>4</v>
      </c>
      <c r="G9" s="71">
        <v>5</v>
      </c>
    </row>
    <row r="10" spans="2:7" ht="12.75">
      <c r="B10" s="1" t="s">
        <v>80</v>
      </c>
      <c r="C10" s="72"/>
      <c r="D10" s="72"/>
      <c r="E10" s="72"/>
      <c r="F10" s="72"/>
      <c r="G10" s="72"/>
    </row>
    <row r="11" spans="1:13" ht="12.75">
      <c r="A11" s="7"/>
      <c r="B11" t="s">
        <v>1</v>
      </c>
      <c r="C11" s="53">
        <v>0.14035087719298245</v>
      </c>
      <c r="D11" s="53">
        <v>0.43859649122807015</v>
      </c>
      <c r="E11" s="53">
        <v>0.3508771929824561</v>
      </c>
      <c r="F11" s="53">
        <v>0.05263157894736842</v>
      </c>
      <c r="G11" s="53">
        <v>0.017543859649122806</v>
      </c>
      <c r="H11" s="13"/>
      <c r="I11" s="13"/>
      <c r="J11" s="13"/>
      <c r="K11" s="13"/>
      <c r="L11" s="13"/>
      <c r="M11" s="13"/>
    </row>
    <row r="12" spans="1:13" ht="12.75">
      <c r="A12" s="3"/>
      <c r="B12" t="s">
        <v>2</v>
      </c>
      <c r="C12" s="53">
        <v>0.004901960784313725</v>
      </c>
      <c r="D12" s="53">
        <v>0.10294117647058823</v>
      </c>
      <c r="E12" s="53">
        <v>0.4019607843137255</v>
      </c>
      <c r="F12" s="53">
        <v>0.39705882352941174</v>
      </c>
      <c r="G12" s="53">
        <v>0.09313725490196077</v>
      </c>
      <c r="H12" s="13"/>
      <c r="I12" s="13"/>
      <c r="J12" s="13"/>
      <c r="K12" s="13"/>
      <c r="L12" s="13"/>
      <c r="M12" s="13"/>
    </row>
    <row r="13" spans="1:13" ht="12.75">
      <c r="A13" s="3"/>
      <c r="B13" t="s">
        <v>3</v>
      </c>
      <c r="C13" s="53">
        <v>0.12162162162162163</v>
      </c>
      <c r="D13" s="53">
        <v>0.2972972972972973</v>
      </c>
      <c r="E13" s="53">
        <v>0.36486486486486486</v>
      </c>
      <c r="F13" s="53">
        <v>0.14864864864864866</v>
      </c>
      <c r="G13" s="53">
        <v>0.06756756756756757</v>
      </c>
      <c r="H13" s="13"/>
      <c r="I13" s="13"/>
      <c r="J13" s="13"/>
      <c r="K13" s="13"/>
      <c r="L13" s="13"/>
      <c r="M13" s="13"/>
    </row>
    <row r="14" spans="1:13" ht="12.75">
      <c r="A14" s="3"/>
      <c r="B14" t="s">
        <v>4</v>
      </c>
      <c r="C14" s="53">
        <v>0.20689655172413793</v>
      </c>
      <c r="D14" s="53">
        <v>0.6206896551724137</v>
      </c>
      <c r="E14" s="53">
        <v>0.1724137931034483</v>
      </c>
      <c r="F14" s="53">
        <v>0</v>
      </c>
      <c r="G14" s="53">
        <v>0</v>
      </c>
      <c r="H14" s="13"/>
      <c r="I14" s="13"/>
      <c r="J14" s="13"/>
      <c r="K14" s="13"/>
      <c r="L14" s="13"/>
      <c r="M14" s="13"/>
    </row>
    <row r="15" spans="1:13" ht="12.75">
      <c r="A15" s="3"/>
      <c r="B15" t="s">
        <v>259</v>
      </c>
      <c r="C15" s="53">
        <v>0.09722222222222222</v>
      </c>
      <c r="D15" s="53">
        <v>0.4305555555555555</v>
      </c>
      <c r="E15" s="53">
        <v>0.29166666666666663</v>
      </c>
      <c r="F15" s="53">
        <v>0.18055555555555555</v>
      </c>
      <c r="G15" s="53">
        <v>0</v>
      </c>
      <c r="H15" s="13"/>
      <c r="I15" s="13"/>
      <c r="J15" s="13"/>
      <c r="K15" s="13"/>
      <c r="L15" s="13"/>
      <c r="M15" s="13"/>
    </row>
    <row r="16" spans="1:13" ht="12.75">
      <c r="A16" s="3"/>
      <c r="B16" t="s">
        <v>71</v>
      </c>
      <c r="C16" s="53">
        <v>0.022988505747126436</v>
      </c>
      <c r="D16" s="53">
        <v>0.12643678160919541</v>
      </c>
      <c r="E16" s="53">
        <v>0.367816091954023</v>
      </c>
      <c r="F16" s="53">
        <v>0.25287356321839083</v>
      </c>
      <c r="G16" s="53">
        <v>0.22988505747126436</v>
      </c>
      <c r="H16" s="13"/>
      <c r="I16" s="13"/>
      <c r="J16" s="13"/>
      <c r="K16" s="13"/>
      <c r="L16" s="13"/>
      <c r="M16" s="13"/>
    </row>
    <row r="17" spans="1:13" ht="12.75">
      <c r="A17" s="3"/>
      <c r="B17" t="s">
        <v>7</v>
      </c>
      <c r="C17" s="53">
        <v>0.11428571428571428</v>
      </c>
      <c r="D17" s="53">
        <v>0.5428571428571428</v>
      </c>
      <c r="E17" s="53">
        <v>0.2857142857142857</v>
      </c>
      <c r="F17" s="53">
        <v>0.05714285714285714</v>
      </c>
      <c r="G17" s="53">
        <v>0</v>
      </c>
      <c r="H17" s="13"/>
      <c r="I17" s="13"/>
      <c r="J17" s="13"/>
      <c r="K17" s="13"/>
      <c r="L17" s="13"/>
      <c r="M17" s="13"/>
    </row>
    <row r="18" spans="1:13" ht="12.75">
      <c r="A18" s="3"/>
      <c r="B18" t="s">
        <v>8</v>
      </c>
      <c r="C18" s="53">
        <v>0.11940298507462686</v>
      </c>
      <c r="D18" s="53">
        <v>0.22388059701492538</v>
      </c>
      <c r="E18" s="53">
        <v>0.43283582089552236</v>
      </c>
      <c r="F18" s="53">
        <v>0.14925373134328357</v>
      </c>
      <c r="G18" s="53">
        <v>0.07462686567164178</v>
      </c>
      <c r="H18" s="13"/>
      <c r="I18" s="13"/>
      <c r="J18" s="13"/>
      <c r="K18" s="13"/>
      <c r="L18" s="13"/>
      <c r="M18" s="13"/>
    </row>
    <row r="19" spans="1:13" ht="12.75">
      <c r="A19" s="3"/>
      <c r="B19" t="s">
        <v>9</v>
      </c>
      <c r="C19" s="53">
        <v>0.07284768211920531</v>
      </c>
      <c r="D19" s="53">
        <v>0.17218543046357615</v>
      </c>
      <c r="E19" s="53">
        <v>0.423841059602649</v>
      </c>
      <c r="F19" s="53">
        <v>0.2582781456953643</v>
      </c>
      <c r="G19" s="53">
        <v>0.07284768211920531</v>
      </c>
      <c r="H19" s="13"/>
      <c r="I19" s="13"/>
      <c r="J19" s="13"/>
      <c r="K19" s="13"/>
      <c r="L19" s="13"/>
      <c r="M19" s="13"/>
    </row>
    <row r="20" spans="1:13" ht="12.75">
      <c r="A20" s="3"/>
      <c r="B20" t="s">
        <v>10</v>
      </c>
      <c r="C20" s="53">
        <v>0.2222222222222222</v>
      </c>
      <c r="D20" s="53">
        <v>0.3851851851851852</v>
      </c>
      <c r="E20" s="53">
        <v>0.29629629629629634</v>
      </c>
      <c r="F20" s="53">
        <v>0.08148148148148149</v>
      </c>
      <c r="G20" s="53">
        <v>0.014814814814814815</v>
      </c>
      <c r="H20" s="13"/>
      <c r="I20" s="13"/>
      <c r="J20" s="13"/>
      <c r="K20" s="13"/>
      <c r="L20" s="13"/>
      <c r="M20" s="13"/>
    </row>
    <row r="21" spans="1:13" ht="12.75">
      <c r="A21" s="3"/>
      <c r="B21" t="s">
        <v>11</v>
      </c>
      <c r="C21" s="53">
        <v>0.10958904109589042</v>
      </c>
      <c r="D21" s="53">
        <v>0.4383561643835617</v>
      </c>
      <c r="E21" s="53">
        <v>0.4109589041095891</v>
      </c>
      <c r="F21" s="53">
        <v>0.027397260273972605</v>
      </c>
      <c r="G21" s="53">
        <v>0.013698630136986302</v>
      </c>
      <c r="H21" s="13"/>
      <c r="I21" s="13"/>
      <c r="J21" s="13"/>
      <c r="K21" s="13"/>
      <c r="L21" s="13"/>
      <c r="M21" s="13"/>
    </row>
    <row r="22" spans="1:13" ht="13.5" thickBot="1">
      <c r="A22" s="47"/>
      <c r="B22" s="18" t="s">
        <v>12</v>
      </c>
      <c r="C22" s="60">
        <v>0.18085106382978725</v>
      </c>
      <c r="D22" s="60">
        <v>0.3617021276595745</v>
      </c>
      <c r="E22" s="60">
        <v>0.4042553191489362</v>
      </c>
      <c r="F22" s="60">
        <v>0.031914893617021274</v>
      </c>
      <c r="G22" s="60">
        <v>0.021276595744680854</v>
      </c>
      <c r="H22" s="13"/>
      <c r="I22" s="13"/>
      <c r="J22" s="13"/>
      <c r="K22" s="13"/>
      <c r="L22" s="13"/>
      <c r="M22" s="13"/>
    </row>
    <row r="23" spans="2:13" ht="12.75">
      <c r="B23" s="14" t="s">
        <v>81</v>
      </c>
      <c r="C23" s="53"/>
      <c r="D23" s="53"/>
      <c r="E23" s="53"/>
      <c r="F23" s="53"/>
      <c r="G23" s="53"/>
      <c r="H23" s="13"/>
      <c r="I23" s="13"/>
      <c r="J23" s="13"/>
      <c r="K23" s="13"/>
      <c r="L23" s="13"/>
      <c r="M23" s="13"/>
    </row>
    <row r="24" spans="2:7" ht="12.75">
      <c r="B24" t="s">
        <v>13</v>
      </c>
      <c r="C24" s="53">
        <v>0.25675675675675674</v>
      </c>
      <c r="D24" s="53">
        <v>0.44594594594594594</v>
      </c>
      <c r="E24" s="53">
        <v>0.2162162162162162</v>
      </c>
      <c r="F24" s="53">
        <v>0.05405405405405405</v>
      </c>
      <c r="G24" s="53">
        <v>0.027027027027027025</v>
      </c>
    </row>
    <row r="25" spans="2:7" ht="12.75">
      <c r="B25" t="s">
        <v>14</v>
      </c>
      <c r="C25" s="53">
        <v>0.13333333333333333</v>
      </c>
      <c r="D25" s="53">
        <v>0.5066666666666667</v>
      </c>
      <c r="E25" s="53">
        <v>0.22666666666666666</v>
      </c>
      <c r="F25" s="53">
        <v>0.12</v>
      </c>
      <c r="G25" s="53">
        <v>0.013333333333333332</v>
      </c>
    </row>
    <row r="26" spans="2:7" ht="12.75">
      <c r="B26" t="s">
        <v>15</v>
      </c>
      <c r="C26" s="53">
        <v>0.05454545454545455</v>
      </c>
      <c r="D26" s="53">
        <v>0.4545454545454546</v>
      </c>
      <c r="E26" s="53">
        <v>0.2909090909090909</v>
      </c>
      <c r="F26" s="53">
        <v>0.12727272727272726</v>
      </c>
      <c r="G26" s="53">
        <v>0.07272727272727272</v>
      </c>
    </row>
    <row r="27" spans="2:7" ht="12.75">
      <c r="B27" t="s">
        <v>16</v>
      </c>
      <c r="C27" s="53">
        <v>0.06382978723404256</v>
      </c>
      <c r="D27" s="53">
        <v>0.6808510638297872</v>
      </c>
      <c r="E27" s="53">
        <v>0.23404255319148934</v>
      </c>
      <c r="F27" s="53">
        <v>0.02127659574468085</v>
      </c>
      <c r="G27" s="53">
        <v>0</v>
      </c>
    </row>
    <row r="28" spans="2:7" ht="12.75">
      <c r="B28" t="s">
        <v>17</v>
      </c>
      <c r="C28" s="53">
        <v>0.13513513513513514</v>
      </c>
      <c r="D28" s="53">
        <v>0.6756756756756757</v>
      </c>
      <c r="E28" s="53">
        <v>0.16216216216216214</v>
      </c>
      <c r="F28" s="53">
        <v>0.027027027027027025</v>
      </c>
      <c r="G28" s="53">
        <v>0</v>
      </c>
    </row>
    <row r="29" spans="2:7" ht="12.75">
      <c r="B29" t="s">
        <v>473</v>
      </c>
      <c r="C29" s="53">
        <v>0.26666666666666666</v>
      </c>
      <c r="D29" s="53">
        <v>0.7333333333333334</v>
      </c>
      <c r="E29" s="53">
        <v>0</v>
      </c>
      <c r="F29" s="53">
        <v>0</v>
      </c>
      <c r="G29" s="53">
        <v>0</v>
      </c>
    </row>
    <row r="30" spans="2:7" ht="12.75">
      <c r="B30" t="s">
        <v>18</v>
      </c>
      <c r="C30" s="53">
        <v>0.052631578947368425</v>
      </c>
      <c r="D30" s="53">
        <v>0.8421052631578948</v>
      </c>
      <c r="E30" s="53">
        <v>0.052631578947368425</v>
      </c>
      <c r="F30" s="53">
        <v>0.052631578947368425</v>
      </c>
      <c r="G30" s="53">
        <v>0</v>
      </c>
    </row>
    <row r="31" spans="2:7" ht="12.75">
      <c r="B31" t="s">
        <v>19</v>
      </c>
      <c r="C31" s="53">
        <v>0.10810810810810811</v>
      </c>
      <c r="D31" s="53">
        <v>0.5405405405405406</v>
      </c>
      <c r="E31" s="53">
        <v>0.2702702702702703</v>
      </c>
      <c r="F31" s="53">
        <v>0.05405405405405406</v>
      </c>
      <c r="G31" s="53">
        <v>0.02702702702702703</v>
      </c>
    </row>
    <row r="32" spans="2:7" ht="12.75">
      <c r="B32" t="s">
        <v>20</v>
      </c>
      <c r="C32" s="53">
        <v>0.19469026548672566</v>
      </c>
      <c r="D32" s="53">
        <v>0.6371681415929203</v>
      </c>
      <c r="E32" s="53">
        <v>0.1504424778761062</v>
      </c>
      <c r="F32" s="53">
        <v>0.017699115044247787</v>
      </c>
      <c r="G32" s="53">
        <v>0</v>
      </c>
    </row>
    <row r="33" spans="2:7" ht="12.75">
      <c r="B33" t="s">
        <v>21</v>
      </c>
      <c r="C33" s="53">
        <v>0.1</v>
      </c>
      <c r="D33" s="53">
        <v>0.35</v>
      </c>
      <c r="E33" s="53">
        <v>0.3</v>
      </c>
      <c r="F33" s="53">
        <v>0.225</v>
      </c>
      <c r="G33" s="53">
        <v>0.025</v>
      </c>
    </row>
    <row r="34" spans="2:7" ht="12.75">
      <c r="B34" t="s">
        <v>22</v>
      </c>
      <c r="C34" s="53">
        <v>0.09523809523809523</v>
      </c>
      <c r="D34" s="53">
        <v>0.5714285714285714</v>
      </c>
      <c r="E34" s="53">
        <v>0.23809523809523808</v>
      </c>
      <c r="F34" s="53">
        <v>0.047619047619047616</v>
      </c>
      <c r="G34" s="53">
        <v>0.047619047619047616</v>
      </c>
    </row>
    <row r="35" spans="2:7" ht="12.75">
      <c r="B35" t="s">
        <v>23</v>
      </c>
      <c r="C35" s="53">
        <v>0.14285714285714285</v>
      </c>
      <c r="D35" s="53">
        <v>0.7714285714285715</v>
      </c>
      <c r="E35" s="53">
        <v>0.0857142857142857</v>
      </c>
      <c r="F35" s="53">
        <v>0</v>
      </c>
      <c r="G35" s="53">
        <v>0</v>
      </c>
    </row>
    <row r="36" spans="2:7" ht="12.75">
      <c r="B36" t="s">
        <v>24</v>
      </c>
      <c r="C36" s="53">
        <v>0.037037037037037035</v>
      </c>
      <c r="D36" s="53">
        <v>0.5185185185185186</v>
      </c>
      <c r="E36" s="53">
        <v>0.2592592592592593</v>
      </c>
      <c r="F36" s="53">
        <v>0.1851851851851852</v>
      </c>
      <c r="G36" s="53">
        <v>0</v>
      </c>
    </row>
    <row r="37" spans="2:7" ht="12.75">
      <c r="B37" t="s">
        <v>25</v>
      </c>
      <c r="C37" s="53">
        <v>0.07692307692307693</v>
      </c>
      <c r="D37" s="53">
        <v>0.5384615384615384</v>
      </c>
      <c r="E37" s="53">
        <v>0.07692307692307693</v>
      </c>
      <c r="F37" s="53">
        <v>0.07692307692307693</v>
      </c>
      <c r="G37" s="53">
        <v>0.23076923076923078</v>
      </c>
    </row>
    <row r="38" spans="2:7" ht="13.5" thickBot="1">
      <c r="B38" s="18" t="s">
        <v>26</v>
      </c>
      <c r="C38" s="60">
        <v>0.20454545454545453</v>
      </c>
      <c r="D38" s="60">
        <v>0.6136363636363636</v>
      </c>
      <c r="E38" s="60">
        <v>0.18181818181818182</v>
      </c>
      <c r="F38" s="60">
        <v>0</v>
      </c>
      <c r="G38" s="60">
        <v>0</v>
      </c>
    </row>
    <row r="39" spans="2:7" ht="12.75">
      <c r="B39" s="14" t="s">
        <v>79</v>
      </c>
      <c r="C39" s="53"/>
      <c r="D39" s="53"/>
      <c r="E39" s="53"/>
      <c r="F39" s="53"/>
      <c r="G39" s="53"/>
    </row>
    <row r="40" spans="2:7" ht="12.75">
      <c r="B40" t="s">
        <v>27</v>
      </c>
      <c r="C40" s="53">
        <v>0.09876543209876544</v>
      </c>
      <c r="D40" s="53">
        <v>0.3333333333333333</v>
      </c>
      <c r="E40" s="53">
        <v>0.38271604938271603</v>
      </c>
      <c r="F40" s="53">
        <v>0.16049382716049385</v>
      </c>
      <c r="G40" s="53">
        <v>0.02469135802469136</v>
      </c>
    </row>
    <row r="41" spans="2:7" ht="12.75">
      <c r="B41" t="s">
        <v>744</v>
      </c>
      <c r="C41" s="53">
        <v>0.030303030303030304</v>
      </c>
      <c r="D41" s="53">
        <v>0.24242424242424243</v>
      </c>
      <c r="E41" s="53">
        <v>0.393939393939394</v>
      </c>
      <c r="F41" s="53">
        <v>0.31818181818181823</v>
      </c>
      <c r="G41" s="53">
        <v>0.015151515151515152</v>
      </c>
    </row>
    <row r="42" spans="2:7" ht="12.75">
      <c r="B42" t="s">
        <v>28</v>
      </c>
      <c r="C42" s="53">
        <v>0.04210526315789474</v>
      </c>
      <c r="D42" s="53">
        <v>0.26315789473684215</v>
      </c>
      <c r="E42" s="53">
        <v>0.45263157894736844</v>
      </c>
      <c r="F42" s="53">
        <v>0.2210526315789474</v>
      </c>
      <c r="G42" s="53">
        <v>0.02105263157894737</v>
      </c>
    </row>
    <row r="43" spans="2:7" ht="12.75">
      <c r="B43" t="s">
        <v>29</v>
      </c>
      <c r="C43" s="53">
        <v>0.06172839506172839</v>
      </c>
      <c r="D43" s="53">
        <v>0.24691358024691357</v>
      </c>
      <c r="E43" s="53">
        <v>0.48148148148148145</v>
      </c>
      <c r="F43" s="53">
        <v>0.16049382716049382</v>
      </c>
      <c r="G43" s="53">
        <v>0.04938271604938272</v>
      </c>
    </row>
    <row r="44" spans="2:7" ht="12.75">
      <c r="B44" t="s">
        <v>30</v>
      </c>
      <c r="C44" s="53">
        <v>0.14583333333333334</v>
      </c>
      <c r="D44" s="53">
        <v>0.4375</v>
      </c>
      <c r="E44" s="53">
        <v>0.27083333333333337</v>
      </c>
      <c r="F44" s="53">
        <v>0.125</v>
      </c>
      <c r="G44" s="53">
        <v>0.020833333333333336</v>
      </c>
    </row>
    <row r="45" spans="2:7" ht="12.75">
      <c r="B45" t="s">
        <v>31</v>
      </c>
      <c r="C45" s="53">
        <v>0.07017543859649122</v>
      </c>
      <c r="D45" s="53">
        <v>0.38596491228070173</v>
      </c>
      <c r="E45" s="53">
        <v>0.2631578947368421</v>
      </c>
      <c r="F45" s="53">
        <v>0.2456140350877193</v>
      </c>
      <c r="G45" s="53">
        <v>0.03508771929824561</v>
      </c>
    </row>
    <row r="46" spans="2:7" ht="13.5" thickBot="1">
      <c r="B46" s="18" t="s">
        <v>32</v>
      </c>
      <c r="C46" s="60">
        <v>0.07874015748031497</v>
      </c>
      <c r="D46" s="60">
        <v>0.20472440944881892</v>
      </c>
      <c r="E46" s="60">
        <v>0.4881889763779528</v>
      </c>
      <c r="F46" s="60">
        <v>0.1968503937007874</v>
      </c>
      <c r="G46" s="60">
        <v>0.031496062992125984</v>
      </c>
    </row>
    <row r="47" spans="2:7" ht="12.75">
      <c r="B47" s="14" t="s">
        <v>129</v>
      </c>
      <c r="C47" s="53"/>
      <c r="D47" s="53"/>
      <c r="E47" s="53"/>
      <c r="F47" s="53"/>
      <c r="G47" s="53"/>
    </row>
    <row r="48" spans="2:7" ht="12.75">
      <c r="B48" t="s">
        <v>33</v>
      </c>
      <c r="C48" s="53">
        <v>0.07142857142857142</v>
      </c>
      <c r="D48" s="53">
        <v>0.4714285714285714</v>
      </c>
      <c r="E48" s="53">
        <v>0.3</v>
      </c>
      <c r="F48" s="53">
        <v>0.14285714285714285</v>
      </c>
      <c r="G48" s="53">
        <v>0.014285714285714285</v>
      </c>
    </row>
    <row r="49" spans="2:7" ht="12.75">
      <c r="B49" t="s">
        <v>34</v>
      </c>
      <c r="C49" s="53">
        <v>0.10204081632653061</v>
      </c>
      <c r="D49" s="53">
        <v>0.3469387755102041</v>
      </c>
      <c r="E49" s="53">
        <v>0.3469387755102041</v>
      </c>
      <c r="F49" s="53">
        <v>0.16326530612244897</v>
      </c>
      <c r="G49" s="53">
        <v>0.04081632653061224</v>
      </c>
    </row>
    <row r="50" spans="2:7" ht="12.75">
      <c r="B50" t="s">
        <v>35</v>
      </c>
      <c r="C50" s="53">
        <v>0.046511627906976744</v>
      </c>
      <c r="D50" s="53">
        <v>0.25581395348837205</v>
      </c>
      <c r="E50" s="53">
        <v>0.34883720930232553</v>
      </c>
      <c r="F50" s="53">
        <v>0.3023255813953488</v>
      </c>
      <c r="G50" s="53">
        <v>0.046511627906976744</v>
      </c>
    </row>
    <row r="51" spans="2:7" ht="13.5" thickBot="1">
      <c r="B51" s="18" t="s">
        <v>36</v>
      </c>
      <c r="C51" s="60">
        <v>0</v>
      </c>
      <c r="D51" s="60">
        <v>0.15217391304347827</v>
      </c>
      <c r="E51" s="60">
        <v>0.4782608695652174</v>
      </c>
      <c r="F51" s="60">
        <v>0.2391304347826087</v>
      </c>
      <c r="G51" s="60">
        <v>0.13043478260869565</v>
      </c>
    </row>
    <row r="52" ht="12.75">
      <c r="B52" s="1" t="s">
        <v>130</v>
      </c>
    </row>
    <row r="53" spans="2:7" ht="12.75">
      <c r="B53" t="s">
        <v>37</v>
      </c>
      <c r="C53" s="53">
        <v>0.1842105263157895</v>
      </c>
      <c r="D53" s="53">
        <v>0.6052631578947368</v>
      </c>
      <c r="E53" s="53">
        <v>0.13157894736842105</v>
      </c>
      <c r="F53" s="53">
        <v>0.07894736842105263</v>
      </c>
      <c r="G53" s="53">
        <v>0</v>
      </c>
    </row>
    <row r="54" spans="2:7" ht="12.75">
      <c r="B54" t="s">
        <v>38</v>
      </c>
      <c r="C54" s="53">
        <v>0.2121212121212121</v>
      </c>
      <c r="D54" s="53">
        <v>0.6363636363636364</v>
      </c>
      <c r="E54" s="53">
        <v>0.12121212121212122</v>
      </c>
      <c r="F54" s="53">
        <v>0.030303030303030304</v>
      </c>
      <c r="G54" s="53">
        <v>0</v>
      </c>
    </row>
    <row r="55" spans="2:7" ht="12.75">
      <c r="B55" t="s">
        <v>99</v>
      </c>
      <c r="C55" s="53">
        <v>0.05</v>
      </c>
      <c r="D55" s="53">
        <v>0.45</v>
      </c>
      <c r="E55" s="53">
        <v>0.25</v>
      </c>
      <c r="F55" s="53">
        <v>0.2</v>
      </c>
      <c r="G55" s="53">
        <v>0.05</v>
      </c>
    </row>
    <row r="56" spans="2:7" ht="12.75">
      <c r="B56" t="s">
        <v>40</v>
      </c>
      <c r="C56" s="53">
        <v>0.1875</v>
      </c>
      <c r="D56" s="53">
        <v>0.6666666666666666</v>
      </c>
      <c r="E56" s="53">
        <v>0.10416666666666667</v>
      </c>
      <c r="F56" s="53">
        <v>0.041666666666666664</v>
      </c>
      <c r="G56" s="53">
        <v>0</v>
      </c>
    </row>
    <row r="57" spans="2:7" ht="12.75">
      <c r="B57" t="s">
        <v>41</v>
      </c>
      <c r="C57" s="53">
        <v>0.2</v>
      </c>
      <c r="D57" s="53">
        <v>0.6666666666666666</v>
      </c>
      <c r="E57" s="53">
        <v>0.1</v>
      </c>
      <c r="F57" s="53">
        <v>0.03333333333333333</v>
      </c>
      <c r="G57" s="53">
        <v>0</v>
      </c>
    </row>
    <row r="58" spans="2:7" ht="12.75">
      <c r="B58" t="s">
        <v>42</v>
      </c>
      <c r="C58" s="53">
        <v>0.125</v>
      </c>
      <c r="D58" s="53">
        <v>0.525</v>
      </c>
      <c r="E58" s="53">
        <v>0.3</v>
      </c>
      <c r="F58" s="53">
        <v>0.05</v>
      </c>
      <c r="G58" s="53">
        <v>0</v>
      </c>
    </row>
    <row r="59" spans="2:7" ht="12.75">
      <c r="B59" t="s">
        <v>43</v>
      </c>
      <c r="C59" s="53">
        <v>0.05555555555555556</v>
      </c>
      <c r="D59" s="53">
        <v>0.23611111111111113</v>
      </c>
      <c r="E59" s="53">
        <v>0.3611111111111111</v>
      </c>
      <c r="F59" s="53">
        <v>0.29166666666666663</v>
      </c>
      <c r="G59" s="53">
        <v>0.05555555555555556</v>
      </c>
    </row>
    <row r="60" spans="2:7" ht="12.75">
      <c r="B60" t="s">
        <v>44</v>
      </c>
      <c r="C60" s="53">
        <v>0.10204081632653061</v>
      </c>
      <c r="D60" s="53">
        <v>0.5510204081632653</v>
      </c>
      <c r="E60" s="53">
        <v>0.22448979591836732</v>
      </c>
      <c r="F60" s="53">
        <v>0.12244897959183673</v>
      </c>
      <c r="G60" s="53">
        <v>0</v>
      </c>
    </row>
    <row r="61" spans="2:7" ht="12.75">
      <c r="B61" t="s">
        <v>45</v>
      </c>
      <c r="C61" s="53">
        <v>0.19444444444444442</v>
      </c>
      <c r="D61" s="53">
        <v>0.4444444444444444</v>
      </c>
      <c r="E61" s="53">
        <v>0.19444444444444442</v>
      </c>
      <c r="F61" s="53">
        <v>0.16666666666666666</v>
      </c>
      <c r="G61" s="53">
        <v>0</v>
      </c>
    </row>
    <row r="62" spans="2:7" ht="13.5" thickBot="1">
      <c r="B62" s="18" t="s">
        <v>46</v>
      </c>
      <c r="C62" s="60">
        <v>0.02702702702702703</v>
      </c>
      <c r="D62" s="60">
        <v>0.1891891891891892</v>
      </c>
      <c r="E62" s="60">
        <v>0.1891891891891892</v>
      </c>
      <c r="F62" s="60">
        <v>0.2972972972972973</v>
      </c>
      <c r="G62" s="60">
        <v>0.2972972972972973</v>
      </c>
    </row>
    <row r="63" spans="2:4" ht="12.75">
      <c r="B63" s="73" t="s">
        <v>257</v>
      </c>
      <c r="C63" s="6"/>
      <c r="D63" s="6"/>
    </row>
    <row r="64" spans="2:7" ht="12.75">
      <c r="B64" t="s">
        <v>47</v>
      </c>
      <c r="C64" s="53">
        <v>0.13114754098360656</v>
      </c>
      <c r="D64" s="53">
        <v>0.4918032786885246</v>
      </c>
      <c r="E64" s="53">
        <v>0.3114754098360656</v>
      </c>
      <c r="F64" s="53">
        <v>0.04918032786885246</v>
      </c>
      <c r="G64" s="53">
        <v>0.01639344262295082</v>
      </c>
    </row>
    <row r="65" spans="2:7" ht="12.75">
      <c r="B65" t="s">
        <v>48</v>
      </c>
      <c r="C65" s="53">
        <v>0</v>
      </c>
      <c r="D65" s="53">
        <v>0.1818181818181818</v>
      </c>
      <c r="E65" s="53">
        <v>0.25</v>
      </c>
      <c r="F65" s="53">
        <v>0.3636363636363636</v>
      </c>
      <c r="G65" s="53">
        <v>0.20454545454545456</v>
      </c>
    </row>
    <row r="66" spans="2:7" ht="12.75">
      <c r="B66" t="s">
        <v>49</v>
      </c>
      <c r="C66" s="53">
        <v>0.0746268656716418</v>
      </c>
      <c r="D66" s="53">
        <v>0.49253731343283585</v>
      </c>
      <c r="E66" s="53">
        <v>0.35820895522388063</v>
      </c>
      <c r="F66" s="53">
        <v>0.0746268656716418</v>
      </c>
      <c r="G66" s="53">
        <v>0</v>
      </c>
    </row>
    <row r="67" spans="2:7" ht="12.75">
      <c r="B67" t="s">
        <v>50</v>
      </c>
      <c r="C67" s="53">
        <v>0.21875</v>
      </c>
      <c r="D67" s="53">
        <v>0.6458333333333333</v>
      </c>
      <c r="E67" s="53">
        <v>0.11458333333333333</v>
      </c>
      <c r="F67" s="53">
        <v>0.010416666666666666</v>
      </c>
      <c r="G67" s="53">
        <v>0.010416666666666666</v>
      </c>
    </row>
    <row r="68" spans="2:7" ht="12.75">
      <c r="B68" t="s">
        <v>51</v>
      </c>
      <c r="C68" s="53">
        <v>0.14285714285714285</v>
      </c>
      <c r="D68" s="53">
        <v>0.3877551020408163</v>
      </c>
      <c r="E68" s="53">
        <v>0.3673469387755102</v>
      </c>
      <c r="F68" s="53">
        <v>0.10204081632653061</v>
      </c>
      <c r="G68" s="53">
        <v>0</v>
      </c>
    </row>
    <row r="69" spans="2:7" ht="12.75">
      <c r="B69" t="s">
        <v>52</v>
      </c>
      <c r="C69" s="53">
        <v>0</v>
      </c>
      <c r="D69" s="53">
        <v>0.1346153846153846</v>
      </c>
      <c r="E69" s="53">
        <v>0.25</v>
      </c>
      <c r="F69" s="53">
        <v>0.40384615384615385</v>
      </c>
      <c r="G69" s="53">
        <v>0.21153846153846154</v>
      </c>
    </row>
    <row r="70" spans="2:7" ht="12.75">
      <c r="B70" t="s">
        <v>53</v>
      </c>
      <c r="C70" s="53">
        <v>0.04761904761904762</v>
      </c>
      <c r="D70" s="53">
        <v>0.14285714285714285</v>
      </c>
      <c r="E70" s="53">
        <v>0.14285714285714285</v>
      </c>
      <c r="F70" s="53">
        <v>0.42857142857142855</v>
      </c>
      <c r="G70" s="53">
        <v>0.2380952380952381</v>
      </c>
    </row>
    <row r="71" spans="2:7" ht="12.75">
      <c r="B71" t="s">
        <v>54</v>
      </c>
      <c r="C71" s="53">
        <v>0.08333333333333333</v>
      </c>
      <c r="D71" s="53">
        <v>0.4583333333333333</v>
      </c>
      <c r="E71" s="53">
        <v>0.20833333333333334</v>
      </c>
      <c r="F71" s="53">
        <v>0.16666666666666666</v>
      </c>
      <c r="G71" s="53">
        <v>0.08333333333333333</v>
      </c>
    </row>
    <row r="72" spans="2:7" ht="12.75">
      <c r="B72" t="s">
        <v>55</v>
      </c>
      <c r="C72" s="53">
        <v>0.09821428571428571</v>
      </c>
      <c r="D72" s="53">
        <v>0.47321428571428575</v>
      </c>
      <c r="E72" s="53">
        <v>0.3571428571428571</v>
      </c>
      <c r="F72" s="53">
        <v>0.0625</v>
      </c>
      <c r="G72" s="53">
        <v>0.008928571428571428</v>
      </c>
    </row>
    <row r="73" spans="2:7" ht="12.75">
      <c r="B73" t="s">
        <v>56</v>
      </c>
      <c r="C73" s="53">
        <v>0.125</v>
      </c>
      <c r="D73" s="53">
        <v>0.25</v>
      </c>
      <c r="E73" s="53">
        <v>0.4166666666666667</v>
      </c>
      <c r="F73" s="53">
        <v>0.20833333333333334</v>
      </c>
      <c r="G73" s="53">
        <v>0</v>
      </c>
    </row>
    <row r="74" spans="2:7" ht="12.75">
      <c r="B74" t="s">
        <v>57</v>
      </c>
      <c r="C74" s="53">
        <v>0.0970873786407767</v>
      </c>
      <c r="D74" s="53">
        <v>0.4271844660194175</v>
      </c>
      <c r="E74" s="53">
        <v>0.30097087378640774</v>
      </c>
      <c r="F74" s="53">
        <v>0.14563106796116507</v>
      </c>
      <c r="G74" s="53">
        <v>0.029126213592233014</v>
      </c>
    </row>
    <row r="75" spans="2:7" ht="13.5" thickBot="1">
      <c r="B75" s="18" t="s">
        <v>58</v>
      </c>
      <c r="C75" s="60">
        <v>0.02857142857142857</v>
      </c>
      <c r="D75" s="60">
        <v>0.3714285714285714</v>
      </c>
      <c r="E75" s="60">
        <v>0.17142857142857143</v>
      </c>
      <c r="F75" s="60">
        <v>0.2</v>
      </c>
      <c r="G75" s="60">
        <v>0.22857142857142856</v>
      </c>
    </row>
    <row r="76" spans="2:4" ht="12.75">
      <c r="B76" s="73" t="s">
        <v>132</v>
      </c>
      <c r="C76" s="6"/>
      <c r="D76" s="6"/>
    </row>
    <row r="77" spans="2:7" ht="12.75">
      <c r="B77" t="s">
        <v>59</v>
      </c>
      <c r="C77" s="53">
        <v>0.20370370370370366</v>
      </c>
      <c r="D77" s="53">
        <v>0.6481481481481481</v>
      </c>
      <c r="E77" s="53">
        <v>0.11111111111111109</v>
      </c>
      <c r="F77" s="53">
        <v>0.018518518518518517</v>
      </c>
      <c r="G77" s="53">
        <v>0.018518518518518517</v>
      </c>
    </row>
    <row r="78" spans="2:7" ht="12.75">
      <c r="B78" t="s">
        <v>60</v>
      </c>
      <c r="C78" s="53">
        <v>0.22</v>
      </c>
      <c r="D78" s="53">
        <v>0.54</v>
      </c>
      <c r="E78" s="53">
        <v>0.2</v>
      </c>
      <c r="F78" s="53">
        <v>0.04</v>
      </c>
      <c r="G78" s="53">
        <v>0</v>
      </c>
    </row>
    <row r="79" spans="2:7" ht="12.75">
      <c r="B79" t="s">
        <v>61</v>
      </c>
      <c r="C79" s="53">
        <v>0.08695652173913043</v>
      </c>
      <c r="D79" s="53">
        <v>0.3913043478260869</v>
      </c>
      <c r="E79" s="53">
        <v>0.34782608695652173</v>
      </c>
      <c r="F79" s="53">
        <v>0.13043478260869565</v>
      </c>
      <c r="G79" s="53">
        <v>0.043478260869565216</v>
      </c>
    </row>
    <row r="80" spans="2:7" ht="12.75">
      <c r="B80" t="s">
        <v>62</v>
      </c>
      <c r="C80" s="53">
        <v>0.3333333333333333</v>
      </c>
      <c r="D80" s="53">
        <v>0.5833333333333333</v>
      </c>
      <c r="E80" s="53">
        <v>0.08333333333333333</v>
      </c>
      <c r="F80" s="53">
        <v>0</v>
      </c>
      <c r="G80" s="53">
        <v>0</v>
      </c>
    </row>
    <row r="81" spans="2:7" ht="12.75">
      <c r="B81" t="s">
        <v>63</v>
      </c>
      <c r="C81" s="53">
        <v>0.2222222222222222</v>
      </c>
      <c r="D81" s="53">
        <v>0.7037037037037037</v>
      </c>
      <c r="E81" s="53">
        <v>0.07407407407407407</v>
      </c>
      <c r="F81" s="53">
        <v>0</v>
      </c>
      <c r="G81" s="53">
        <v>0</v>
      </c>
    </row>
    <row r="82" spans="2:7" ht="12.75">
      <c r="B82" t="s">
        <v>64</v>
      </c>
      <c r="C82" s="53">
        <v>0.3529411764705882</v>
      </c>
      <c r="D82" s="53">
        <v>0.6470588235294118</v>
      </c>
      <c r="E82" s="53">
        <v>0</v>
      </c>
      <c r="F82" s="53">
        <v>0</v>
      </c>
      <c r="G82" s="53">
        <v>0</v>
      </c>
    </row>
    <row r="83" spans="2:7" ht="12.75">
      <c r="B83" t="s">
        <v>65</v>
      </c>
      <c r="C83" s="53">
        <v>0.14285714285714285</v>
      </c>
      <c r="D83" s="53">
        <v>0.6571428571428573</v>
      </c>
      <c r="E83" s="53">
        <v>0.17142857142857143</v>
      </c>
      <c r="F83" s="53">
        <v>0.028571428571428574</v>
      </c>
      <c r="G83" s="53">
        <v>0</v>
      </c>
    </row>
    <row r="84" spans="2:7" ht="12.75">
      <c r="B84" t="s">
        <v>66</v>
      </c>
      <c r="C84" s="53">
        <v>0</v>
      </c>
      <c r="D84" s="53">
        <v>0.611111111111111</v>
      </c>
      <c r="E84" s="53">
        <v>0.3333333333333333</v>
      </c>
      <c r="F84" s="53">
        <v>0.05555555555555555</v>
      </c>
      <c r="G84" s="53">
        <v>0</v>
      </c>
    </row>
    <row r="85" spans="2:7" ht="12.75">
      <c r="B85" t="s">
        <v>67</v>
      </c>
      <c r="C85" s="53">
        <v>0.22727272727272727</v>
      </c>
      <c r="D85" s="53">
        <v>0.5227272727272727</v>
      </c>
      <c r="E85" s="53">
        <v>0.22727272727272727</v>
      </c>
      <c r="F85" s="53">
        <v>0.022727272727272724</v>
      </c>
      <c r="G85" s="53">
        <v>0</v>
      </c>
    </row>
    <row r="86" spans="2:7" ht="12.75">
      <c r="B86" t="s">
        <v>68</v>
      </c>
      <c r="C86" s="53">
        <v>0.13043478260869565</v>
      </c>
      <c r="D86" s="53">
        <v>0.8260869565217391</v>
      </c>
      <c r="E86" s="53">
        <v>0</v>
      </c>
      <c r="F86" s="53">
        <v>0</v>
      </c>
      <c r="G86" s="53">
        <v>0.043478260869565216</v>
      </c>
    </row>
    <row r="87" spans="2:7" ht="12.75">
      <c r="B87" t="s">
        <v>69</v>
      </c>
      <c r="C87" s="53">
        <v>0.08571428571428572</v>
      </c>
      <c r="D87" s="53">
        <v>0.5428571428571428</v>
      </c>
      <c r="E87" s="53">
        <v>0.37142857142857144</v>
      </c>
      <c r="F87" s="53">
        <v>0</v>
      </c>
      <c r="G87" s="53">
        <v>0</v>
      </c>
    </row>
    <row r="88" spans="2:7" ht="13.5" thickBot="1">
      <c r="B88" s="18" t="s">
        <v>70</v>
      </c>
      <c r="C88" s="60">
        <v>0.12</v>
      </c>
      <c r="D88" s="60">
        <v>0.72</v>
      </c>
      <c r="E88" s="60">
        <v>0.16</v>
      </c>
      <c r="F88" s="60">
        <v>0</v>
      </c>
      <c r="G88" s="60">
        <v>0</v>
      </c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M88"/>
  <sheetViews>
    <sheetView zoomScale="85" zoomScaleNormal="85" workbookViewId="0" topLeftCell="A2">
      <selection activeCell="B76" sqref="B76"/>
    </sheetView>
  </sheetViews>
  <sheetFormatPr defaultColWidth="9.140625" defaultRowHeight="12.75"/>
  <cols>
    <col min="2" max="2" width="20.421875" style="0" customWidth="1"/>
    <col min="3" max="7" width="13.140625" style="0" customWidth="1"/>
    <col min="8" max="8" width="11.7109375" style="0" customWidth="1"/>
    <col min="9" max="13" width="14.57421875" style="0" customWidth="1"/>
  </cols>
  <sheetData>
    <row r="2" ht="13.5" thickBot="1"/>
    <row r="3" spans="2:7" ht="13.5" thickTop="1">
      <c r="B3" s="20" t="s">
        <v>107</v>
      </c>
      <c r="C3" s="20"/>
      <c r="D3" s="15"/>
      <c r="E3" s="15"/>
      <c r="F3" s="15"/>
      <c r="G3" s="15"/>
    </row>
    <row r="4" spans="2:7" ht="13.5" thickBot="1">
      <c r="B4" s="21"/>
      <c r="C4" s="21" t="s">
        <v>106</v>
      </c>
      <c r="D4" s="18"/>
      <c r="E4" s="18"/>
      <c r="F4" s="18"/>
      <c r="G4" s="18"/>
    </row>
    <row r="6" spans="2:5" ht="12.75">
      <c r="B6" s="1" t="s">
        <v>72</v>
      </c>
      <c r="E6" s="1" t="s">
        <v>92</v>
      </c>
    </row>
    <row r="7" spans="2:5" ht="12.75">
      <c r="B7" s="1" t="s">
        <v>91</v>
      </c>
      <c r="E7" s="1" t="s">
        <v>93</v>
      </c>
    </row>
    <row r="8" ht="13.5" thickBot="1">
      <c r="D8" s="1" t="s">
        <v>261</v>
      </c>
    </row>
    <row r="9" spans="2:7" ht="13.5" thickBot="1">
      <c r="B9" s="74"/>
      <c r="C9" s="77">
        <v>1</v>
      </c>
      <c r="D9" s="77">
        <v>2</v>
      </c>
      <c r="E9" s="77">
        <v>3</v>
      </c>
      <c r="F9" s="77">
        <v>4</v>
      </c>
      <c r="G9" s="77">
        <v>5</v>
      </c>
    </row>
    <row r="10" spans="2:7" ht="12.75">
      <c r="B10" s="1" t="s">
        <v>80</v>
      </c>
      <c r="C10" s="76"/>
      <c r="D10" s="76"/>
      <c r="E10" s="76"/>
      <c r="F10" s="76"/>
      <c r="G10" s="76"/>
    </row>
    <row r="11" spans="1:7" ht="12.75">
      <c r="A11" s="7"/>
      <c r="B11" s="3" t="s">
        <v>1</v>
      </c>
      <c r="C11" s="53">
        <v>0.24561403508771928</v>
      </c>
      <c r="D11" s="53">
        <v>0.47368421052631576</v>
      </c>
      <c r="E11" s="53">
        <v>0.2631578947368421</v>
      </c>
      <c r="F11" s="53">
        <v>0.017543859649122806</v>
      </c>
      <c r="G11" s="53">
        <v>0</v>
      </c>
    </row>
    <row r="12" spans="1:7" ht="12.75">
      <c r="A12" s="3"/>
      <c r="B12" s="3" t="s">
        <v>2</v>
      </c>
      <c r="C12" s="53">
        <v>0.038834951456310676</v>
      </c>
      <c r="D12" s="53">
        <v>0.1553398058252427</v>
      </c>
      <c r="E12" s="53">
        <v>0.4563106796116505</v>
      </c>
      <c r="F12" s="53">
        <v>0.2815533980582524</v>
      </c>
      <c r="G12" s="53">
        <v>0.06796116504854369</v>
      </c>
    </row>
    <row r="13" spans="1:7" ht="12.75">
      <c r="A13" s="3"/>
      <c r="B13" s="3" t="s">
        <v>3</v>
      </c>
      <c r="C13" s="53">
        <v>0.11267605633802817</v>
      </c>
      <c r="D13" s="53">
        <v>0.49295774647887325</v>
      </c>
      <c r="E13" s="53">
        <v>0.29577464788732394</v>
      </c>
      <c r="F13" s="53">
        <v>0.0704225352112676</v>
      </c>
      <c r="G13" s="53">
        <v>0.028169014084507043</v>
      </c>
    </row>
    <row r="14" spans="1:7" ht="12.75">
      <c r="A14" s="3"/>
      <c r="B14" s="3" t="s">
        <v>4</v>
      </c>
      <c r="C14" s="53">
        <v>0.28125</v>
      </c>
      <c r="D14" s="53">
        <v>0.53125</v>
      </c>
      <c r="E14" s="53">
        <v>0.1875</v>
      </c>
      <c r="F14" s="53">
        <v>0</v>
      </c>
      <c r="G14" s="53">
        <v>0</v>
      </c>
    </row>
    <row r="15" spans="1:8" ht="12.75">
      <c r="A15" s="3"/>
      <c r="B15" s="3" t="s">
        <v>259</v>
      </c>
      <c r="C15" s="53">
        <v>0.1</v>
      </c>
      <c r="D15" s="53">
        <v>0.5</v>
      </c>
      <c r="E15" s="53">
        <v>0.34285714285714286</v>
      </c>
      <c r="F15" s="53">
        <v>0.05714285714285715</v>
      </c>
      <c r="G15" s="53">
        <v>0</v>
      </c>
      <c r="H15" s="3"/>
    </row>
    <row r="16" spans="1:13" ht="12.75">
      <c r="A16" s="3"/>
      <c r="B16" s="3" t="s">
        <v>71</v>
      </c>
      <c r="C16" s="53">
        <v>0.058823529411764705</v>
      </c>
      <c r="D16" s="53">
        <v>0.23529411764705882</v>
      </c>
      <c r="E16" s="53">
        <v>0.3764705882352941</v>
      </c>
      <c r="F16" s="53">
        <v>0.16470588235294117</v>
      </c>
      <c r="G16" s="53">
        <v>0.16470588235294117</v>
      </c>
      <c r="H16" s="3"/>
      <c r="I16" s="53"/>
      <c r="J16" s="53"/>
      <c r="K16" s="53"/>
      <c r="L16" s="53"/>
      <c r="M16" s="53"/>
    </row>
    <row r="17" spans="1:7" ht="12.75">
      <c r="A17" s="3"/>
      <c r="B17" s="3" t="s">
        <v>7</v>
      </c>
      <c r="C17" s="53">
        <v>0.08823529411764706</v>
      </c>
      <c r="D17" s="53">
        <v>0.5294117647058824</v>
      </c>
      <c r="E17" s="53">
        <v>0.2647058823529412</v>
      </c>
      <c r="F17" s="53">
        <v>0.08823529411764706</v>
      </c>
      <c r="G17" s="53">
        <v>0.029411764705882353</v>
      </c>
    </row>
    <row r="18" spans="1:7" ht="12.75">
      <c r="A18" s="3"/>
      <c r="B18" s="3" t="s">
        <v>8</v>
      </c>
      <c r="C18" s="53">
        <v>0.061538461538461535</v>
      </c>
      <c r="D18" s="53">
        <v>0.3538461538461538</v>
      </c>
      <c r="E18" s="53">
        <v>0.46153846153846156</v>
      </c>
      <c r="F18" s="53">
        <v>0.10769230769230768</v>
      </c>
      <c r="G18" s="53">
        <v>0.015384615384615384</v>
      </c>
    </row>
    <row r="19" spans="1:7" ht="12.75">
      <c r="A19" s="3"/>
      <c r="B19" s="3" t="s">
        <v>9</v>
      </c>
      <c r="C19" s="53">
        <v>0.07236842105263158</v>
      </c>
      <c r="D19" s="53">
        <v>0.26973684210526316</v>
      </c>
      <c r="E19" s="53">
        <v>0.3815789473684211</v>
      </c>
      <c r="F19" s="53">
        <v>0.19736842105263158</v>
      </c>
      <c r="G19" s="53">
        <v>0.07894736842105263</v>
      </c>
    </row>
    <row r="20" spans="1:7" ht="12.75">
      <c r="A20" s="3"/>
      <c r="B20" s="3" t="s">
        <v>10</v>
      </c>
      <c r="C20" s="53">
        <v>0.2296296296296296</v>
      </c>
      <c r="D20" s="53">
        <v>0.5037037037037037</v>
      </c>
      <c r="E20" s="53">
        <v>0.2296296296296296</v>
      </c>
      <c r="F20" s="53">
        <v>0.02962962962962963</v>
      </c>
      <c r="G20" s="53">
        <v>0.007407407407407408</v>
      </c>
    </row>
    <row r="21" spans="1:7" ht="12.75">
      <c r="A21" s="3"/>
      <c r="B21" s="3" t="s">
        <v>11</v>
      </c>
      <c r="C21" s="53">
        <v>0.1891891891891892</v>
      </c>
      <c r="D21" s="53">
        <v>0.5675675675675675</v>
      </c>
      <c r="E21" s="53">
        <v>0.2162162162162162</v>
      </c>
      <c r="F21" s="53">
        <v>0.013513513513513513</v>
      </c>
      <c r="G21" s="53">
        <v>0.013513513513513513</v>
      </c>
    </row>
    <row r="22" spans="1:7" ht="13.5" thickBot="1">
      <c r="A22" s="47"/>
      <c r="B22" s="47" t="s">
        <v>12</v>
      </c>
      <c r="C22" s="54">
        <v>0.08247422680412372</v>
      </c>
      <c r="D22" s="54">
        <v>0.3814432989690722</v>
      </c>
      <c r="E22" s="54">
        <v>0.3917525773195876</v>
      </c>
      <c r="F22" s="54">
        <v>0.14432989690721648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0.1643835616438356</v>
      </c>
      <c r="D24" s="53">
        <v>0.3424657534246575</v>
      </c>
      <c r="E24" s="53">
        <v>0.3561643835616438</v>
      </c>
      <c r="F24" s="53">
        <v>0.1232876712328767</v>
      </c>
      <c r="G24" s="53">
        <v>0.0136986301369863</v>
      </c>
    </row>
    <row r="25" spans="2:7" ht="12.75">
      <c r="B25" s="3" t="s">
        <v>14</v>
      </c>
      <c r="C25" s="53">
        <v>0.08860759493670887</v>
      </c>
      <c r="D25" s="53">
        <v>0.43037974683544306</v>
      </c>
      <c r="E25" s="53">
        <v>0.31645569620253167</v>
      </c>
      <c r="F25" s="53">
        <v>0.1518987341772152</v>
      </c>
      <c r="G25" s="53">
        <v>0.012658227848101267</v>
      </c>
    </row>
    <row r="26" spans="2:7" ht="12.75">
      <c r="B26" s="3" t="s">
        <v>15</v>
      </c>
      <c r="C26" s="53">
        <v>0.015151515151515152</v>
      </c>
      <c r="D26" s="53">
        <v>0.16666666666666669</v>
      </c>
      <c r="E26" s="53">
        <v>0.37878787878787884</v>
      </c>
      <c r="F26" s="53">
        <v>0.25757575757575757</v>
      </c>
      <c r="G26" s="53">
        <v>0.18181818181818182</v>
      </c>
    </row>
    <row r="27" spans="2:7" ht="12.75">
      <c r="B27" s="3" t="s">
        <v>16</v>
      </c>
      <c r="C27" s="53">
        <v>0</v>
      </c>
      <c r="D27" s="53">
        <v>0.2037037037037037</v>
      </c>
      <c r="E27" s="53">
        <v>0.4814814814814815</v>
      </c>
      <c r="F27" s="53">
        <v>0.25925925925925924</v>
      </c>
      <c r="G27" s="53">
        <v>0.05555555555555556</v>
      </c>
    </row>
    <row r="28" spans="2:7" ht="12.75">
      <c r="B28" s="3" t="s">
        <v>17</v>
      </c>
      <c r="C28" s="53">
        <v>0.046511627906976744</v>
      </c>
      <c r="D28" s="53">
        <v>0.4883720930232558</v>
      </c>
      <c r="E28" s="53">
        <v>0.3488372093023256</v>
      </c>
      <c r="F28" s="53">
        <v>0.11627906976744186</v>
      </c>
      <c r="G28" s="53">
        <v>0</v>
      </c>
    </row>
    <row r="29" spans="2:7" ht="12.75">
      <c r="B29" s="3" t="s">
        <v>473</v>
      </c>
      <c r="C29" s="53">
        <v>0.0625</v>
      </c>
      <c r="D29" s="53">
        <v>0.5625</v>
      </c>
      <c r="E29" s="53">
        <v>0.25</v>
      </c>
      <c r="F29" s="53">
        <v>0.0625</v>
      </c>
      <c r="G29" s="53">
        <v>0.0625</v>
      </c>
    </row>
    <row r="30" spans="2:7" ht="12.75">
      <c r="B30" s="3" t="s">
        <v>18</v>
      </c>
      <c r="C30" s="53">
        <v>0</v>
      </c>
      <c r="D30" s="53">
        <v>0.55</v>
      </c>
      <c r="E30" s="53">
        <v>0.2</v>
      </c>
      <c r="F30" s="53">
        <v>0.2</v>
      </c>
      <c r="G30" s="53">
        <v>0.05</v>
      </c>
    </row>
    <row r="31" spans="2:7" ht="12.75">
      <c r="B31" s="3" t="s">
        <v>19</v>
      </c>
      <c r="C31" s="53">
        <v>0.04761904761904762</v>
      </c>
      <c r="D31" s="53">
        <v>0.2619047619047619</v>
      </c>
      <c r="E31" s="53">
        <v>0.4047619047619048</v>
      </c>
      <c r="F31" s="53">
        <v>0.2142857142857143</v>
      </c>
      <c r="G31" s="53">
        <v>0.07142857142857142</v>
      </c>
    </row>
    <row r="32" spans="2:7" ht="12.75">
      <c r="B32" s="3" t="s">
        <v>20</v>
      </c>
      <c r="C32" s="53">
        <v>0.168141592920354</v>
      </c>
      <c r="D32" s="53">
        <v>0.5486725663716814</v>
      </c>
      <c r="E32" s="53">
        <v>0.23008849557522124</v>
      </c>
      <c r="F32" s="53">
        <v>0.035398230088495575</v>
      </c>
      <c r="G32" s="53">
        <v>0.017699115044247787</v>
      </c>
    </row>
    <row r="33" spans="2:7" ht="12.75">
      <c r="B33" s="3" t="s">
        <v>21</v>
      </c>
      <c r="C33" s="53">
        <v>0.07142857142857142</v>
      </c>
      <c r="D33" s="53">
        <v>0.3333333333333333</v>
      </c>
      <c r="E33" s="53">
        <v>0.42857142857142855</v>
      </c>
      <c r="F33" s="53">
        <v>0.16666666666666666</v>
      </c>
      <c r="G33" s="53">
        <v>0</v>
      </c>
    </row>
    <row r="34" spans="2:7" ht="12.75">
      <c r="B34" s="3" t="s">
        <v>22</v>
      </c>
      <c r="C34" s="53">
        <v>0.045454545454545456</v>
      </c>
      <c r="D34" s="53">
        <v>0.36363636363636365</v>
      </c>
      <c r="E34" s="53">
        <v>0.36363636363636365</v>
      </c>
      <c r="F34" s="53">
        <v>0.22727272727272727</v>
      </c>
      <c r="G34" s="53">
        <v>0</v>
      </c>
    </row>
    <row r="35" spans="2:7" ht="12.75">
      <c r="B35" s="3" t="s">
        <v>23</v>
      </c>
      <c r="C35" s="53">
        <v>0.05128205128205128</v>
      </c>
      <c r="D35" s="53">
        <v>0.3333333333333333</v>
      </c>
      <c r="E35" s="53">
        <v>0.5384615384615384</v>
      </c>
      <c r="F35" s="53">
        <v>0.07692307692307691</v>
      </c>
      <c r="G35" s="53">
        <v>0</v>
      </c>
    </row>
    <row r="36" spans="2:7" ht="12.75">
      <c r="B36" s="3" t="s">
        <v>24</v>
      </c>
      <c r="C36" s="53">
        <v>0</v>
      </c>
      <c r="D36" s="53">
        <v>0.20689655172413793</v>
      </c>
      <c r="E36" s="53">
        <v>0.41379310344827586</v>
      </c>
      <c r="F36" s="53">
        <v>0.3448275862068966</v>
      </c>
      <c r="G36" s="53">
        <v>0.034482758620689655</v>
      </c>
    </row>
    <row r="37" spans="2:7" ht="12.75">
      <c r="B37" s="3" t="s">
        <v>25</v>
      </c>
      <c r="C37" s="53">
        <v>0</v>
      </c>
      <c r="D37" s="53">
        <v>0.42857142857142855</v>
      </c>
      <c r="E37" s="53">
        <v>0.14285714285714285</v>
      </c>
      <c r="F37" s="53">
        <v>0.14285714285714285</v>
      </c>
      <c r="G37" s="53">
        <v>0.2857142857142857</v>
      </c>
    </row>
    <row r="38" spans="2:7" ht="13.5" thickBot="1">
      <c r="B38" s="47" t="s">
        <v>26</v>
      </c>
      <c r="C38" s="54">
        <v>0.15909090909090912</v>
      </c>
      <c r="D38" s="54">
        <v>0.5909090909090909</v>
      </c>
      <c r="E38" s="54">
        <v>0.25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0.1111111111111111</v>
      </c>
      <c r="D40" s="53">
        <v>0.3827160493827161</v>
      </c>
      <c r="E40" s="53">
        <v>0.41975308641975306</v>
      </c>
      <c r="F40" s="53">
        <v>0.07407407407407407</v>
      </c>
      <c r="G40" s="53">
        <v>0.012345679012345678</v>
      </c>
    </row>
    <row r="41" spans="2:7" ht="12.75">
      <c r="B41" s="3" t="s">
        <v>744</v>
      </c>
      <c r="C41" s="53">
        <v>0.15873015873015875</v>
      </c>
      <c r="D41" s="53">
        <v>0.4761904761904762</v>
      </c>
      <c r="E41" s="53">
        <v>0.3015873015873016</v>
      </c>
      <c r="F41" s="53">
        <v>0.04761904761904762</v>
      </c>
      <c r="G41" s="53">
        <v>0.015873015873015876</v>
      </c>
    </row>
    <row r="42" spans="2:7" ht="12.75">
      <c r="B42" s="3" t="s">
        <v>28</v>
      </c>
      <c r="C42" s="53">
        <v>0.10638297872340426</v>
      </c>
      <c r="D42" s="53">
        <v>0.4574468085106383</v>
      </c>
      <c r="E42" s="53">
        <v>0.35106382978723405</v>
      </c>
      <c r="F42" s="53">
        <v>0.0851063829787234</v>
      </c>
      <c r="G42" s="53">
        <v>0</v>
      </c>
    </row>
    <row r="43" spans="2:7" ht="12.75">
      <c r="B43" s="3" t="s">
        <v>29</v>
      </c>
      <c r="C43" s="53">
        <v>0.1375</v>
      </c>
      <c r="D43" s="53">
        <v>0.5125</v>
      </c>
      <c r="E43" s="53">
        <v>0.275</v>
      </c>
      <c r="F43" s="53">
        <v>0.05</v>
      </c>
      <c r="G43" s="53">
        <v>0.025</v>
      </c>
    </row>
    <row r="44" spans="2:7" ht="12.75">
      <c r="B44" s="3" t="s">
        <v>30</v>
      </c>
      <c r="C44" s="53">
        <v>0.0625</v>
      </c>
      <c r="D44" s="53">
        <v>0.4375</v>
      </c>
      <c r="E44" s="53">
        <v>0.27083333333333337</v>
      </c>
      <c r="F44" s="53">
        <v>0.1875</v>
      </c>
      <c r="G44" s="53">
        <v>0.041666666666666664</v>
      </c>
    </row>
    <row r="45" spans="2:7" ht="12.75">
      <c r="B45" s="3" t="s">
        <v>31</v>
      </c>
      <c r="C45" s="53">
        <v>0.08771929824561403</v>
      </c>
      <c r="D45" s="53">
        <v>0.4035087719298246</v>
      </c>
      <c r="E45" s="53">
        <v>0.22807017543859648</v>
      </c>
      <c r="F45" s="53">
        <v>0.22807017543859648</v>
      </c>
      <c r="G45" s="53">
        <v>0.052631578947368425</v>
      </c>
    </row>
    <row r="46" spans="2:7" ht="13.5" thickBot="1">
      <c r="B46" s="47" t="s">
        <v>32</v>
      </c>
      <c r="C46" s="54">
        <v>0.08870967741935484</v>
      </c>
      <c r="D46" s="54">
        <v>0.5483870967741936</v>
      </c>
      <c r="E46" s="54">
        <v>0.2903225806451613</v>
      </c>
      <c r="F46" s="54">
        <v>0.05645161290322581</v>
      </c>
      <c r="G46" s="54">
        <v>0.01612903225806452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0.1142857142857143</v>
      </c>
      <c r="D48" s="53">
        <v>0.4142857142857143</v>
      </c>
      <c r="E48" s="53">
        <v>0.2857142857142857</v>
      </c>
      <c r="F48" s="53">
        <v>0.1285714285714286</v>
      </c>
      <c r="G48" s="53">
        <v>0.05714285714285715</v>
      </c>
    </row>
    <row r="49" spans="2:7" ht="12.75">
      <c r="B49" s="3" t="s">
        <v>34</v>
      </c>
      <c r="C49" s="53">
        <v>0.04081632653061225</v>
      </c>
      <c r="D49" s="53">
        <v>0.2448979591836735</v>
      </c>
      <c r="E49" s="53">
        <v>0.4489795918367347</v>
      </c>
      <c r="F49" s="53">
        <v>0.20408163265306123</v>
      </c>
      <c r="G49" s="53">
        <v>0.06122448979591837</v>
      </c>
    </row>
    <row r="50" spans="2:7" ht="12.75">
      <c r="B50" s="3" t="s">
        <v>35</v>
      </c>
      <c r="C50" s="53">
        <v>0.18421052631578946</v>
      </c>
      <c r="D50" s="53">
        <v>0.631578947368421</v>
      </c>
      <c r="E50" s="53">
        <v>0.13157894736842105</v>
      </c>
      <c r="F50" s="53">
        <v>0.026315789473684213</v>
      </c>
      <c r="G50" s="53">
        <v>0.026315789473684213</v>
      </c>
    </row>
    <row r="51" spans="2:7" ht="13.5" thickBot="1">
      <c r="B51" s="47" t="s">
        <v>36</v>
      </c>
      <c r="C51" s="54">
        <v>0</v>
      </c>
      <c r="D51" s="54">
        <v>0.5348837209302325</v>
      </c>
      <c r="E51" s="54">
        <v>0.3255813953488372</v>
      </c>
      <c r="F51" s="54">
        <v>0.06976744186046512</v>
      </c>
      <c r="G51" s="54">
        <v>0.06976744186046512</v>
      </c>
    </row>
    <row r="52" ht="12.75">
      <c r="B52" s="14" t="s">
        <v>130</v>
      </c>
    </row>
    <row r="53" spans="2:7" ht="12.75">
      <c r="B53" s="3" t="s">
        <v>37</v>
      </c>
      <c r="C53" s="53">
        <v>0.2</v>
      </c>
      <c r="D53" s="53">
        <v>0.675</v>
      </c>
      <c r="E53" s="53">
        <v>0.1</v>
      </c>
      <c r="F53" s="53">
        <v>0.025</v>
      </c>
      <c r="G53" s="53">
        <v>0</v>
      </c>
    </row>
    <row r="54" spans="2:7" ht="12.75">
      <c r="B54" s="3" t="s">
        <v>38</v>
      </c>
      <c r="C54" s="53">
        <v>0.15151515151515152</v>
      </c>
      <c r="D54" s="53">
        <v>0.8484848484848485</v>
      </c>
      <c r="E54" s="53">
        <v>0</v>
      </c>
      <c r="F54" s="53">
        <v>0</v>
      </c>
      <c r="G54" s="53">
        <v>0</v>
      </c>
    </row>
    <row r="55" spans="2:7" ht="12.75">
      <c r="B55" s="3" t="s">
        <v>82</v>
      </c>
      <c r="C55" s="53">
        <v>0.09090909090909091</v>
      </c>
      <c r="D55" s="53">
        <v>0.6363636363636365</v>
      </c>
      <c r="E55" s="53">
        <v>0.15909090909090912</v>
      </c>
      <c r="F55" s="53">
        <v>0.06818181818181819</v>
      </c>
      <c r="G55" s="53">
        <v>0.045454545454545456</v>
      </c>
    </row>
    <row r="56" spans="2:7" ht="12.75">
      <c r="B56" s="3" t="s">
        <v>40</v>
      </c>
      <c r="C56" s="53">
        <v>0.125</v>
      </c>
      <c r="D56" s="53">
        <v>0.625</v>
      </c>
      <c r="E56" s="53">
        <v>0.22916666666666669</v>
      </c>
      <c r="F56" s="53">
        <v>0.020833333333333332</v>
      </c>
      <c r="G56" s="53">
        <v>0</v>
      </c>
    </row>
    <row r="57" spans="2:7" ht="12.75">
      <c r="B57" s="3" t="s">
        <v>41</v>
      </c>
      <c r="C57" s="53">
        <v>0.16666666666666666</v>
      </c>
      <c r="D57" s="53">
        <v>0.7</v>
      </c>
      <c r="E57" s="53">
        <v>0.1</v>
      </c>
      <c r="F57" s="53">
        <v>0</v>
      </c>
      <c r="G57" s="53">
        <v>0.03333333333333333</v>
      </c>
    </row>
    <row r="58" spans="2:7" ht="12.75">
      <c r="B58" s="3" t="s">
        <v>42</v>
      </c>
      <c r="C58" s="53">
        <v>0.075</v>
      </c>
      <c r="D58" s="53">
        <v>0.7</v>
      </c>
      <c r="E58" s="53">
        <v>0.225</v>
      </c>
      <c r="F58" s="53">
        <v>0</v>
      </c>
      <c r="G58" s="53">
        <v>0</v>
      </c>
    </row>
    <row r="59" spans="2:7" ht="12.75">
      <c r="B59" s="3" t="s">
        <v>43</v>
      </c>
      <c r="C59" s="53">
        <v>0.05555555555555555</v>
      </c>
      <c r="D59" s="53">
        <v>0.625</v>
      </c>
      <c r="E59" s="53">
        <v>0.3055555555555555</v>
      </c>
      <c r="F59" s="53">
        <v>0.013888888888888888</v>
      </c>
      <c r="G59" s="53">
        <v>0</v>
      </c>
    </row>
    <row r="60" spans="2:7" ht="12.75">
      <c r="B60" s="3" t="s">
        <v>44</v>
      </c>
      <c r="C60" s="53">
        <v>0.169811320754717</v>
      </c>
      <c r="D60" s="53">
        <v>0.4528301886792453</v>
      </c>
      <c r="E60" s="53">
        <v>0.339622641509434</v>
      </c>
      <c r="F60" s="53">
        <v>0.03773584905660377</v>
      </c>
      <c r="G60" s="53">
        <v>0</v>
      </c>
    </row>
    <row r="61" spans="2:7" ht="12.75">
      <c r="B61" s="3" t="s">
        <v>45</v>
      </c>
      <c r="C61" s="53">
        <v>0.1111111111111111</v>
      </c>
      <c r="D61" s="53">
        <v>0.6388888888888888</v>
      </c>
      <c r="E61" s="53">
        <v>0.25</v>
      </c>
      <c r="F61" s="53">
        <v>0</v>
      </c>
      <c r="G61" s="53">
        <v>0</v>
      </c>
    </row>
    <row r="62" spans="2:7" ht="13.5" thickBot="1">
      <c r="B62" s="47" t="s">
        <v>46</v>
      </c>
      <c r="C62" s="54">
        <v>0.030303030303030304</v>
      </c>
      <c r="D62" s="54">
        <v>0.6363636363636364</v>
      </c>
      <c r="E62" s="54">
        <v>0.1818181818181818</v>
      </c>
      <c r="F62" s="54">
        <v>0.06060606060606061</v>
      </c>
      <c r="G62" s="54">
        <v>0.0909090909090909</v>
      </c>
    </row>
    <row r="63" spans="2:7" ht="12.75">
      <c r="B63" s="36" t="s">
        <v>257</v>
      </c>
      <c r="C63" s="53"/>
      <c r="D63" s="53"/>
      <c r="E63" s="53"/>
      <c r="F63" s="53"/>
      <c r="G63" s="53"/>
    </row>
    <row r="64" spans="2:7" ht="12.75">
      <c r="B64" s="3" t="s">
        <v>47</v>
      </c>
      <c r="C64" s="53">
        <v>0.052631578947368425</v>
      </c>
      <c r="D64" s="53">
        <v>0.4210526315789474</v>
      </c>
      <c r="E64" s="53">
        <v>0.2982456140350877</v>
      </c>
      <c r="F64" s="53">
        <v>0.19298245614035087</v>
      </c>
      <c r="G64" s="53">
        <v>0.03508771929824561</v>
      </c>
    </row>
    <row r="65" spans="2:7" ht="12.75">
      <c r="B65" s="3" t="s">
        <v>48</v>
      </c>
      <c r="C65" s="53">
        <v>0.13888888888888887</v>
      </c>
      <c r="D65" s="53">
        <v>0.5555555555555555</v>
      </c>
      <c r="E65" s="53">
        <v>0.13888888888888887</v>
      </c>
      <c r="F65" s="53">
        <v>0.08333333333333333</v>
      </c>
      <c r="G65" s="53">
        <v>0.08333333333333333</v>
      </c>
    </row>
    <row r="66" spans="2:7" ht="12.75">
      <c r="B66" s="3" t="s">
        <v>49</v>
      </c>
      <c r="C66" s="53">
        <v>0.09523809523809523</v>
      </c>
      <c r="D66" s="53">
        <v>0.5079365079365079</v>
      </c>
      <c r="E66" s="53">
        <v>0.2857142857142857</v>
      </c>
      <c r="F66" s="53">
        <v>0.1111111111111111</v>
      </c>
      <c r="G66" s="53">
        <v>0</v>
      </c>
    </row>
    <row r="67" spans="2:7" ht="12.75">
      <c r="B67" s="3" t="s">
        <v>50</v>
      </c>
      <c r="C67" s="53">
        <v>0.19101123595505617</v>
      </c>
      <c r="D67" s="53">
        <v>0.5393258426966292</v>
      </c>
      <c r="E67" s="53">
        <v>0.2247191011235955</v>
      </c>
      <c r="F67" s="53">
        <v>0.033707865168539325</v>
      </c>
      <c r="G67" s="53">
        <v>0.011235955056179775</v>
      </c>
    </row>
    <row r="68" spans="2:7" ht="12.75">
      <c r="B68" s="3" t="s">
        <v>51</v>
      </c>
      <c r="C68" s="53">
        <v>0.10416666666666667</v>
      </c>
      <c r="D68" s="53">
        <v>0.5208333333333334</v>
      </c>
      <c r="E68" s="53">
        <v>0.35416666666666663</v>
      </c>
      <c r="F68" s="53">
        <v>0.020833333333333332</v>
      </c>
      <c r="G68" s="53">
        <v>0</v>
      </c>
    </row>
    <row r="69" spans="2:7" ht="12.75">
      <c r="B69" s="3" t="s">
        <v>52</v>
      </c>
      <c r="C69" s="53">
        <v>0.04545454545454545</v>
      </c>
      <c r="D69" s="53">
        <v>0.20454545454545453</v>
      </c>
      <c r="E69" s="53">
        <v>0.3181818181818181</v>
      </c>
      <c r="F69" s="53">
        <v>0.22727272727272727</v>
      </c>
      <c r="G69" s="53">
        <v>0.20454545454545453</v>
      </c>
    </row>
    <row r="70" spans="2:7" ht="12.75">
      <c r="B70" s="3" t="s">
        <v>53</v>
      </c>
      <c r="C70" s="53">
        <v>0</v>
      </c>
      <c r="D70" s="53">
        <v>0.4</v>
      </c>
      <c r="E70" s="53">
        <v>0.3</v>
      </c>
      <c r="F70" s="53">
        <v>0.25</v>
      </c>
      <c r="G70" s="53">
        <v>0.05</v>
      </c>
    </row>
    <row r="71" spans="2:7" ht="12.75">
      <c r="B71" s="3" t="s">
        <v>54</v>
      </c>
      <c r="C71" s="53">
        <v>0.047619047619047616</v>
      </c>
      <c r="D71" s="53">
        <v>0.5238095238095238</v>
      </c>
      <c r="E71" s="53">
        <v>0.19047619047619047</v>
      </c>
      <c r="F71" s="53">
        <v>0.09523809523809523</v>
      </c>
      <c r="G71" s="53">
        <v>0.14285714285714285</v>
      </c>
    </row>
    <row r="72" spans="2:7" ht="12.75">
      <c r="B72" s="3" t="s">
        <v>55</v>
      </c>
      <c r="C72" s="53">
        <v>0.12844036697247707</v>
      </c>
      <c r="D72" s="53">
        <v>0.6330275229357798</v>
      </c>
      <c r="E72" s="53">
        <v>0.19266055045871558</v>
      </c>
      <c r="F72" s="53">
        <v>0.027522935779816512</v>
      </c>
      <c r="G72" s="53">
        <v>0.01834862385321101</v>
      </c>
    </row>
    <row r="73" spans="2:7" ht="12.75">
      <c r="B73" s="3" t="s">
        <v>56</v>
      </c>
      <c r="C73" s="53">
        <v>0.13636363636363638</v>
      </c>
      <c r="D73" s="53">
        <v>0.36363636363636365</v>
      </c>
      <c r="E73" s="53">
        <v>0.27272727272727276</v>
      </c>
      <c r="F73" s="53">
        <v>0.2272727272727273</v>
      </c>
      <c r="G73" s="53">
        <v>0</v>
      </c>
    </row>
    <row r="74" spans="2:7" ht="12.75">
      <c r="B74" s="3" t="s">
        <v>57</v>
      </c>
      <c r="C74" s="53">
        <v>0.16842105263157894</v>
      </c>
      <c r="D74" s="53">
        <v>0.5263157894736842</v>
      </c>
      <c r="E74" s="53">
        <v>0.22105263157894736</v>
      </c>
      <c r="F74" s="53">
        <v>0.07368421052631578</v>
      </c>
      <c r="G74" s="53">
        <v>0.010526315789473684</v>
      </c>
    </row>
    <row r="75" spans="2:7" ht="13.5" thickBot="1">
      <c r="B75" s="47" t="s">
        <v>58</v>
      </c>
      <c r="C75" s="54">
        <v>0.03225806451612903</v>
      </c>
      <c r="D75" s="54">
        <v>0.3225806451612903</v>
      </c>
      <c r="E75" s="54">
        <v>0.3548387096774194</v>
      </c>
      <c r="F75" s="54">
        <v>0.16129032258064516</v>
      </c>
      <c r="G75" s="54">
        <v>0.12903225806451613</v>
      </c>
    </row>
    <row r="76" spans="2:7" ht="12.75">
      <c r="B76" s="36" t="s">
        <v>132</v>
      </c>
      <c r="C76" s="53"/>
      <c r="D76" s="53"/>
      <c r="E76" s="53"/>
      <c r="F76" s="53"/>
      <c r="G76" s="53"/>
    </row>
    <row r="77" spans="2:7" ht="12.75">
      <c r="B77" s="3" t="s">
        <v>59</v>
      </c>
      <c r="C77" s="53">
        <v>0.1346153846153846</v>
      </c>
      <c r="D77" s="53">
        <v>0.6538461538461537</v>
      </c>
      <c r="E77" s="53">
        <v>0.17307692307692307</v>
      </c>
      <c r="F77" s="53">
        <v>0.03846153846153846</v>
      </c>
      <c r="G77" s="53">
        <v>0</v>
      </c>
    </row>
    <row r="78" spans="2:7" ht="12.75">
      <c r="B78" s="3" t="s">
        <v>60</v>
      </c>
      <c r="C78" s="53">
        <v>0.14583333333333334</v>
      </c>
      <c r="D78" s="53">
        <v>0.39583333333333337</v>
      </c>
      <c r="E78" s="53">
        <v>0.375</v>
      </c>
      <c r="F78" s="53">
        <v>0.08333333333333333</v>
      </c>
      <c r="G78" s="53">
        <v>0</v>
      </c>
    </row>
    <row r="79" spans="2:7" ht="12.75">
      <c r="B79" s="3" t="s">
        <v>61</v>
      </c>
      <c r="C79" s="53">
        <v>0.08</v>
      </c>
      <c r="D79" s="53">
        <v>0.48</v>
      </c>
      <c r="E79" s="53">
        <v>0.24</v>
      </c>
      <c r="F79" s="53">
        <v>0.2</v>
      </c>
      <c r="G79" s="53">
        <v>0</v>
      </c>
    </row>
    <row r="80" spans="2:7" ht="12.75">
      <c r="B80" s="3" t="s">
        <v>62</v>
      </c>
      <c r="C80" s="53">
        <v>0.13636363636363638</v>
      </c>
      <c r="D80" s="53">
        <v>0.40909090909090906</v>
      </c>
      <c r="E80" s="53">
        <v>0.2272727272727273</v>
      </c>
      <c r="F80" s="53">
        <v>0.18181818181818182</v>
      </c>
      <c r="G80" s="53">
        <v>0.045454545454545456</v>
      </c>
    </row>
    <row r="81" spans="2:7" ht="12.75">
      <c r="B81" s="3" t="s">
        <v>63</v>
      </c>
      <c r="C81" s="53">
        <v>0.12</v>
      </c>
      <c r="D81" s="53">
        <v>0.76</v>
      </c>
      <c r="E81" s="53">
        <v>0.12</v>
      </c>
      <c r="F81" s="53">
        <v>0</v>
      </c>
      <c r="G81" s="53">
        <v>0</v>
      </c>
    </row>
    <row r="82" spans="2:7" ht="12.75">
      <c r="B82" s="3" t="s">
        <v>64</v>
      </c>
      <c r="C82" s="53">
        <v>0.2857142857142857</v>
      </c>
      <c r="D82" s="53">
        <v>0.5714285714285714</v>
      </c>
      <c r="E82" s="53">
        <v>0.14285714285714285</v>
      </c>
      <c r="F82" s="53">
        <v>0</v>
      </c>
      <c r="G82" s="53">
        <v>0</v>
      </c>
    </row>
    <row r="83" spans="2:7" ht="12.75">
      <c r="B83" s="3" t="s">
        <v>65</v>
      </c>
      <c r="C83" s="53">
        <v>0.0909090909090909</v>
      </c>
      <c r="D83" s="53">
        <v>0.6363636363636364</v>
      </c>
      <c r="E83" s="53">
        <v>0.21212121212121213</v>
      </c>
      <c r="F83" s="53">
        <v>0.06060606060606061</v>
      </c>
      <c r="G83" s="53">
        <v>0</v>
      </c>
    </row>
    <row r="84" spans="2:7" ht="12.75">
      <c r="B84" s="3" t="s">
        <v>66</v>
      </c>
      <c r="C84" s="53">
        <v>0</v>
      </c>
      <c r="D84" s="53">
        <v>0.6</v>
      </c>
      <c r="E84" s="53">
        <v>0.3333333333333333</v>
      </c>
      <c r="F84" s="53">
        <v>0.06666666666666667</v>
      </c>
      <c r="G84" s="53">
        <v>0</v>
      </c>
    </row>
    <row r="85" spans="2:7" ht="12.75">
      <c r="B85" s="3" t="s">
        <v>67</v>
      </c>
      <c r="C85" s="53">
        <v>0.1904761904761905</v>
      </c>
      <c r="D85" s="53">
        <v>0.6190476190476191</v>
      </c>
      <c r="E85" s="53">
        <v>0.16666666666666666</v>
      </c>
      <c r="F85" s="53">
        <v>0</v>
      </c>
      <c r="G85" s="53">
        <v>0.02380952380952381</v>
      </c>
    </row>
    <row r="86" spans="2:7" ht="12.75">
      <c r="B86" s="3" t="s">
        <v>68</v>
      </c>
      <c r="C86" s="53">
        <v>0.09090909090909091</v>
      </c>
      <c r="D86" s="53">
        <v>0.40909090909090906</v>
      </c>
      <c r="E86" s="53">
        <v>0.31818181818181823</v>
      </c>
      <c r="F86" s="53">
        <v>0.13636363636363635</v>
      </c>
      <c r="G86" s="53">
        <v>0.045454545454545456</v>
      </c>
    </row>
    <row r="87" spans="2:7" ht="12.75">
      <c r="B87" s="3" t="s">
        <v>69</v>
      </c>
      <c r="C87" s="53">
        <v>0.058823529411764705</v>
      </c>
      <c r="D87" s="53">
        <v>0.5294117647058824</v>
      </c>
      <c r="E87" s="53">
        <v>0.3529411764705882</v>
      </c>
      <c r="F87" s="53">
        <v>0.058823529411764705</v>
      </c>
      <c r="G87" s="53">
        <v>0</v>
      </c>
    </row>
    <row r="88" spans="2:7" ht="13.5" thickBot="1">
      <c r="B88" s="47" t="s">
        <v>70</v>
      </c>
      <c r="C88" s="54">
        <v>0.09523809523809523</v>
      </c>
      <c r="D88" s="54">
        <v>0.6666666666666666</v>
      </c>
      <c r="E88" s="54">
        <v>0.2380952380952381</v>
      </c>
      <c r="F88" s="54">
        <v>0</v>
      </c>
      <c r="G88" s="5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88"/>
  <sheetViews>
    <sheetView workbookViewId="0" topLeftCell="A1">
      <selection activeCell="H9" sqref="H9:N30"/>
    </sheetView>
  </sheetViews>
  <sheetFormatPr defaultColWidth="9.140625" defaultRowHeight="12.75"/>
  <cols>
    <col min="2" max="2" width="15.00390625" style="0" customWidth="1"/>
    <col min="3" max="7" width="14.140625" style="0" customWidth="1"/>
  </cols>
  <sheetData>
    <row r="1" ht="13.5" thickBot="1"/>
    <row r="2" spans="2:7" ht="15.75" thickTop="1">
      <c r="B2" s="23" t="s">
        <v>109</v>
      </c>
      <c r="C2" s="23"/>
      <c r="D2" s="15"/>
      <c r="E2" s="15"/>
      <c r="F2" s="15"/>
      <c r="G2" s="15"/>
    </row>
    <row r="3" spans="2:7" ht="15.75" thickBot="1">
      <c r="B3" s="24"/>
      <c r="C3" s="24" t="s">
        <v>108</v>
      </c>
      <c r="D3" s="18"/>
      <c r="E3" s="18"/>
      <c r="F3" s="18"/>
      <c r="G3" s="18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2.75">
      <c r="D7" s="1" t="s">
        <v>263</v>
      </c>
    </row>
    <row r="8" ht="13.5" thickBot="1"/>
    <row r="9" spans="2:7" ht="13.5" thickBot="1">
      <c r="B9" s="74"/>
      <c r="C9" s="77">
        <v>1</v>
      </c>
      <c r="D9" s="77">
        <v>2</v>
      </c>
      <c r="E9" s="77">
        <v>3</v>
      </c>
      <c r="F9" s="77">
        <v>4</v>
      </c>
      <c r="G9" s="77">
        <v>5</v>
      </c>
    </row>
    <row r="10" spans="2:7" ht="12.75">
      <c r="B10" s="1" t="s">
        <v>80</v>
      </c>
      <c r="C10" s="76"/>
      <c r="D10" s="76"/>
      <c r="E10" s="76"/>
      <c r="F10" s="76"/>
      <c r="G10" s="76"/>
    </row>
    <row r="11" spans="1:7" ht="12.75">
      <c r="A11" s="7"/>
      <c r="B11" s="3" t="s">
        <v>1</v>
      </c>
      <c r="C11" s="53">
        <v>0.4666666666666667</v>
      </c>
      <c r="D11" s="53">
        <v>0.38333333333333336</v>
      </c>
      <c r="E11" s="53">
        <v>0.13333333333333333</v>
      </c>
      <c r="F11" s="53">
        <v>0.016666666666666666</v>
      </c>
      <c r="G11" s="53">
        <v>0</v>
      </c>
    </row>
    <row r="12" spans="1:7" ht="12.75">
      <c r="A12" s="3"/>
      <c r="B12" s="3" t="s">
        <v>2</v>
      </c>
      <c r="C12" s="53">
        <v>0.1596244131455399</v>
      </c>
      <c r="D12" s="53">
        <v>0.38497652582159625</v>
      </c>
      <c r="E12" s="53">
        <v>0.38497652582159625</v>
      </c>
      <c r="F12" s="53">
        <v>0.051643192488262914</v>
      </c>
      <c r="G12" s="53">
        <v>0.018779342723004695</v>
      </c>
    </row>
    <row r="13" spans="1:7" ht="12.75">
      <c r="A13" s="3"/>
      <c r="B13" s="3" t="s">
        <v>3</v>
      </c>
      <c r="C13" s="53">
        <v>0.2631578947368421</v>
      </c>
      <c r="D13" s="53">
        <v>0.4473684210526316</v>
      </c>
      <c r="E13" s="53">
        <v>0.2631578947368421</v>
      </c>
      <c r="F13" s="53">
        <v>0.026315789473684213</v>
      </c>
      <c r="G13" s="53">
        <v>0</v>
      </c>
    </row>
    <row r="14" spans="1:7" ht="12.75">
      <c r="A14" s="3"/>
      <c r="B14" s="3" t="s">
        <v>4</v>
      </c>
      <c r="C14" s="53">
        <v>0.5757575757575758</v>
      </c>
      <c r="D14" s="53">
        <v>0.3939393939393939</v>
      </c>
      <c r="E14" s="53">
        <v>0.030303030303030304</v>
      </c>
      <c r="F14" s="53">
        <v>0</v>
      </c>
      <c r="G14" s="53">
        <v>0</v>
      </c>
    </row>
    <row r="15" spans="1:8" ht="12.75">
      <c r="A15" s="3"/>
      <c r="B15" s="3" t="s">
        <v>259</v>
      </c>
      <c r="C15" s="53">
        <v>0.20270270270270271</v>
      </c>
      <c r="D15" s="53">
        <v>0.3108108108108108</v>
      </c>
      <c r="E15" s="53">
        <v>0.3783783783783784</v>
      </c>
      <c r="F15" s="53">
        <v>0.10810810810810811</v>
      </c>
      <c r="G15" s="53">
        <v>0</v>
      </c>
      <c r="H15" s="3"/>
    </row>
    <row r="16" spans="1:8" ht="12.75">
      <c r="A16" s="3"/>
      <c r="B16" s="3" t="s">
        <v>71</v>
      </c>
      <c r="C16" s="53">
        <v>0.03409090909090909</v>
      </c>
      <c r="D16" s="53">
        <v>0.11363636363636363</v>
      </c>
      <c r="E16" s="53">
        <v>0.3295454545454546</v>
      </c>
      <c r="F16" s="53">
        <v>0.4090909090909091</v>
      </c>
      <c r="G16" s="53">
        <v>0.11363636363636363</v>
      </c>
      <c r="H16" s="3"/>
    </row>
    <row r="17" spans="1:7" ht="12.75">
      <c r="A17" s="3"/>
      <c r="B17" s="3" t="s">
        <v>7</v>
      </c>
      <c r="C17" s="53">
        <v>0.3611111111111111</v>
      </c>
      <c r="D17" s="53">
        <v>0.5277777777777778</v>
      </c>
      <c r="E17" s="53">
        <v>0.1111111111111111</v>
      </c>
      <c r="F17" s="53">
        <v>0</v>
      </c>
      <c r="G17" s="53">
        <v>0</v>
      </c>
    </row>
    <row r="18" spans="1:7" ht="12.75">
      <c r="A18" s="3"/>
      <c r="B18" s="3" t="s">
        <v>8</v>
      </c>
      <c r="C18" s="53">
        <v>0.029850746268656716</v>
      </c>
      <c r="D18" s="53">
        <v>0.08955223880597014</v>
      </c>
      <c r="E18" s="53">
        <v>0.34328358208955223</v>
      </c>
      <c r="F18" s="53">
        <v>0.44776119402985076</v>
      </c>
      <c r="G18" s="53">
        <v>0.08955223880597014</v>
      </c>
    </row>
    <row r="19" spans="1:7" ht="12.75">
      <c r="A19" s="3"/>
      <c r="B19" s="3" t="s">
        <v>9</v>
      </c>
      <c r="C19" s="53">
        <v>0.27044025157232704</v>
      </c>
      <c r="D19" s="53">
        <v>0.48427672955974843</v>
      </c>
      <c r="E19" s="53">
        <v>0.1949685534591195</v>
      </c>
      <c r="F19" s="53">
        <v>0.05031446540880503</v>
      </c>
      <c r="G19" s="53">
        <v>0</v>
      </c>
    </row>
    <row r="20" spans="1:7" ht="12.75">
      <c r="A20" s="3"/>
      <c r="B20" s="3" t="s">
        <v>10</v>
      </c>
      <c r="C20" s="53">
        <v>0.4097222222222222</v>
      </c>
      <c r="D20" s="53">
        <v>0.3819444444444444</v>
      </c>
      <c r="E20" s="53">
        <v>0.19444444444444445</v>
      </c>
      <c r="F20" s="53">
        <v>0.013888888888888888</v>
      </c>
      <c r="G20" s="53">
        <v>0</v>
      </c>
    </row>
    <row r="21" spans="1:7" ht="12.75">
      <c r="A21" s="3"/>
      <c r="B21" s="3" t="s">
        <v>11</v>
      </c>
      <c r="C21" s="53">
        <v>0.21052631578947367</v>
      </c>
      <c r="D21" s="53">
        <v>0.5394736842105263</v>
      </c>
      <c r="E21" s="53">
        <v>0.23684210526315788</v>
      </c>
      <c r="F21" s="53">
        <v>0.013157894736842105</v>
      </c>
      <c r="G21" s="53">
        <v>0</v>
      </c>
    </row>
    <row r="22" spans="1:7" ht="13.5" thickBot="1">
      <c r="A22" s="47"/>
      <c r="B22" s="47" t="s">
        <v>12</v>
      </c>
      <c r="C22" s="54">
        <v>0.08080808080808081</v>
      </c>
      <c r="D22" s="54">
        <v>0.2828282828282829</v>
      </c>
      <c r="E22" s="54">
        <v>0.4545454545454546</v>
      </c>
      <c r="F22" s="54">
        <v>0.18181818181818182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0.07792207792207792</v>
      </c>
      <c r="D24" s="53">
        <v>0.19480519480519481</v>
      </c>
      <c r="E24" s="53">
        <v>0.4675324675324675</v>
      </c>
      <c r="F24" s="53">
        <v>0.24675324675324675</v>
      </c>
      <c r="G24" s="53">
        <v>0.012987012987012988</v>
      </c>
    </row>
    <row r="25" spans="2:7" ht="12.75">
      <c r="B25" s="3" t="s">
        <v>14</v>
      </c>
      <c r="C25" s="53">
        <v>0.30864197530864196</v>
      </c>
      <c r="D25" s="53">
        <v>0.5925925925925926</v>
      </c>
      <c r="E25" s="53">
        <v>0.09876543209876543</v>
      </c>
      <c r="F25" s="53">
        <v>0</v>
      </c>
      <c r="G25" s="53">
        <v>0</v>
      </c>
    </row>
    <row r="26" spans="2:7" ht="12.75">
      <c r="B26" s="3" t="s">
        <v>15</v>
      </c>
      <c r="C26" s="53">
        <v>0.13432835820895522</v>
      </c>
      <c r="D26" s="53">
        <v>0.6268656716417911</v>
      </c>
      <c r="E26" s="53">
        <v>0.1791044776119403</v>
      </c>
      <c r="F26" s="53">
        <v>0.04477611940298507</v>
      </c>
      <c r="G26" s="53">
        <v>0.014925373134328358</v>
      </c>
    </row>
    <row r="27" spans="2:7" ht="12.75">
      <c r="B27" s="3" t="s">
        <v>16</v>
      </c>
      <c r="C27" s="53">
        <v>0.2105263157894737</v>
      </c>
      <c r="D27" s="53">
        <v>0.6140350877192983</v>
      </c>
      <c r="E27" s="53">
        <v>0.15789473684210525</v>
      </c>
      <c r="F27" s="53">
        <v>0</v>
      </c>
      <c r="G27" s="53">
        <v>0.017543859649122806</v>
      </c>
    </row>
    <row r="28" spans="2:7" ht="12.75">
      <c r="B28" s="3" t="s">
        <v>17</v>
      </c>
      <c r="C28" s="53">
        <v>0.1956521739130435</v>
      </c>
      <c r="D28" s="53">
        <v>0.6304347826086957</v>
      </c>
      <c r="E28" s="53">
        <v>0.13043478260869565</v>
      </c>
      <c r="F28" s="53">
        <v>0.043478260869565216</v>
      </c>
      <c r="G28" s="53">
        <v>0</v>
      </c>
    </row>
    <row r="29" spans="2:7" ht="12.75">
      <c r="B29" s="3" t="s">
        <v>473</v>
      </c>
      <c r="C29" s="53">
        <v>0.2631578947368421</v>
      </c>
      <c r="D29" s="53">
        <v>0.6842105263157895</v>
      </c>
      <c r="E29" s="53">
        <v>0.05263157894736842</v>
      </c>
      <c r="F29" s="53">
        <v>0</v>
      </c>
      <c r="G29" s="53">
        <v>0</v>
      </c>
    </row>
    <row r="30" spans="2:7" ht="12.75">
      <c r="B30" s="3" t="s">
        <v>18</v>
      </c>
      <c r="C30" s="53">
        <v>0.18181818181818182</v>
      </c>
      <c r="D30" s="53">
        <v>0.7727272727272727</v>
      </c>
      <c r="E30" s="53">
        <v>0.045454545454545456</v>
      </c>
      <c r="F30" s="53">
        <v>0</v>
      </c>
      <c r="G30" s="53">
        <v>0</v>
      </c>
    </row>
    <row r="31" spans="2:7" ht="12.75">
      <c r="B31" s="3" t="s">
        <v>19</v>
      </c>
      <c r="C31" s="53">
        <v>0.1956521739130435</v>
      </c>
      <c r="D31" s="53">
        <v>0.6304347826086957</v>
      </c>
      <c r="E31" s="53">
        <v>0.15217391304347827</v>
      </c>
      <c r="F31" s="53">
        <v>0</v>
      </c>
      <c r="G31" s="53">
        <v>0.021739130434782608</v>
      </c>
    </row>
    <row r="32" spans="2:7" ht="12.75">
      <c r="B32" s="3" t="s">
        <v>20</v>
      </c>
      <c r="C32" s="53">
        <v>0.4369747899159664</v>
      </c>
      <c r="D32" s="53">
        <v>0.5126050420168067</v>
      </c>
      <c r="E32" s="53">
        <v>0.05042016806722689</v>
      </c>
      <c r="F32" s="53">
        <v>0</v>
      </c>
      <c r="G32" s="53">
        <v>0</v>
      </c>
    </row>
    <row r="33" spans="2:7" ht="12.75">
      <c r="B33" s="3" t="s">
        <v>21</v>
      </c>
      <c r="C33" s="53">
        <v>0.11363636363636363</v>
      </c>
      <c r="D33" s="53">
        <v>0.75</v>
      </c>
      <c r="E33" s="53">
        <v>0.13636363636363635</v>
      </c>
      <c r="F33" s="53">
        <v>0</v>
      </c>
      <c r="G33" s="53">
        <v>0</v>
      </c>
    </row>
    <row r="34" spans="2:7" ht="12.75">
      <c r="B34" s="3" t="s">
        <v>22</v>
      </c>
      <c r="C34" s="53">
        <v>0.09090909090909091</v>
      </c>
      <c r="D34" s="53">
        <v>0.7727272727272727</v>
      </c>
      <c r="E34" s="53">
        <v>0.13636363636363635</v>
      </c>
      <c r="F34" s="53">
        <v>0</v>
      </c>
      <c r="G34" s="53">
        <v>0</v>
      </c>
    </row>
    <row r="35" spans="2:7" ht="12.75">
      <c r="B35" s="3" t="s">
        <v>23</v>
      </c>
      <c r="C35" s="53">
        <v>0.325</v>
      </c>
      <c r="D35" s="53">
        <v>0.625</v>
      </c>
      <c r="E35" s="53">
        <v>0.05</v>
      </c>
      <c r="F35" s="53">
        <v>0</v>
      </c>
      <c r="G35" s="53">
        <v>0</v>
      </c>
    </row>
    <row r="36" spans="2:7" ht="12.75">
      <c r="B36" s="3" t="s">
        <v>24</v>
      </c>
      <c r="C36" s="53">
        <v>0.10344827586206896</v>
      </c>
      <c r="D36" s="53">
        <v>0.6551724137931034</v>
      </c>
      <c r="E36" s="53">
        <v>0.06896551724137931</v>
      </c>
      <c r="F36" s="53">
        <v>0.13793103448275862</v>
      </c>
      <c r="G36" s="53">
        <v>0.034482758620689655</v>
      </c>
    </row>
    <row r="37" spans="2:7" ht="12.75">
      <c r="B37" s="3" t="s">
        <v>25</v>
      </c>
      <c r="C37" s="53">
        <v>0.1875</v>
      </c>
      <c r="D37" s="53">
        <v>0.75</v>
      </c>
      <c r="E37" s="53">
        <v>0</v>
      </c>
      <c r="F37" s="53">
        <v>0</v>
      </c>
      <c r="G37" s="53">
        <v>0.0625</v>
      </c>
    </row>
    <row r="38" spans="2:7" ht="13.5" thickBot="1">
      <c r="B38" s="47" t="s">
        <v>26</v>
      </c>
      <c r="C38" s="54">
        <v>0.28571428571428575</v>
      </c>
      <c r="D38" s="54">
        <v>0.6122448979591837</v>
      </c>
      <c r="E38" s="54">
        <v>0.10204081632653061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0.38823529411764707</v>
      </c>
      <c r="D40" s="53">
        <v>0.47058823529411764</v>
      </c>
      <c r="E40" s="53">
        <v>0.09411764705882353</v>
      </c>
      <c r="F40" s="53">
        <v>0.047058823529411764</v>
      </c>
      <c r="G40" s="53">
        <v>0</v>
      </c>
    </row>
    <row r="41" spans="2:7" ht="12.75">
      <c r="B41" s="3" t="s">
        <v>744</v>
      </c>
      <c r="C41" s="53">
        <v>0.1791044776119403</v>
      </c>
      <c r="D41" s="53">
        <v>0.4626865671641791</v>
      </c>
      <c r="E41" s="53">
        <v>0.3283582089552239</v>
      </c>
      <c r="F41" s="53">
        <v>0.029850746268656716</v>
      </c>
      <c r="G41" s="53">
        <v>0</v>
      </c>
    </row>
    <row r="42" spans="2:7" ht="12.75">
      <c r="B42" s="3" t="s">
        <v>28</v>
      </c>
      <c r="C42" s="53">
        <v>0.29591836734693877</v>
      </c>
      <c r="D42" s="53">
        <v>0.5</v>
      </c>
      <c r="E42" s="53">
        <v>0.1836734693877551</v>
      </c>
      <c r="F42" s="53">
        <v>0.01020408163265306</v>
      </c>
      <c r="G42" s="53">
        <v>0.01020408163265306</v>
      </c>
    </row>
    <row r="43" spans="2:7" ht="12.75">
      <c r="B43" s="3" t="s">
        <v>29</v>
      </c>
      <c r="C43" s="53">
        <v>0.21686746987951808</v>
      </c>
      <c r="D43" s="53">
        <v>0.4939759036144578</v>
      </c>
      <c r="E43" s="53">
        <v>0.2289156626506024</v>
      </c>
      <c r="F43" s="53">
        <v>0.060240963855421686</v>
      </c>
      <c r="G43" s="53">
        <v>0</v>
      </c>
    </row>
    <row r="44" spans="2:7" ht="12.75">
      <c r="B44" s="3" t="s">
        <v>30</v>
      </c>
      <c r="C44" s="53">
        <v>0.22</v>
      </c>
      <c r="D44" s="53">
        <v>0.6</v>
      </c>
      <c r="E44" s="53">
        <v>0.14</v>
      </c>
      <c r="F44" s="53">
        <v>0.04</v>
      </c>
      <c r="G44" s="53">
        <v>0</v>
      </c>
    </row>
    <row r="45" spans="2:7" ht="12.75">
      <c r="B45" s="3" t="s">
        <v>31</v>
      </c>
      <c r="C45" s="53">
        <v>0.4</v>
      </c>
      <c r="D45" s="53">
        <v>0.48333333333333334</v>
      </c>
      <c r="E45" s="53">
        <v>0.1</v>
      </c>
      <c r="F45" s="53">
        <v>0</v>
      </c>
      <c r="G45" s="53">
        <v>0.016666666666666666</v>
      </c>
    </row>
    <row r="46" spans="2:7" ht="13.5" thickBot="1">
      <c r="B46" s="47" t="s">
        <v>32</v>
      </c>
      <c r="C46" s="54">
        <v>0.17829457364341086</v>
      </c>
      <c r="D46" s="54">
        <v>0.4806201550387597</v>
      </c>
      <c r="E46" s="54">
        <v>0.2713178294573643</v>
      </c>
      <c r="F46" s="54">
        <v>0.06976744186046512</v>
      </c>
      <c r="G46" s="54">
        <v>0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0.02631578947368421</v>
      </c>
      <c r="D48" s="53">
        <v>0.1842105263157895</v>
      </c>
      <c r="E48" s="53">
        <v>0.46052631578947373</v>
      </c>
      <c r="F48" s="53">
        <v>0.31578947368421056</v>
      </c>
      <c r="G48" s="53">
        <v>0.013157894736842105</v>
      </c>
    </row>
    <row r="49" spans="2:7" ht="12.75">
      <c r="B49" s="3" t="s">
        <v>34</v>
      </c>
      <c r="C49" s="53">
        <v>0.24528301886792453</v>
      </c>
      <c r="D49" s="53">
        <v>0.49056603773584906</v>
      </c>
      <c r="E49" s="53">
        <v>0.22641509433962265</v>
      </c>
      <c r="F49" s="53">
        <v>0.018867924528301886</v>
      </c>
      <c r="G49" s="53">
        <v>0.018867924528301886</v>
      </c>
    </row>
    <row r="50" spans="2:7" ht="12.75">
      <c r="B50" s="3" t="s">
        <v>35</v>
      </c>
      <c r="C50" s="53">
        <v>0.022222222222222223</v>
      </c>
      <c r="D50" s="53">
        <v>0.08888888888888889</v>
      </c>
      <c r="E50" s="53">
        <v>0.35555555555555557</v>
      </c>
      <c r="F50" s="53">
        <v>0.4666666666666667</v>
      </c>
      <c r="G50" s="53">
        <v>0.06666666666666667</v>
      </c>
    </row>
    <row r="51" spans="2:7" ht="13.5" thickBot="1">
      <c r="B51" s="47" t="s">
        <v>36</v>
      </c>
      <c r="C51" s="54">
        <v>0</v>
      </c>
      <c r="D51" s="54">
        <v>0.26666666666666666</v>
      </c>
      <c r="E51" s="54">
        <v>0.4222222222222222</v>
      </c>
      <c r="F51" s="54">
        <v>0.2</v>
      </c>
      <c r="G51" s="54">
        <v>0.1111111111111111</v>
      </c>
    </row>
    <row r="52" ht="12.75">
      <c r="B52" s="14" t="s">
        <v>130</v>
      </c>
    </row>
    <row r="53" spans="2:7" ht="12.75">
      <c r="B53" s="3" t="s">
        <v>37</v>
      </c>
      <c r="C53" s="53">
        <v>0.05</v>
      </c>
      <c r="D53" s="53">
        <v>0.525</v>
      </c>
      <c r="E53" s="53">
        <v>0.4</v>
      </c>
      <c r="F53" s="53">
        <v>0.025</v>
      </c>
      <c r="G53" s="53">
        <v>0</v>
      </c>
    </row>
    <row r="54" spans="2:7" ht="12.75">
      <c r="B54" s="3" t="s">
        <v>38</v>
      </c>
      <c r="C54" s="53">
        <v>0.08823529411764706</v>
      </c>
      <c r="D54" s="53">
        <v>0.29411764705882354</v>
      </c>
      <c r="E54" s="53">
        <v>0.5</v>
      </c>
      <c r="F54" s="53">
        <v>0.08823529411764706</v>
      </c>
      <c r="G54" s="53">
        <v>0.029411764705882353</v>
      </c>
    </row>
    <row r="55" spans="2:7" ht="12.75">
      <c r="B55" s="3" t="s">
        <v>82</v>
      </c>
      <c r="C55" s="53">
        <v>0.021739130434782608</v>
      </c>
      <c r="D55" s="53">
        <v>0</v>
      </c>
      <c r="E55" s="53">
        <v>0.21739130434782608</v>
      </c>
      <c r="F55" s="53">
        <v>0.6086956521739131</v>
      </c>
      <c r="G55" s="53">
        <v>0.15217391304347827</v>
      </c>
    </row>
    <row r="56" spans="2:7" ht="12.75">
      <c r="B56" s="3" t="s">
        <v>40</v>
      </c>
      <c r="C56" s="53">
        <v>0.05882352941176471</v>
      </c>
      <c r="D56" s="53">
        <v>0.3921568627450981</v>
      </c>
      <c r="E56" s="53">
        <v>0.43137254901960786</v>
      </c>
      <c r="F56" s="53">
        <v>0.11764705882352942</v>
      </c>
      <c r="G56" s="53">
        <v>0</v>
      </c>
    </row>
    <row r="57" spans="2:7" ht="12.75">
      <c r="B57" s="3" t="s">
        <v>41</v>
      </c>
      <c r="C57" s="53">
        <v>0.03333333333333333</v>
      </c>
      <c r="D57" s="53">
        <v>0.26666666666666666</v>
      </c>
      <c r="E57" s="53">
        <v>0.5</v>
      </c>
      <c r="F57" s="53">
        <v>0.16666666666666666</v>
      </c>
      <c r="G57" s="53">
        <v>0.03333333333333333</v>
      </c>
    </row>
    <row r="58" spans="2:7" ht="12.75">
      <c r="B58" s="3" t="s">
        <v>42</v>
      </c>
      <c r="C58" s="53">
        <v>0.07317073170731707</v>
      </c>
      <c r="D58" s="53">
        <v>0.4146341463414634</v>
      </c>
      <c r="E58" s="53">
        <v>0.46341463414634143</v>
      </c>
      <c r="F58" s="53">
        <v>0.048780487804878044</v>
      </c>
      <c r="G58" s="53">
        <v>0</v>
      </c>
    </row>
    <row r="59" spans="2:7" ht="12.75">
      <c r="B59" s="3" t="s">
        <v>43</v>
      </c>
      <c r="C59" s="53">
        <v>0.09090909090909091</v>
      </c>
      <c r="D59" s="53">
        <v>0.5064935064935066</v>
      </c>
      <c r="E59" s="53">
        <v>0.2727272727272727</v>
      </c>
      <c r="F59" s="53">
        <v>0.12987012987012989</v>
      </c>
      <c r="G59" s="53">
        <v>0</v>
      </c>
    </row>
    <row r="60" spans="2:7" ht="12.75">
      <c r="B60" s="3" t="s">
        <v>44</v>
      </c>
      <c r="C60" s="53">
        <v>0.05172413793103448</v>
      </c>
      <c r="D60" s="53">
        <v>0.15517241379310345</v>
      </c>
      <c r="E60" s="53">
        <v>0.5344827586206896</v>
      </c>
      <c r="F60" s="53">
        <v>0.2413793103448276</v>
      </c>
      <c r="G60" s="53">
        <v>0.017241379310344827</v>
      </c>
    </row>
    <row r="61" spans="2:7" ht="12.75">
      <c r="B61" s="3" t="s">
        <v>45</v>
      </c>
      <c r="C61" s="53">
        <v>0</v>
      </c>
      <c r="D61" s="53">
        <v>0.21052631578947367</v>
      </c>
      <c r="E61" s="53">
        <v>0.6578947368421053</v>
      </c>
      <c r="F61" s="53">
        <v>0.13157894736842105</v>
      </c>
      <c r="G61" s="53">
        <v>0</v>
      </c>
    </row>
    <row r="62" spans="2:7" ht="13.5" thickBot="1">
      <c r="B62" s="47" t="s">
        <v>46</v>
      </c>
      <c r="C62" s="54">
        <v>0</v>
      </c>
      <c r="D62" s="54">
        <v>0.15384615384615385</v>
      </c>
      <c r="E62" s="54">
        <v>0.17948717948717952</v>
      </c>
      <c r="F62" s="54">
        <v>0.35897435897435903</v>
      </c>
      <c r="G62" s="54">
        <v>0.3076923076923077</v>
      </c>
    </row>
    <row r="63" spans="2:7" ht="12.75">
      <c r="B63" s="36" t="s">
        <v>257</v>
      </c>
      <c r="C63" s="53"/>
      <c r="D63" s="53"/>
      <c r="E63" s="53"/>
      <c r="F63" s="53"/>
      <c r="G63" s="53"/>
    </row>
    <row r="64" spans="2:7" ht="12.75">
      <c r="B64" s="3" t="s">
        <v>47</v>
      </c>
      <c r="C64" s="53">
        <v>0.05714285714285714</v>
      </c>
      <c r="D64" s="53">
        <v>0.3571428571428571</v>
      </c>
      <c r="E64" s="53">
        <v>0.4714285714285714</v>
      </c>
      <c r="F64" s="53">
        <v>0.1</v>
      </c>
      <c r="G64" s="53">
        <v>0.014285714285714285</v>
      </c>
    </row>
    <row r="65" spans="2:7" ht="12.75">
      <c r="B65" s="3" t="s">
        <v>48</v>
      </c>
      <c r="C65" s="53">
        <v>0.02222222222222222</v>
      </c>
      <c r="D65" s="53">
        <v>0.08888888888888888</v>
      </c>
      <c r="E65" s="53">
        <v>0.4222222222222222</v>
      </c>
      <c r="F65" s="53">
        <v>0.4</v>
      </c>
      <c r="G65" s="53">
        <v>0.06666666666666667</v>
      </c>
    </row>
    <row r="66" spans="2:7" ht="12.75">
      <c r="B66" s="3" t="s">
        <v>49</v>
      </c>
      <c r="C66" s="53">
        <v>0.06944444444444445</v>
      </c>
      <c r="D66" s="53">
        <v>0.3888888888888889</v>
      </c>
      <c r="E66" s="53">
        <v>0.4583333333333333</v>
      </c>
      <c r="F66" s="53">
        <v>0.08333333333333333</v>
      </c>
      <c r="G66" s="53">
        <v>0</v>
      </c>
    </row>
    <row r="67" spans="2:7" ht="12.75">
      <c r="B67" s="3" t="s">
        <v>50</v>
      </c>
      <c r="C67" s="53">
        <v>0.18811881188118812</v>
      </c>
      <c r="D67" s="53">
        <v>0.5445544554455446</v>
      </c>
      <c r="E67" s="53">
        <v>0.21782178217821782</v>
      </c>
      <c r="F67" s="53">
        <v>0.029702970297029705</v>
      </c>
      <c r="G67" s="53">
        <v>0.019801980198019802</v>
      </c>
    </row>
    <row r="68" spans="2:7" ht="12.75">
      <c r="B68" s="3" t="s">
        <v>51</v>
      </c>
      <c r="C68" s="53">
        <v>0.09803921568627452</v>
      </c>
      <c r="D68" s="53">
        <v>0.3137254901960784</v>
      </c>
      <c r="E68" s="53">
        <v>0.49019607843137253</v>
      </c>
      <c r="F68" s="53">
        <v>0.09803921568627452</v>
      </c>
      <c r="G68" s="53">
        <v>0</v>
      </c>
    </row>
    <row r="69" spans="2:7" ht="12.75">
      <c r="B69" s="3" t="s">
        <v>52</v>
      </c>
      <c r="C69" s="53">
        <v>0.03773584905660377</v>
      </c>
      <c r="D69" s="53">
        <v>0.169811320754717</v>
      </c>
      <c r="E69" s="53">
        <v>0.4339622641509434</v>
      </c>
      <c r="F69" s="53">
        <v>0.339622641509434</v>
      </c>
      <c r="G69" s="53">
        <v>0.018867924528301886</v>
      </c>
    </row>
    <row r="70" spans="2:7" ht="12.75">
      <c r="B70" s="3" t="s">
        <v>53</v>
      </c>
      <c r="C70" s="53">
        <v>0.04166666666666667</v>
      </c>
      <c r="D70" s="53">
        <v>0.375</v>
      </c>
      <c r="E70" s="53">
        <v>0.2916666666666667</v>
      </c>
      <c r="F70" s="53">
        <v>0.25</v>
      </c>
      <c r="G70" s="53">
        <v>0.04166666666666667</v>
      </c>
    </row>
    <row r="71" spans="2:7" ht="12.75">
      <c r="B71" s="3" t="s">
        <v>54</v>
      </c>
      <c r="C71" s="53">
        <v>0.041666666666666664</v>
      </c>
      <c r="D71" s="53">
        <v>0.4583333333333333</v>
      </c>
      <c r="E71" s="53">
        <v>0.3333333333333333</v>
      </c>
      <c r="F71" s="53">
        <v>0.125</v>
      </c>
      <c r="G71" s="53">
        <v>0.041666666666666664</v>
      </c>
    </row>
    <row r="72" spans="2:7" ht="12.75">
      <c r="B72" s="3" t="s">
        <v>55</v>
      </c>
      <c r="C72" s="53">
        <v>0.13559322033898305</v>
      </c>
      <c r="D72" s="53">
        <v>0.5254237288135594</v>
      </c>
      <c r="E72" s="53">
        <v>0.2966101694915254</v>
      </c>
      <c r="F72" s="53">
        <v>0.03389830508474576</v>
      </c>
      <c r="G72" s="53">
        <v>0.00847457627118644</v>
      </c>
    </row>
    <row r="73" spans="2:7" ht="12.75">
      <c r="B73" s="3" t="s">
        <v>56</v>
      </c>
      <c r="C73" s="53">
        <v>0</v>
      </c>
      <c r="D73" s="53">
        <v>0.375</v>
      </c>
      <c r="E73" s="53">
        <v>0.5416666666666666</v>
      </c>
      <c r="F73" s="53">
        <v>0.08333333333333333</v>
      </c>
      <c r="G73" s="53">
        <v>0</v>
      </c>
    </row>
    <row r="74" spans="2:7" ht="12.75">
      <c r="B74" s="48" t="s">
        <v>57</v>
      </c>
      <c r="C74" s="55">
        <v>0.055045871559633024</v>
      </c>
      <c r="D74" s="55">
        <v>0.4220183486238532</v>
      </c>
      <c r="E74" s="55">
        <v>0.41284403669724773</v>
      </c>
      <c r="F74" s="55">
        <v>0.10091743119266056</v>
      </c>
      <c r="G74" s="55">
        <v>0.009174311926605503</v>
      </c>
    </row>
    <row r="75" spans="2:7" ht="13.5" thickBot="1">
      <c r="B75" s="47" t="s">
        <v>58</v>
      </c>
      <c r="C75" s="54">
        <v>0.02631578947368421</v>
      </c>
      <c r="D75" s="54">
        <v>0.1842105263157895</v>
      </c>
      <c r="E75" s="54">
        <v>0.42105263157894735</v>
      </c>
      <c r="F75" s="54">
        <v>0.2894736842105263</v>
      </c>
      <c r="G75" s="54">
        <v>0.07894736842105263</v>
      </c>
    </row>
    <row r="76" spans="2:7" ht="12.75">
      <c r="B76" s="36" t="s">
        <v>132</v>
      </c>
      <c r="C76" s="53"/>
      <c r="D76" s="53"/>
      <c r="E76" s="53"/>
      <c r="F76" s="53"/>
      <c r="G76" s="53"/>
    </row>
    <row r="77" spans="2:7" ht="12.75">
      <c r="B77" s="3" t="s">
        <v>59</v>
      </c>
      <c r="C77" s="53">
        <v>0.17543859649122806</v>
      </c>
      <c r="D77" s="53">
        <v>0.3684210526315789</v>
      </c>
      <c r="E77" s="53">
        <v>0.3684210526315789</v>
      </c>
      <c r="F77" s="53">
        <v>0.07017543859649122</v>
      </c>
      <c r="G77" s="53">
        <v>0.017543859649122806</v>
      </c>
    </row>
    <row r="78" spans="2:7" ht="12.75">
      <c r="B78" s="3" t="s">
        <v>60</v>
      </c>
      <c r="C78" s="53">
        <v>0.49019607843137253</v>
      </c>
      <c r="D78" s="53">
        <v>0.35294117647058826</v>
      </c>
      <c r="E78" s="53">
        <v>0.1568627450980392</v>
      </c>
      <c r="F78" s="53">
        <v>0</v>
      </c>
      <c r="G78" s="53">
        <v>0</v>
      </c>
    </row>
    <row r="79" spans="2:7" ht="12.75">
      <c r="B79" s="3" t="s">
        <v>61</v>
      </c>
      <c r="C79" s="53">
        <v>0</v>
      </c>
      <c r="D79" s="53">
        <v>0.2962962962962963</v>
      </c>
      <c r="E79" s="53">
        <v>0.37037037037037035</v>
      </c>
      <c r="F79" s="53">
        <v>0.25925925925925924</v>
      </c>
      <c r="G79" s="53">
        <v>0.07407407407407407</v>
      </c>
    </row>
    <row r="80" spans="2:7" ht="12.75">
      <c r="B80" s="3" t="s">
        <v>62</v>
      </c>
      <c r="C80" s="53">
        <v>0.36</v>
      </c>
      <c r="D80" s="53">
        <v>0.48</v>
      </c>
      <c r="E80" s="53">
        <v>0.12</v>
      </c>
      <c r="F80" s="53">
        <v>0.04</v>
      </c>
      <c r="G80" s="53">
        <v>0</v>
      </c>
    </row>
    <row r="81" spans="2:7" ht="12.75">
      <c r="B81" s="3" t="s">
        <v>63</v>
      </c>
      <c r="C81" s="53">
        <v>0.06666666666666667</v>
      </c>
      <c r="D81" s="53">
        <v>0.06666666666666667</v>
      </c>
      <c r="E81" s="53">
        <v>0.7</v>
      </c>
      <c r="F81" s="53">
        <v>0.1</v>
      </c>
      <c r="G81" s="53">
        <v>0.06666666666666667</v>
      </c>
    </row>
    <row r="82" spans="2:7" ht="12.75">
      <c r="B82" s="3" t="s">
        <v>64</v>
      </c>
      <c r="C82" s="53">
        <v>0</v>
      </c>
      <c r="D82" s="53">
        <v>0.05263157894736842</v>
      </c>
      <c r="E82" s="53">
        <v>0.7894736842105263</v>
      </c>
      <c r="F82" s="53">
        <v>0.15789473684210525</v>
      </c>
      <c r="G82" s="53">
        <v>0</v>
      </c>
    </row>
    <row r="83" spans="2:7" ht="12.75">
      <c r="B83" s="3" t="s">
        <v>65</v>
      </c>
      <c r="C83" s="53">
        <v>0.025</v>
      </c>
      <c r="D83" s="53">
        <v>0.075</v>
      </c>
      <c r="E83" s="53">
        <v>0.425</v>
      </c>
      <c r="F83" s="53">
        <v>0.425</v>
      </c>
      <c r="G83" s="53">
        <v>0.05</v>
      </c>
    </row>
    <row r="84" spans="2:7" ht="12.75">
      <c r="B84" s="3" t="s">
        <v>66</v>
      </c>
      <c r="C84" s="53">
        <v>0.16666666666666666</v>
      </c>
      <c r="D84" s="53">
        <v>0.7222222222222222</v>
      </c>
      <c r="E84" s="53">
        <v>0.1111111111111111</v>
      </c>
      <c r="F84" s="53">
        <v>0</v>
      </c>
      <c r="G84" s="53">
        <v>0</v>
      </c>
    </row>
    <row r="85" spans="2:7" ht="12.75">
      <c r="B85" s="3" t="s">
        <v>67</v>
      </c>
      <c r="C85" s="53">
        <v>0.02</v>
      </c>
      <c r="D85" s="53">
        <v>0.08</v>
      </c>
      <c r="E85" s="53">
        <v>0.44</v>
      </c>
      <c r="F85" s="53">
        <v>0.42</v>
      </c>
      <c r="G85" s="53">
        <v>0.04</v>
      </c>
    </row>
    <row r="86" spans="2:7" ht="12.75">
      <c r="B86" s="3" t="s">
        <v>68</v>
      </c>
      <c r="C86" s="53">
        <v>0.21739130434782608</v>
      </c>
      <c r="D86" s="53">
        <v>0.5652173913043478</v>
      </c>
      <c r="E86" s="53">
        <v>0.17391304347826086</v>
      </c>
      <c r="F86" s="53">
        <v>0</v>
      </c>
      <c r="G86" s="53">
        <v>0.043478260869565216</v>
      </c>
    </row>
    <row r="87" spans="2:7" ht="12.75">
      <c r="B87" s="3" t="s">
        <v>69</v>
      </c>
      <c r="C87" s="53">
        <v>0.45945945945945943</v>
      </c>
      <c r="D87" s="53">
        <v>0.4054054054054054</v>
      </c>
      <c r="E87" s="53">
        <v>0.13513513513513511</v>
      </c>
      <c r="F87" s="53">
        <v>0</v>
      </c>
      <c r="G87" s="53">
        <v>0</v>
      </c>
    </row>
    <row r="88" spans="2:7" ht="13.5" thickBot="1">
      <c r="B88" s="47" t="s">
        <v>70</v>
      </c>
      <c r="C88" s="54">
        <v>0.18518518518518517</v>
      </c>
      <c r="D88" s="54">
        <v>0.5185185185185185</v>
      </c>
      <c r="E88" s="54">
        <v>0.2962962962962963</v>
      </c>
      <c r="F88" s="54">
        <v>0</v>
      </c>
      <c r="G88" s="5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H8" sqref="H8:M29"/>
    </sheetView>
  </sheetViews>
  <sheetFormatPr defaultColWidth="9.140625" defaultRowHeight="12.75"/>
  <cols>
    <col min="2" max="2" width="18.28125" style="0" customWidth="1"/>
    <col min="3" max="7" width="13.7109375" style="0" customWidth="1"/>
  </cols>
  <sheetData>
    <row r="1" spans="2:7" ht="15.75" thickTop="1">
      <c r="B1" s="23" t="s">
        <v>112</v>
      </c>
      <c r="C1" s="23"/>
      <c r="D1" s="15"/>
      <c r="E1" s="15"/>
      <c r="F1" s="15"/>
      <c r="G1" s="15"/>
    </row>
    <row r="2" spans="2:7" ht="15">
      <c r="B2" s="25" t="s">
        <v>110</v>
      </c>
      <c r="C2" s="25"/>
      <c r="D2" s="11"/>
      <c r="E2" s="11"/>
      <c r="F2" s="11"/>
      <c r="G2" s="11"/>
    </row>
    <row r="3" spans="2:7" ht="15.75" thickBot="1">
      <c r="B3" s="24"/>
      <c r="C3" s="24" t="s">
        <v>111</v>
      </c>
      <c r="D3" s="18"/>
      <c r="E3" s="18"/>
      <c r="F3" s="18"/>
      <c r="G3" s="18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2.75">
      <c r="D7" s="1" t="s">
        <v>261</v>
      </c>
    </row>
    <row r="8" ht="13.5" thickBot="1"/>
    <row r="9" spans="2:7" ht="13.5" thickBot="1">
      <c r="B9" s="74"/>
      <c r="C9" s="75">
        <v>1</v>
      </c>
      <c r="D9" s="75">
        <v>2</v>
      </c>
      <c r="E9" s="75">
        <v>3</v>
      </c>
      <c r="F9" s="75">
        <v>4</v>
      </c>
      <c r="G9" s="75">
        <v>5</v>
      </c>
    </row>
    <row r="10" spans="2:7" ht="12.75">
      <c r="B10" s="1" t="s">
        <v>80</v>
      </c>
      <c r="C10" s="1"/>
      <c r="D10" s="1"/>
      <c r="E10" s="1"/>
      <c r="F10" s="1"/>
      <c r="G10" s="1"/>
    </row>
    <row r="11" spans="1:8" ht="12.75">
      <c r="A11" s="7"/>
      <c r="B11" s="3" t="s">
        <v>1</v>
      </c>
      <c r="C11" s="53">
        <v>0.27272727272727276</v>
      </c>
      <c r="D11" s="53">
        <v>0.5818181818181818</v>
      </c>
      <c r="E11" s="53">
        <v>0.1272727272727273</v>
      </c>
      <c r="F11" s="53">
        <v>0.01818181818181818</v>
      </c>
      <c r="G11" s="53">
        <v>0</v>
      </c>
      <c r="H11" s="6"/>
    </row>
    <row r="12" spans="1:8" ht="12.75">
      <c r="A12" s="3"/>
      <c r="B12" s="3" t="s">
        <v>2</v>
      </c>
      <c r="C12" s="53">
        <v>0.08333333333333333</v>
      </c>
      <c r="D12" s="53">
        <v>0.5833333333333333</v>
      </c>
      <c r="E12" s="53">
        <v>0.21875</v>
      </c>
      <c r="F12" s="53">
        <v>0.08333333333333333</v>
      </c>
      <c r="G12" s="53">
        <v>0.03125</v>
      </c>
      <c r="H12" s="6"/>
    </row>
    <row r="13" spans="1:8" ht="12.75">
      <c r="A13" s="3"/>
      <c r="B13" s="3" t="s">
        <v>3</v>
      </c>
      <c r="C13" s="53">
        <v>0.11111111111111112</v>
      </c>
      <c r="D13" s="53">
        <v>0.7083333333333334</v>
      </c>
      <c r="E13" s="53">
        <v>0.09722222222222222</v>
      </c>
      <c r="F13" s="53">
        <v>0.08333333333333333</v>
      </c>
      <c r="G13" s="53">
        <v>0</v>
      </c>
      <c r="H13" s="6"/>
    </row>
    <row r="14" spans="1:8" ht="12.75">
      <c r="A14" s="3"/>
      <c r="B14" s="3" t="s">
        <v>4</v>
      </c>
      <c r="C14" s="53">
        <v>0.28125</v>
      </c>
      <c r="D14" s="53">
        <v>0.6875</v>
      </c>
      <c r="E14" s="53">
        <v>0.03125</v>
      </c>
      <c r="F14" s="53">
        <v>0</v>
      </c>
      <c r="G14" s="53">
        <v>0</v>
      </c>
      <c r="H14" s="6"/>
    </row>
    <row r="15" spans="1:7" ht="12.75">
      <c r="A15" s="3"/>
      <c r="B15" s="3" t="s">
        <v>259</v>
      </c>
      <c r="C15" s="53">
        <v>0.17567567567567569</v>
      </c>
      <c r="D15" s="53">
        <v>0.5135135135135135</v>
      </c>
      <c r="E15" s="53">
        <v>0.22972972972972971</v>
      </c>
      <c r="F15" s="53">
        <v>0.06756756756756756</v>
      </c>
      <c r="G15" s="53">
        <v>0.013513513513513513</v>
      </c>
    </row>
    <row r="16" spans="1:8" ht="12.75">
      <c r="A16" s="3"/>
      <c r="B16" s="3" t="s">
        <v>71</v>
      </c>
      <c r="C16" s="53">
        <v>0.07407407407407408</v>
      </c>
      <c r="D16" s="53">
        <v>0.3209876543209877</v>
      </c>
      <c r="E16" s="53">
        <v>0.29629629629629634</v>
      </c>
      <c r="F16" s="53">
        <v>0.17283950617283952</v>
      </c>
      <c r="G16" s="53">
        <v>0.1358024691358025</v>
      </c>
      <c r="H16" s="3"/>
    </row>
    <row r="17" spans="1:8" ht="12.75">
      <c r="A17" s="3"/>
      <c r="B17" s="3" t="s">
        <v>7</v>
      </c>
      <c r="C17" s="53">
        <v>0.17142857142857143</v>
      </c>
      <c r="D17" s="53">
        <v>0.7428571428571429</v>
      </c>
      <c r="E17" s="53">
        <v>0.08571428571428572</v>
      </c>
      <c r="F17" s="53">
        <v>0</v>
      </c>
      <c r="G17" s="53">
        <v>0</v>
      </c>
      <c r="H17" s="3"/>
    </row>
    <row r="18" spans="1:7" ht="12.75">
      <c r="A18" s="3"/>
      <c r="B18" s="3" t="s">
        <v>8</v>
      </c>
      <c r="C18" s="53">
        <v>0.06349206349206349</v>
      </c>
      <c r="D18" s="53">
        <v>0.31746031746031744</v>
      </c>
      <c r="E18" s="53">
        <v>0.3968253968253968</v>
      </c>
      <c r="F18" s="53">
        <v>0.20634920634920634</v>
      </c>
      <c r="G18" s="53">
        <v>0.015873015873015872</v>
      </c>
    </row>
    <row r="19" spans="1:7" ht="12.75">
      <c r="A19" s="3"/>
      <c r="B19" s="3" t="s">
        <v>9</v>
      </c>
      <c r="C19" s="53">
        <v>0.16901408450704225</v>
      </c>
      <c r="D19" s="53">
        <v>0.5915492957746479</v>
      </c>
      <c r="E19" s="53">
        <v>0.1408450704225352</v>
      </c>
      <c r="F19" s="53">
        <v>0.08450704225352113</v>
      </c>
      <c r="G19" s="53">
        <v>0.014084507042253523</v>
      </c>
    </row>
    <row r="20" spans="1:7" ht="12.75">
      <c r="A20" s="3"/>
      <c r="B20" s="3" t="s">
        <v>10</v>
      </c>
      <c r="C20" s="53">
        <v>0.31782945736434104</v>
      </c>
      <c r="D20" s="53">
        <v>0.5193798449612402</v>
      </c>
      <c r="E20" s="53">
        <v>0.14728682170542634</v>
      </c>
      <c r="F20" s="53">
        <v>0.007751937984496124</v>
      </c>
      <c r="G20" s="53">
        <v>0.007751937984496124</v>
      </c>
    </row>
    <row r="21" spans="1:7" ht="12.75">
      <c r="A21" s="3"/>
      <c r="B21" s="3" t="s">
        <v>11</v>
      </c>
      <c r="C21" s="53">
        <v>0.1911764705882353</v>
      </c>
      <c r="D21" s="53">
        <v>0.6176470588235295</v>
      </c>
      <c r="E21" s="53">
        <v>0.17647058823529413</v>
      </c>
      <c r="F21" s="53">
        <v>0.014705882352941178</v>
      </c>
      <c r="G21" s="53">
        <v>0</v>
      </c>
    </row>
    <row r="22" spans="1:7" ht="13.5" thickBot="1">
      <c r="A22" s="47"/>
      <c r="B22" s="47" t="s">
        <v>12</v>
      </c>
      <c r="C22" s="54">
        <v>0.15730337078651685</v>
      </c>
      <c r="D22" s="54">
        <v>0.550561797752809</v>
      </c>
      <c r="E22" s="54">
        <v>0.2696629213483146</v>
      </c>
      <c r="F22" s="54">
        <v>0.02247191011235955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0.14492753623188406</v>
      </c>
      <c r="D24" s="53">
        <v>0.7101449275362319</v>
      </c>
      <c r="E24" s="53">
        <v>0.11594202898550725</v>
      </c>
      <c r="F24" s="53">
        <v>0.028985507246376812</v>
      </c>
      <c r="G24" s="53">
        <v>0</v>
      </c>
    </row>
    <row r="25" spans="2:7" ht="12.75">
      <c r="B25" s="3" t="s">
        <v>14</v>
      </c>
      <c r="C25" s="53">
        <v>0.17567567567567569</v>
      </c>
      <c r="D25" s="53">
        <v>0.7027027027027027</v>
      </c>
      <c r="E25" s="53">
        <v>0.10810810810810811</v>
      </c>
      <c r="F25" s="53">
        <v>0.013513513513513514</v>
      </c>
      <c r="G25" s="53">
        <v>0</v>
      </c>
    </row>
    <row r="26" spans="2:7" ht="12.75">
      <c r="B26" s="3" t="s">
        <v>15</v>
      </c>
      <c r="C26" s="53">
        <v>0.034482758620689655</v>
      </c>
      <c r="D26" s="53">
        <v>0.6551724137931035</v>
      </c>
      <c r="E26" s="53">
        <v>0.15517241379310345</v>
      </c>
      <c r="F26" s="53">
        <v>0.1206896551724138</v>
      </c>
      <c r="G26" s="53">
        <v>0.034482758620689655</v>
      </c>
    </row>
    <row r="27" spans="2:7" ht="12.75">
      <c r="B27" s="3" t="s">
        <v>16</v>
      </c>
      <c r="C27" s="53">
        <v>0.07407407407407407</v>
      </c>
      <c r="D27" s="53">
        <v>0.6296296296296295</v>
      </c>
      <c r="E27" s="53">
        <v>0.22222222222222224</v>
      </c>
      <c r="F27" s="53">
        <v>0.05555555555555556</v>
      </c>
      <c r="G27" s="53">
        <v>0.018518518518518517</v>
      </c>
    </row>
    <row r="28" spans="2:7" ht="12.75">
      <c r="B28" s="3" t="s">
        <v>17</v>
      </c>
      <c r="C28" s="53">
        <v>0.23809523809523808</v>
      </c>
      <c r="D28" s="53">
        <v>0.6666666666666666</v>
      </c>
      <c r="E28" s="53">
        <v>0.09523809523809523</v>
      </c>
      <c r="F28" s="53">
        <v>0</v>
      </c>
      <c r="G28" s="53">
        <v>0</v>
      </c>
    </row>
    <row r="29" spans="2:7" ht="12.75">
      <c r="B29" t="s">
        <v>473</v>
      </c>
      <c r="C29" s="53">
        <v>0.15789473684210525</v>
      </c>
      <c r="D29" s="53">
        <v>0.7368421052631579</v>
      </c>
      <c r="E29" s="53">
        <v>0</v>
      </c>
      <c r="F29" s="53">
        <v>0.05263157894736842</v>
      </c>
      <c r="G29" s="53">
        <v>0.05263157894736842</v>
      </c>
    </row>
    <row r="30" spans="2:7" ht="12.75">
      <c r="B30" s="3" t="s">
        <v>18</v>
      </c>
      <c r="C30" s="53">
        <v>0.1</v>
      </c>
      <c r="D30" s="53">
        <v>0.85</v>
      </c>
      <c r="E30" s="53">
        <v>0.05</v>
      </c>
      <c r="F30" s="53">
        <v>0</v>
      </c>
      <c r="G30" s="53">
        <v>0</v>
      </c>
    </row>
    <row r="31" spans="2:7" ht="12.75">
      <c r="B31" s="3" t="s">
        <v>19</v>
      </c>
      <c r="C31" s="53">
        <v>0.125</v>
      </c>
      <c r="D31" s="53">
        <v>0.725</v>
      </c>
      <c r="E31" s="53">
        <v>0.1</v>
      </c>
      <c r="F31" s="53">
        <v>0.025</v>
      </c>
      <c r="G31" s="53">
        <v>0.025</v>
      </c>
    </row>
    <row r="32" spans="2:7" ht="12.75">
      <c r="B32" s="3" t="s">
        <v>20</v>
      </c>
      <c r="C32" s="53">
        <v>0.2767857142857143</v>
      </c>
      <c r="D32" s="53">
        <v>0.6696428571428572</v>
      </c>
      <c r="E32" s="53">
        <v>0.044642857142857144</v>
      </c>
      <c r="F32" s="53">
        <v>0.00892857142857143</v>
      </c>
      <c r="G32" s="53">
        <v>0</v>
      </c>
    </row>
    <row r="33" spans="2:7" ht="12.75">
      <c r="B33" s="3" t="s">
        <v>21</v>
      </c>
      <c r="C33" s="53">
        <v>0.13157894736842105</v>
      </c>
      <c r="D33" s="53">
        <v>0.631578947368421</v>
      </c>
      <c r="E33" s="53">
        <v>0.2368421052631579</v>
      </c>
      <c r="F33" s="53">
        <v>0</v>
      </c>
      <c r="G33" s="53">
        <v>0</v>
      </c>
    </row>
    <row r="34" spans="2:7" ht="12.75">
      <c r="B34" s="3" t="s">
        <v>22</v>
      </c>
      <c r="C34" s="53">
        <v>0.047619047619047616</v>
      </c>
      <c r="D34" s="53">
        <v>0.7619047619047619</v>
      </c>
      <c r="E34" s="53">
        <v>0.14285714285714285</v>
      </c>
      <c r="F34" s="53">
        <v>0.047619047619047616</v>
      </c>
      <c r="G34" s="53">
        <v>0</v>
      </c>
    </row>
    <row r="35" spans="2:7" ht="12.75">
      <c r="B35" s="3" t="s">
        <v>23</v>
      </c>
      <c r="C35" s="53">
        <v>0.22222222222222224</v>
      </c>
      <c r="D35" s="53">
        <v>0.7222222222222222</v>
      </c>
      <c r="E35" s="53">
        <v>0.05555555555555556</v>
      </c>
      <c r="F35" s="53">
        <v>0</v>
      </c>
      <c r="G35" s="53">
        <v>0</v>
      </c>
    </row>
    <row r="36" spans="2:7" ht="12.75">
      <c r="B36" s="3" t="s">
        <v>24</v>
      </c>
      <c r="C36" s="53">
        <v>0.08</v>
      </c>
      <c r="D36" s="53">
        <v>0.68</v>
      </c>
      <c r="E36" s="53">
        <v>0.08</v>
      </c>
      <c r="F36" s="53">
        <v>0.16</v>
      </c>
      <c r="G36" s="53">
        <v>0</v>
      </c>
    </row>
    <row r="37" spans="2:7" ht="12.75">
      <c r="B37" s="3" t="s">
        <v>25</v>
      </c>
      <c r="C37" s="53">
        <v>0.13333333333333333</v>
      </c>
      <c r="D37" s="53">
        <v>0.6</v>
      </c>
      <c r="E37" s="53">
        <v>0.06666666666666667</v>
      </c>
      <c r="F37" s="53">
        <v>0</v>
      </c>
      <c r="G37" s="53">
        <v>0.2</v>
      </c>
    </row>
    <row r="38" spans="2:7" ht="13.5" thickBot="1">
      <c r="B38" s="47" t="s">
        <v>26</v>
      </c>
      <c r="C38" s="54">
        <v>0.17777777777777778</v>
      </c>
      <c r="D38" s="54">
        <v>0.7333333333333334</v>
      </c>
      <c r="E38" s="54">
        <v>0.08888888888888889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0.21794871794871792</v>
      </c>
      <c r="D40" s="53">
        <v>0.6538461538461539</v>
      </c>
      <c r="E40" s="53">
        <v>0.07692307692307691</v>
      </c>
      <c r="F40" s="53">
        <v>0.05128205128205128</v>
      </c>
      <c r="G40" s="53">
        <v>0</v>
      </c>
    </row>
    <row r="41" spans="2:7" ht="12.75">
      <c r="B41" s="3" t="s">
        <v>744</v>
      </c>
      <c r="C41" s="53">
        <v>0.24193548387096772</v>
      </c>
      <c r="D41" s="53">
        <v>0.5</v>
      </c>
      <c r="E41" s="53">
        <v>0.24193548387096772</v>
      </c>
      <c r="F41" s="53">
        <v>0.016129032258064516</v>
      </c>
      <c r="G41" s="53">
        <v>0</v>
      </c>
    </row>
    <row r="42" spans="2:7" ht="12.75">
      <c r="B42" s="3" t="s">
        <v>28</v>
      </c>
      <c r="C42" s="53">
        <v>0.21348314606741572</v>
      </c>
      <c r="D42" s="53">
        <v>0.6179775280898876</v>
      </c>
      <c r="E42" s="53">
        <v>0.1348314606741573</v>
      </c>
      <c r="F42" s="53">
        <v>0.033707865168539325</v>
      </c>
      <c r="G42" s="53">
        <v>0</v>
      </c>
    </row>
    <row r="43" spans="2:7" ht="12.75">
      <c r="B43" s="3" t="s">
        <v>29</v>
      </c>
      <c r="C43" s="53">
        <v>0.27027027027027023</v>
      </c>
      <c r="D43" s="53">
        <v>0.527027027027027</v>
      </c>
      <c r="E43" s="53">
        <v>0.2027027027027027</v>
      </c>
      <c r="F43" s="53">
        <v>0</v>
      </c>
      <c r="G43" s="53">
        <v>0</v>
      </c>
    </row>
    <row r="44" spans="2:7" ht="12.75">
      <c r="B44" s="3" t="s">
        <v>30</v>
      </c>
      <c r="C44" s="53">
        <v>0.2608695652173913</v>
      </c>
      <c r="D44" s="53">
        <v>0.6086956521739131</v>
      </c>
      <c r="E44" s="53">
        <v>0.10869565217391304</v>
      </c>
      <c r="F44" s="53">
        <v>0.021739130434782608</v>
      </c>
      <c r="G44" s="53">
        <v>0</v>
      </c>
    </row>
    <row r="45" spans="2:7" ht="12.75">
      <c r="B45" s="3" t="s">
        <v>31</v>
      </c>
      <c r="C45" s="53">
        <v>0.16071428571428573</v>
      </c>
      <c r="D45" s="53">
        <v>0.6607142857142857</v>
      </c>
      <c r="E45" s="53">
        <v>0.125</v>
      </c>
      <c r="F45" s="53">
        <v>0.053571428571428575</v>
      </c>
      <c r="G45" s="53">
        <v>0</v>
      </c>
    </row>
    <row r="46" spans="2:7" ht="13.5" thickBot="1">
      <c r="B46" s="47" t="s">
        <v>32</v>
      </c>
      <c r="C46" s="54">
        <v>0.17094017094017092</v>
      </c>
      <c r="D46" s="54">
        <v>0.6324786324786325</v>
      </c>
      <c r="E46" s="54">
        <v>0.17094017094017092</v>
      </c>
      <c r="F46" s="54">
        <v>0.017094017094017092</v>
      </c>
      <c r="G46" s="54">
        <v>0.008547008547008546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0.05797101449275363</v>
      </c>
      <c r="D48" s="53">
        <v>0.2898550724637681</v>
      </c>
      <c r="E48" s="53">
        <v>0.46376811594202905</v>
      </c>
      <c r="F48" s="53">
        <v>0.17391304347826086</v>
      </c>
      <c r="G48" s="53">
        <v>0.014492753623188408</v>
      </c>
    </row>
    <row r="49" spans="2:7" ht="12.75">
      <c r="B49" s="3" t="s">
        <v>34</v>
      </c>
      <c r="C49" s="53">
        <v>0.1956521739130435</v>
      </c>
      <c r="D49" s="53">
        <v>0.6086956521739131</v>
      </c>
      <c r="E49" s="53">
        <v>0.15217391304347827</v>
      </c>
      <c r="F49" s="53">
        <v>0</v>
      </c>
      <c r="G49" s="53">
        <v>0.043478260869565216</v>
      </c>
    </row>
    <row r="50" spans="2:7" ht="12.75">
      <c r="B50" s="3" t="s">
        <v>35</v>
      </c>
      <c r="C50" s="53">
        <v>0.09756097560975609</v>
      </c>
      <c r="D50" s="53">
        <v>0.21951219512195122</v>
      </c>
      <c r="E50" s="53">
        <v>0.3658536585365853</v>
      </c>
      <c r="F50" s="53">
        <v>0.26829268292682923</v>
      </c>
      <c r="G50" s="53">
        <v>0.048780487804878044</v>
      </c>
    </row>
    <row r="51" spans="2:7" ht="13.5" thickBot="1">
      <c r="B51" s="47" t="s">
        <v>36</v>
      </c>
      <c r="C51" s="54">
        <v>0.023255813953488372</v>
      </c>
      <c r="D51" s="54">
        <v>0.27906976744186046</v>
      </c>
      <c r="E51" s="54">
        <v>0.34883720930232553</v>
      </c>
      <c r="F51" s="54">
        <v>0.2325581395348837</v>
      </c>
      <c r="G51" s="54">
        <v>0.11627906976744184</v>
      </c>
    </row>
    <row r="52" spans="2:7" ht="12.75">
      <c r="B52" s="1" t="s">
        <v>130</v>
      </c>
      <c r="C52" s="1"/>
      <c r="D52" s="1"/>
      <c r="E52" s="1"/>
      <c r="F52" s="1"/>
      <c r="G52" s="1"/>
    </row>
    <row r="53" spans="2:7" ht="12.75">
      <c r="B53" s="3" t="s">
        <v>37</v>
      </c>
      <c r="C53" s="53">
        <v>0.1794871794871795</v>
      </c>
      <c r="D53" s="53">
        <v>0.5128205128205129</v>
      </c>
      <c r="E53" s="53">
        <v>0.3076923076923077</v>
      </c>
      <c r="F53" s="53">
        <v>0</v>
      </c>
      <c r="G53" s="53">
        <v>0</v>
      </c>
    </row>
    <row r="54" spans="2:7" ht="12.75">
      <c r="B54" s="3" t="s">
        <v>38</v>
      </c>
      <c r="C54" s="53">
        <v>0.06060606060606061</v>
      </c>
      <c r="D54" s="53">
        <v>0.5454545454545454</v>
      </c>
      <c r="E54" s="53">
        <v>0.36363636363636365</v>
      </c>
      <c r="F54" s="53">
        <v>0.030303030303030304</v>
      </c>
      <c r="G54" s="53">
        <v>0</v>
      </c>
    </row>
    <row r="55" spans="2:7" ht="12.75">
      <c r="B55" s="3" t="s">
        <v>113</v>
      </c>
      <c r="C55" s="53">
        <v>0.07317073170731707</v>
      </c>
      <c r="D55" s="53">
        <v>0.19512195121951217</v>
      </c>
      <c r="E55" s="53">
        <v>0.24390243902439024</v>
      </c>
      <c r="F55" s="53">
        <v>0.41463414634146345</v>
      </c>
      <c r="G55" s="53">
        <v>0.07317073170731707</v>
      </c>
    </row>
    <row r="56" spans="2:7" ht="12.75">
      <c r="B56" s="3" t="s">
        <v>40</v>
      </c>
      <c r="C56" s="53">
        <v>0.06</v>
      </c>
      <c r="D56" s="53">
        <v>0.34</v>
      </c>
      <c r="E56" s="53">
        <v>0.52</v>
      </c>
      <c r="F56" s="53">
        <v>0.08</v>
      </c>
      <c r="G56" s="53">
        <v>0</v>
      </c>
    </row>
    <row r="57" spans="2:7" ht="12.75">
      <c r="B57" s="3" t="s">
        <v>41</v>
      </c>
      <c r="C57" s="53">
        <v>0.13793103448275862</v>
      </c>
      <c r="D57" s="53">
        <v>0.3103448275862069</v>
      </c>
      <c r="E57" s="53">
        <v>0.4482758620689655</v>
      </c>
      <c r="F57" s="53">
        <v>0.06896551724137931</v>
      </c>
      <c r="G57" s="53">
        <v>0.034482758620689655</v>
      </c>
    </row>
    <row r="58" spans="2:7" ht="12.75">
      <c r="B58" s="3" t="s">
        <v>42</v>
      </c>
      <c r="C58" s="53">
        <v>0.048780487804878044</v>
      </c>
      <c r="D58" s="53">
        <v>0.4878048780487805</v>
      </c>
      <c r="E58" s="53">
        <v>0.43902439024390244</v>
      </c>
      <c r="F58" s="53">
        <v>0.024390243902439022</v>
      </c>
      <c r="G58" s="53">
        <v>0</v>
      </c>
    </row>
    <row r="59" spans="2:7" ht="12.75">
      <c r="B59" s="3" t="s">
        <v>43</v>
      </c>
      <c r="C59" s="53">
        <v>0.028169014084507046</v>
      </c>
      <c r="D59" s="53">
        <v>0.323943661971831</v>
      </c>
      <c r="E59" s="53">
        <v>0.38028169014084506</v>
      </c>
      <c r="F59" s="53">
        <v>0.23943661971830985</v>
      </c>
      <c r="G59" s="53">
        <v>0.028169014084507046</v>
      </c>
    </row>
    <row r="60" spans="2:7" ht="12.75">
      <c r="B60" s="3" t="s">
        <v>44</v>
      </c>
      <c r="C60" s="53">
        <v>0.07272727272727272</v>
      </c>
      <c r="D60" s="53">
        <v>0.3090909090909091</v>
      </c>
      <c r="E60" s="53">
        <v>0.5454545454545455</v>
      </c>
      <c r="F60" s="53">
        <v>0.07272727272727272</v>
      </c>
      <c r="G60" s="53">
        <v>0</v>
      </c>
    </row>
    <row r="61" spans="2:7" ht="12.75">
      <c r="B61" s="3" t="s">
        <v>45</v>
      </c>
      <c r="C61" s="53">
        <v>0.05555555555555555</v>
      </c>
      <c r="D61" s="53">
        <v>0.27777777777777773</v>
      </c>
      <c r="E61" s="53">
        <v>0.4444444444444444</v>
      </c>
      <c r="F61" s="53">
        <v>0.2222222222222222</v>
      </c>
      <c r="G61" s="53">
        <v>0</v>
      </c>
    </row>
    <row r="62" spans="2:7" ht="13.5" thickBot="1">
      <c r="B62" s="47" t="s">
        <v>46</v>
      </c>
      <c r="C62" s="54">
        <v>0</v>
      </c>
      <c r="D62" s="54">
        <v>0.11764705882352942</v>
      </c>
      <c r="E62" s="54">
        <v>0.29411764705882354</v>
      </c>
      <c r="F62" s="54">
        <v>0.35294117647058826</v>
      </c>
      <c r="G62" s="54">
        <v>0.23529411764705885</v>
      </c>
    </row>
    <row r="63" spans="2:4" ht="12.75">
      <c r="B63" s="73" t="s">
        <v>257</v>
      </c>
      <c r="C63" s="6"/>
      <c r="D63" s="6"/>
    </row>
    <row r="64" spans="2:7" ht="12.75">
      <c r="B64" s="3" t="s">
        <v>47</v>
      </c>
      <c r="C64" s="53">
        <v>0.046875</v>
      </c>
      <c r="D64" s="53">
        <v>0.40625</v>
      </c>
      <c r="E64" s="53">
        <v>0.34375</v>
      </c>
      <c r="F64" s="53">
        <v>0.1875</v>
      </c>
      <c r="G64" s="53">
        <v>0.015625</v>
      </c>
    </row>
    <row r="65" spans="2:7" ht="12.75">
      <c r="B65" s="3" t="s">
        <v>48</v>
      </c>
      <c r="C65" s="53">
        <v>0</v>
      </c>
      <c r="D65" s="53">
        <v>0.1794871794871795</v>
      </c>
      <c r="E65" s="53">
        <v>0.3333333333333333</v>
      </c>
      <c r="F65" s="53">
        <v>0.3333333333333333</v>
      </c>
      <c r="G65" s="53">
        <v>0.15384615384615383</v>
      </c>
    </row>
    <row r="66" spans="2:7" ht="12.75">
      <c r="B66" s="3" t="s">
        <v>49</v>
      </c>
      <c r="C66" s="53">
        <v>0.109375</v>
      </c>
      <c r="D66" s="53">
        <v>0.546875</v>
      </c>
      <c r="E66" s="53">
        <v>0.25</v>
      </c>
      <c r="F66" s="53">
        <v>0.0625</v>
      </c>
      <c r="G66" s="53">
        <v>0.03125</v>
      </c>
    </row>
    <row r="67" spans="2:7" ht="12.75">
      <c r="B67" s="3" t="s">
        <v>50</v>
      </c>
      <c r="C67" s="53">
        <v>0.1724137931034483</v>
      </c>
      <c r="D67" s="53">
        <v>0.6436781609195401</v>
      </c>
      <c r="E67" s="53">
        <v>0.13793103448275862</v>
      </c>
      <c r="F67" s="53">
        <v>0.034482758620689655</v>
      </c>
      <c r="G67" s="53">
        <v>0.011494252873563218</v>
      </c>
    </row>
    <row r="68" spans="2:7" ht="12.75">
      <c r="B68" s="3" t="s">
        <v>51</v>
      </c>
      <c r="C68" s="53">
        <v>0.04651162790697674</v>
      </c>
      <c r="D68" s="53">
        <v>0.5581395348837209</v>
      </c>
      <c r="E68" s="53">
        <v>0.32558139534883723</v>
      </c>
      <c r="F68" s="53">
        <v>0.06976744186046512</v>
      </c>
      <c r="G68" s="53">
        <v>0</v>
      </c>
    </row>
    <row r="69" spans="2:7" ht="12.75">
      <c r="B69" s="3" t="s">
        <v>52</v>
      </c>
      <c r="C69" s="53">
        <v>0</v>
      </c>
      <c r="D69" s="53">
        <v>0.11111111111111112</v>
      </c>
      <c r="E69" s="53">
        <v>0.4222222222222222</v>
      </c>
      <c r="F69" s="53">
        <v>0.35555555555555557</v>
      </c>
      <c r="G69" s="53">
        <v>0.11111111111111112</v>
      </c>
    </row>
    <row r="70" spans="2:7" ht="12.75">
      <c r="B70" s="3" t="s">
        <v>53</v>
      </c>
      <c r="C70" s="53">
        <v>0.05263157894736842</v>
      </c>
      <c r="D70" s="53">
        <v>0.15789473684210528</v>
      </c>
      <c r="E70" s="53">
        <v>0.368421052631579</v>
      </c>
      <c r="F70" s="53">
        <v>0.368421052631579</v>
      </c>
      <c r="G70" s="53">
        <v>0.05263157894736842</v>
      </c>
    </row>
    <row r="71" spans="2:7" ht="12.75">
      <c r="B71" s="3" t="s">
        <v>54</v>
      </c>
      <c r="C71" s="53">
        <v>0.05</v>
      </c>
      <c r="D71" s="53">
        <v>0.1</v>
      </c>
      <c r="E71" s="53">
        <v>0.5</v>
      </c>
      <c r="F71" s="53">
        <v>0.2</v>
      </c>
      <c r="G71" s="53">
        <v>0.15</v>
      </c>
    </row>
    <row r="72" spans="2:7" ht="12.75">
      <c r="B72" s="3" t="s">
        <v>55</v>
      </c>
      <c r="C72" s="53">
        <v>0.10909090909090909</v>
      </c>
      <c r="D72" s="53">
        <v>0.4636363636363636</v>
      </c>
      <c r="E72" s="53">
        <v>0.35454545454545455</v>
      </c>
      <c r="F72" s="53">
        <v>0.05454545454545454</v>
      </c>
      <c r="G72" s="53">
        <v>0.01818181818181818</v>
      </c>
    </row>
    <row r="73" spans="2:7" ht="12.75">
      <c r="B73" s="3" t="s">
        <v>56</v>
      </c>
      <c r="C73" s="53">
        <v>0.047619047619047616</v>
      </c>
      <c r="D73" s="53">
        <v>0.38095238095238093</v>
      </c>
      <c r="E73" s="53">
        <v>0.38095238095238093</v>
      </c>
      <c r="F73" s="53">
        <v>0.19047619047619047</v>
      </c>
      <c r="G73" s="53">
        <v>0</v>
      </c>
    </row>
    <row r="74" spans="2:7" ht="12.75">
      <c r="B74" s="3" t="s">
        <v>57</v>
      </c>
      <c r="C74" s="53">
        <v>0.030303030303030304</v>
      </c>
      <c r="D74" s="53">
        <v>0.42424242424242425</v>
      </c>
      <c r="E74" s="53">
        <v>0.3838383838383838</v>
      </c>
      <c r="F74" s="53">
        <v>0.1313131313131313</v>
      </c>
      <c r="G74" s="53">
        <v>0.030303030303030304</v>
      </c>
    </row>
    <row r="75" spans="2:7" ht="13.5" thickBot="1">
      <c r="B75" s="47" t="s">
        <v>58</v>
      </c>
      <c r="C75" s="54">
        <v>0.03333333333333334</v>
      </c>
      <c r="D75" s="54">
        <v>0.23333333333333336</v>
      </c>
      <c r="E75" s="54">
        <v>0.2</v>
      </c>
      <c r="F75" s="54">
        <v>0.3</v>
      </c>
      <c r="G75" s="54">
        <v>0.23333333333333336</v>
      </c>
    </row>
    <row r="76" spans="2:4" ht="12.75">
      <c r="B76" s="73" t="s">
        <v>132</v>
      </c>
      <c r="C76" s="6"/>
      <c r="D76" s="6"/>
    </row>
    <row r="77" spans="2:7" ht="12.75">
      <c r="B77" s="3" t="s">
        <v>59</v>
      </c>
      <c r="C77" s="53">
        <v>0.08888888888888889</v>
      </c>
      <c r="D77" s="53">
        <v>0.5777777777777778</v>
      </c>
      <c r="E77" s="53">
        <v>0.24444444444444444</v>
      </c>
      <c r="F77" s="53">
        <v>0.06666666666666667</v>
      </c>
      <c r="G77" s="53">
        <v>0.022222222222222223</v>
      </c>
    </row>
    <row r="78" spans="2:7" ht="12.75">
      <c r="B78" s="3" t="s">
        <v>60</v>
      </c>
      <c r="C78" s="53">
        <v>0.34782608695652173</v>
      </c>
      <c r="D78" s="53">
        <v>0.5434782608695652</v>
      </c>
      <c r="E78" s="53">
        <v>0.08695652173913043</v>
      </c>
      <c r="F78" s="53">
        <v>0.021739130434782608</v>
      </c>
      <c r="G78" s="53">
        <v>0</v>
      </c>
    </row>
    <row r="79" spans="2:7" ht="12.75">
      <c r="B79" s="3" t="s">
        <v>61</v>
      </c>
      <c r="C79" s="53">
        <v>0.09523809523809525</v>
      </c>
      <c r="D79" s="53">
        <v>0.2380952380952381</v>
      </c>
      <c r="E79" s="53">
        <v>0.3333333333333333</v>
      </c>
      <c r="F79" s="53">
        <v>0.2857142857142857</v>
      </c>
      <c r="G79" s="53">
        <v>0.04761904761904762</v>
      </c>
    </row>
    <row r="80" spans="2:7" ht="12.75">
      <c r="B80" s="3" t="s">
        <v>62</v>
      </c>
      <c r="C80" s="53">
        <v>0.19047619047619047</v>
      </c>
      <c r="D80" s="53">
        <v>0.619047619047619</v>
      </c>
      <c r="E80" s="53">
        <v>0.14285714285714285</v>
      </c>
      <c r="F80" s="53">
        <v>0.047619047619047616</v>
      </c>
      <c r="G80" s="53">
        <v>0</v>
      </c>
    </row>
    <row r="81" spans="2:7" ht="12.75">
      <c r="B81" s="3" t="s">
        <v>63</v>
      </c>
      <c r="C81" s="53">
        <v>0.08</v>
      </c>
      <c r="D81" s="53">
        <v>0.56</v>
      </c>
      <c r="E81" s="53">
        <v>0.36</v>
      </c>
      <c r="F81" s="53">
        <v>0</v>
      </c>
      <c r="G81" s="53">
        <v>0</v>
      </c>
    </row>
    <row r="82" spans="2:7" ht="12.75">
      <c r="B82" s="3" t="s">
        <v>64</v>
      </c>
      <c r="C82" s="53">
        <v>0.0625</v>
      </c>
      <c r="D82" s="53">
        <v>0.4375</v>
      </c>
      <c r="E82" s="53">
        <v>0.375</v>
      </c>
      <c r="F82" s="53">
        <v>0.125</v>
      </c>
      <c r="G82" s="53">
        <v>0</v>
      </c>
    </row>
    <row r="83" spans="2:7" ht="12.75">
      <c r="B83" s="3" t="s">
        <v>65</v>
      </c>
      <c r="C83" s="53">
        <v>0.029411764705882356</v>
      </c>
      <c r="D83" s="53">
        <v>0.4117647058823529</v>
      </c>
      <c r="E83" s="53">
        <v>0.3823529411764706</v>
      </c>
      <c r="F83" s="53">
        <v>0.17647058823529413</v>
      </c>
      <c r="G83" s="53">
        <v>0</v>
      </c>
    </row>
    <row r="84" spans="2:7" ht="12.75">
      <c r="B84" s="3" t="s">
        <v>66</v>
      </c>
      <c r="C84" s="53">
        <v>0.1764705882352941</v>
      </c>
      <c r="D84" s="53">
        <v>0.7058823529411764</v>
      </c>
      <c r="E84" s="53">
        <v>0.11764705882352941</v>
      </c>
      <c r="F84" s="53">
        <v>0</v>
      </c>
      <c r="G84" s="53">
        <v>0</v>
      </c>
    </row>
    <row r="85" spans="2:7" ht="12.75">
      <c r="B85" s="3" t="s">
        <v>67</v>
      </c>
      <c r="C85" s="53">
        <v>0.11627906976744186</v>
      </c>
      <c r="D85" s="53">
        <v>0.3023255813953488</v>
      </c>
      <c r="E85" s="53">
        <v>0.3953488372093023</v>
      </c>
      <c r="F85" s="53">
        <v>0.13953488372093023</v>
      </c>
      <c r="G85" s="53">
        <v>0.046511627906976744</v>
      </c>
    </row>
    <row r="86" spans="2:7" ht="12.75">
      <c r="B86" s="3" t="s">
        <v>68</v>
      </c>
      <c r="C86" s="53">
        <v>0.2</v>
      </c>
      <c r="D86" s="53">
        <v>0.5</v>
      </c>
      <c r="E86" s="53">
        <v>0.2</v>
      </c>
      <c r="F86" s="53">
        <v>0.1</v>
      </c>
      <c r="G86" s="53">
        <v>0</v>
      </c>
    </row>
    <row r="87" spans="2:7" ht="12.75">
      <c r="B87" s="3" t="s">
        <v>69</v>
      </c>
      <c r="C87" s="53">
        <v>0.34285714285714286</v>
      </c>
      <c r="D87" s="53">
        <v>0.5714285714285715</v>
      </c>
      <c r="E87" s="53">
        <v>0.08571428571428572</v>
      </c>
      <c r="F87" s="53">
        <v>0</v>
      </c>
      <c r="G87" s="53">
        <v>0</v>
      </c>
    </row>
    <row r="88" spans="2:7" ht="13.5" thickBot="1">
      <c r="B88" s="47" t="s">
        <v>70</v>
      </c>
      <c r="C88" s="54">
        <v>0.125</v>
      </c>
      <c r="D88" s="54">
        <v>0.5416666666666666</v>
      </c>
      <c r="E88" s="54">
        <v>0.25</v>
      </c>
      <c r="F88" s="54">
        <v>0.08333333333333333</v>
      </c>
      <c r="G88" s="54">
        <v>0</v>
      </c>
    </row>
    <row r="89" spans="2:4" ht="12.75">
      <c r="B89" s="6"/>
      <c r="C89" s="6"/>
      <c r="D8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90"/>
  <sheetViews>
    <sheetView workbookViewId="0" topLeftCell="A1">
      <selection activeCell="B76" sqref="B76"/>
    </sheetView>
  </sheetViews>
  <sheetFormatPr defaultColWidth="9.140625" defaultRowHeight="12.75"/>
  <cols>
    <col min="2" max="2" width="16.140625" style="0" customWidth="1"/>
    <col min="3" max="7" width="13.421875" style="0" customWidth="1"/>
  </cols>
  <sheetData>
    <row r="1" ht="13.5" thickBot="1"/>
    <row r="2" spans="2:7" ht="16.5" thickBot="1" thickTop="1">
      <c r="B2" s="10"/>
      <c r="C2" s="26" t="s">
        <v>114</v>
      </c>
      <c r="D2" s="26"/>
      <c r="E2" s="10"/>
      <c r="F2" s="10"/>
      <c r="G2" s="10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2.75">
      <c r="D6" s="1" t="s">
        <v>261</v>
      </c>
    </row>
    <row r="8" ht="13.5" thickBot="1"/>
    <row r="9" spans="2:7" ht="13.5" thickBot="1">
      <c r="B9" s="74"/>
      <c r="C9" s="75">
        <v>1</v>
      </c>
      <c r="D9" s="75">
        <v>2</v>
      </c>
      <c r="E9" s="75">
        <v>3</v>
      </c>
      <c r="F9" s="75">
        <v>4</v>
      </c>
      <c r="G9" s="75">
        <v>5</v>
      </c>
    </row>
    <row r="10" spans="2:8" ht="12.75">
      <c r="B10" s="1" t="s">
        <v>80</v>
      </c>
      <c r="C10" s="1"/>
      <c r="D10" s="1"/>
      <c r="E10" s="1"/>
      <c r="F10" s="1"/>
      <c r="G10" s="1"/>
      <c r="H10" s="6"/>
    </row>
    <row r="11" spans="1:7" ht="12.75">
      <c r="A11" s="7"/>
      <c r="B11" s="3" t="s">
        <v>1</v>
      </c>
      <c r="C11" s="22">
        <v>0.6666666666666666</v>
      </c>
      <c r="D11" s="22">
        <v>0.29824561403508776</v>
      </c>
      <c r="E11" s="22">
        <v>0.03508771929824561</v>
      </c>
      <c r="F11" s="22">
        <v>0</v>
      </c>
      <c r="G11" s="22">
        <v>0</v>
      </c>
    </row>
    <row r="12" spans="1:7" ht="12.75">
      <c r="A12" s="3"/>
      <c r="B12" s="3" t="s">
        <v>2</v>
      </c>
      <c r="C12" s="22">
        <v>0.30731707317073176</v>
      </c>
      <c r="D12" s="22">
        <v>0.4</v>
      </c>
      <c r="E12" s="22">
        <v>0.22439024390243903</v>
      </c>
      <c r="F12" s="22">
        <v>0.04390243902439024</v>
      </c>
      <c r="G12" s="22">
        <v>0.024390243902439025</v>
      </c>
    </row>
    <row r="13" spans="1:7" ht="12.75">
      <c r="A13" s="3"/>
      <c r="B13" s="3" t="s">
        <v>3</v>
      </c>
      <c r="C13" s="22">
        <v>0.4583333333333333</v>
      </c>
      <c r="D13" s="22">
        <v>0.4583333333333333</v>
      </c>
      <c r="E13" s="22">
        <v>0.06944444444444445</v>
      </c>
      <c r="F13" s="22">
        <v>0.013888888888888888</v>
      </c>
      <c r="G13" s="22">
        <v>0</v>
      </c>
    </row>
    <row r="14" spans="1:8" ht="12.75">
      <c r="A14" s="3"/>
      <c r="B14" s="3" t="s">
        <v>4</v>
      </c>
      <c r="C14" s="22">
        <v>0.6666666666666666</v>
      </c>
      <c r="D14" s="22">
        <v>0.30303030303030304</v>
      </c>
      <c r="E14" s="22">
        <v>0.030303030303030304</v>
      </c>
      <c r="F14" s="22">
        <v>0</v>
      </c>
      <c r="G14" s="22">
        <v>0</v>
      </c>
      <c r="H14" s="3"/>
    </row>
    <row r="15" spans="1:8" ht="12.75">
      <c r="A15" s="3"/>
      <c r="B15" s="3" t="s">
        <v>259</v>
      </c>
      <c r="C15" s="22">
        <v>0.5333333333333333</v>
      </c>
      <c r="D15" s="22">
        <v>0.37333333333333335</v>
      </c>
      <c r="E15" s="22">
        <v>0.06666666666666667</v>
      </c>
      <c r="F15" s="22">
        <v>0.02666666666666667</v>
      </c>
      <c r="G15" s="22">
        <v>0</v>
      </c>
      <c r="H15" s="3"/>
    </row>
    <row r="16" spans="1:7" ht="12.75">
      <c r="A16" s="3"/>
      <c r="B16" s="3" t="s">
        <v>71</v>
      </c>
      <c r="C16" s="22">
        <v>0.2875</v>
      </c>
      <c r="D16" s="22">
        <v>0.5125</v>
      </c>
      <c r="E16" s="22">
        <v>0.125</v>
      </c>
      <c r="F16" s="22">
        <v>0.0625</v>
      </c>
      <c r="G16" s="22">
        <v>0.0125</v>
      </c>
    </row>
    <row r="17" spans="1:7" ht="12.75">
      <c r="A17" s="3"/>
      <c r="B17" s="3" t="s">
        <v>7</v>
      </c>
      <c r="C17" s="22">
        <v>0.5405405405405406</v>
      </c>
      <c r="D17" s="22">
        <v>0.2972972972972973</v>
      </c>
      <c r="E17" s="22">
        <v>0.08108108108108109</v>
      </c>
      <c r="F17" s="22">
        <v>0.05405405405405406</v>
      </c>
      <c r="G17" s="22">
        <v>0.02702702702702703</v>
      </c>
    </row>
    <row r="18" spans="1:7" ht="12.75">
      <c r="A18" s="3"/>
      <c r="B18" s="3" t="s">
        <v>8</v>
      </c>
      <c r="C18" s="22">
        <v>0.3</v>
      </c>
      <c r="D18" s="22">
        <v>0.4166666666666667</v>
      </c>
      <c r="E18" s="22">
        <v>0.2</v>
      </c>
      <c r="F18" s="22">
        <v>0.08333333333333333</v>
      </c>
      <c r="G18" s="22">
        <v>0</v>
      </c>
    </row>
    <row r="19" spans="1:7" ht="12.75">
      <c r="A19" s="3"/>
      <c r="B19" s="3" t="s">
        <v>9</v>
      </c>
      <c r="C19" s="22">
        <v>0.40268456375838924</v>
      </c>
      <c r="D19" s="22">
        <v>0.4496644295302013</v>
      </c>
      <c r="E19" s="22">
        <v>0.06711409395973154</v>
      </c>
      <c r="F19" s="22">
        <v>0.06711409395973154</v>
      </c>
      <c r="G19" s="22">
        <v>0.013422818791946308</v>
      </c>
    </row>
    <row r="20" spans="1:7" ht="12.75">
      <c r="A20" s="3"/>
      <c r="B20" s="3" t="s">
        <v>10</v>
      </c>
      <c r="C20" s="22">
        <v>0.6666666666666666</v>
      </c>
      <c r="D20" s="22">
        <v>0.2740740740740741</v>
      </c>
      <c r="E20" s="22">
        <v>0.05185185185185185</v>
      </c>
      <c r="F20" s="22">
        <v>0</v>
      </c>
      <c r="G20" s="22">
        <v>0.007407407407407408</v>
      </c>
    </row>
    <row r="21" spans="1:7" ht="12.75">
      <c r="A21" s="3"/>
      <c r="B21" s="3" t="s">
        <v>11</v>
      </c>
      <c r="C21" s="22">
        <v>0.5416666666666667</v>
      </c>
      <c r="D21" s="22">
        <v>0.4305555555555556</v>
      </c>
      <c r="E21" s="22">
        <v>0.027777777777777776</v>
      </c>
      <c r="F21" s="22">
        <v>0</v>
      </c>
      <c r="G21" s="22">
        <v>0</v>
      </c>
    </row>
    <row r="22" spans="1:7" ht="13.5" thickBot="1">
      <c r="A22" s="47"/>
      <c r="B22" s="47" t="s">
        <v>12</v>
      </c>
      <c r="C22" s="67">
        <v>0.4835164835164836</v>
      </c>
      <c r="D22" s="67">
        <v>0.43956043956043955</v>
      </c>
      <c r="E22" s="67">
        <v>0.07692307692307693</v>
      </c>
      <c r="F22" s="67">
        <v>0</v>
      </c>
      <c r="G22" s="67">
        <v>0</v>
      </c>
    </row>
    <row r="23" spans="2:7" ht="12.75">
      <c r="B23" s="36" t="s">
        <v>81</v>
      </c>
      <c r="C23" s="22"/>
      <c r="D23" s="22"/>
      <c r="E23" s="22"/>
      <c r="F23" s="22"/>
      <c r="G23" s="22"/>
    </row>
    <row r="24" spans="2:7" ht="12.75">
      <c r="B24" s="3" t="s">
        <v>13</v>
      </c>
      <c r="C24" s="22">
        <v>0.4583333333333333</v>
      </c>
      <c r="D24" s="22">
        <v>0.4722222222222222</v>
      </c>
      <c r="E24" s="22">
        <v>0.05555555555555555</v>
      </c>
      <c r="F24" s="22">
        <v>0</v>
      </c>
      <c r="G24" s="22">
        <v>0.013888888888888888</v>
      </c>
    </row>
    <row r="25" spans="2:7" ht="12.75">
      <c r="B25" s="3" t="s">
        <v>14</v>
      </c>
      <c r="C25" s="22">
        <v>0.4050632911392405</v>
      </c>
      <c r="D25" s="22">
        <v>0.5189873417721518</v>
      </c>
      <c r="E25" s="22">
        <v>0.07594936708860758</v>
      </c>
      <c r="F25" s="22">
        <v>0</v>
      </c>
      <c r="G25" s="22">
        <v>0</v>
      </c>
    </row>
    <row r="26" spans="2:7" ht="12.75">
      <c r="B26" s="3" t="s">
        <v>15</v>
      </c>
      <c r="C26" s="22">
        <v>0.1846153846153846</v>
      </c>
      <c r="D26" s="22">
        <v>0.3692307692307692</v>
      </c>
      <c r="E26" s="22">
        <v>0.2</v>
      </c>
      <c r="F26" s="22">
        <v>0.15384615384615383</v>
      </c>
      <c r="G26" s="22">
        <v>0.0923076923076923</v>
      </c>
    </row>
    <row r="27" spans="2:7" ht="12.75">
      <c r="B27" s="3" t="s">
        <v>16</v>
      </c>
      <c r="C27" s="22">
        <v>0.2105263157894737</v>
      </c>
      <c r="D27" s="22">
        <v>0.5087719298245614</v>
      </c>
      <c r="E27" s="22">
        <v>0.19298245614035087</v>
      </c>
      <c r="F27" s="22">
        <v>0.052631578947368425</v>
      </c>
      <c r="G27" s="22">
        <v>0.03508771929824561</v>
      </c>
    </row>
    <row r="28" spans="2:7" ht="12.75">
      <c r="B28" s="3" t="s">
        <v>17</v>
      </c>
      <c r="C28" s="22">
        <v>0.4444444444444444</v>
      </c>
      <c r="D28" s="22">
        <v>0.4444444444444444</v>
      </c>
      <c r="E28" s="22">
        <v>0.1111111111111111</v>
      </c>
      <c r="F28" s="22">
        <v>0</v>
      </c>
      <c r="G28" s="22">
        <v>0</v>
      </c>
    </row>
    <row r="29" spans="2:7" ht="12.75">
      <c r="B29" s="3" t="s">
        <v>473</v>
      </c>
      <c r="C29" s="22">
        <v>0.42105263157894735</v>
      </c>
      <c r="D29" s="22">
        <v>0.3157894736842105</v>
      </c>
      <c r="E29" s="22">
        <v>0.21052631578947367</v>
      </c>
      <c r="F29" s="22">
        <v>0.05263157894736842</v>
      </c>
      <c r="G29" s="22">
        <v>0</v>
      </c>
    </row>
    <row r="30" spans="2:7" ht="12.75">
      <c r="B30" s="3" t="s">
        <v>18</v>
      </c>
      <c r="C30" s="22">
        <v>0.25</v>
      </c>
      <c r="D30" s="22">
        <v>0.35</v>
      </c>
      <c r="E30" s="22">
        <v>0.25</v>
      </c>
      <c r="F30" s="22">
        <v>0.15</v>
      </c>
      <c r="G30" s="22">
        <v>0</v>
      </c>
    </row>
    <row r="31" spans="2:7" ht="12.75">
      <c r="B31" s="3" t="s">
        <v>19</v>
      </c>
      <c r="C31" s="22">
        <v>0.31111111111111106</v>
      </c>
      <c r="D31" s="22">
        <v>0.42222222222222217</v>
      </c>
      <c r="E31" s="22">
        <v>0.2222222222222222</v>
      </c>
      <c r="F31" s="22">
        <v>0</v>
      </c>
      <c r="G31" s="22">
        <v>0.04444444444444444</v>
      </c>
    </row>
    <row r="32" spans="2:7" ht="12.75">
      <c r="B32" s="3" t="s">
        <v>20</v>
      </c>
      <c r="C32" s="22">
        <v>0.5043478260869565</v>
      </c>
      <c r="D32" s="22">
        <v>0.48695652173913045</v>
      </c>
      <c r="E32" s="22">
        <v>0.008695652173913044</v>
      </c>
      <c r="F32" s="22">
        <v>0</v>
      </c>
      <c r="G32" s="22">
        <v>0</v>
      </c>
    </row>
    <row r="33" spans="2:7" ht="12.75">
      <c r="B33" s="3" t="s">
        <v>21</v>
      </c>
      <c r="C33" s="22">
        <v>0.2727272727272727</v>
      </c>
      <c r="D33" s="22">
        <v>0.5</v>
      </c>
      <c r="E33" s="22">
        <v>0.1590909090909091</v>
      </c>
      <c r="F33" s="22">
        <v>0.04545454545454545</v>
      </c>
      <c r="G33" s="22">
        <v>0.022727272727272724</v>
      </c>
    </row>
    <row r="34" spans="2:7" ht="12.75">
      <c r="B34" s="3" t="s">
        <v>22</v>
      </c>
      <c r="C34" s="22">
        <v>0.23809523809523808</v>
      </c>
      <c r="D34" s="22">
        <v>0.5714285714285714</v>
      </c>
      <c r="E34" s="22">
        <v>0.19047619047619047</v>
      </c>
      <c r="F34" s="22">
        <v>0</v>
      </c>
      <c r="G34" s="22">
        <v>0</v>
      </c>
    </row>
    <row r="35" spans="2:7" ht="12.75">
      <c r="B35" s="3" t="s">
        <v>23</v>
      </c>
      <c r="C35" s="22">
        <v>0.5263157894736842</v>
      </c>
      <c r="D35" s="22">
        <v>0.4736842105263158</v>
      </c>
      <c r="E35" s="22">
        <v>0</v>
      </c>
      <c r="F35" s="22">
        <v>0</v>
      </c>
      <c r="G35" s="22">
        <v>0</v>
      </c>
    </row>
    <row r="36" spans="2:7" ht="12.75">
      <c r="B36" s="3" t="s">
        <v>24</v>
      </c>
      <c r="C36" s="22">
        <v>0.2857142857142857</v>
      </c>
      <c r="D36" s="22">
        <v>0.35714285714285715</v>
      </c>
      <c r="E36" s="22">
        <v>0.21428571428571427</v>
      </c>
      <c r="F36" s="22">
        <v>0.10714285714285714</v>
      </c>
      <c r="G36" s="22">
        <v>0.03571428571428571</v>
      </c>
    </row>
    <row r="37" spans="2:7" ht="12.75">
      <c r="B37" s="3" t="s">
        <v>25</v>
      </c>
      <c r="C37" s="22">
        <v>0.26666666666666666</v>
      </c>
      <c r="D37" s="22">
        <v>0.3333333333333333</v>
      </c>
      <c r="E37" s="22">
        <v>0.06666666666666667</v>
      </c>
      <c r="F37" s="22">
        <v>0.2</v>
      </c>
      <c r="G37" s="22">
        <v>0.13333333333333333</v>
      </c>
    </row>
    <row r="38" spans="2:7" ht="13.5" thickBot="1">
      <c r="B38" s="47" t="s">
        <v>26</v>
      </c>
      <c r="C38" s="67">
        <v>0.5208333333333334</v>
      </c>
      <c r="D38" s="67">
        <v>0.4375</v>
      </c>
      <c r="E38" s="67">
        <v>0.04166666666666667</v>
      </c>
      <c r="F38" s="67">
        <v>0</v>
      </c>
      <c r="G38" s="67">
        <v>0</v>
      </c>
    </row>
    <row r="39" spans="2:7" ht="12.75">
      <c r="B39" s="36" t="s">
        <v>79</v>
      </c>
      <c r="C39" s="22"/>
      <c r="D39" s="22"/>
      <c r="E39" s="22"/>
      <c r="F39" s="22"/>
      <c r="G39" s="22"/>
    </row>
    <row r="40" spans="2:7" ht="12.75">
      <c r="B40" s="3" t="s">
        <v>27</v>
      </c>
      <c r="C40" s="22">
        <v>0.5125</v>
      </c>
      <c r="D40" s="22">
        <v>0.3625</v>
      </c>
      <c r="E40" s="22">
        <v>0.1125</v>
      </c>
      <c r="F40" s="22">
        <v>0</v>
      </c>
      <c r="G40" s="22">
        <v>0.0125</v>
      </c>
    </row>
    <row r="41" spans="2:7" ht="12.75">
      <c r="B41" s="3" t="s">
        <v>744</v>
      </c>
      <c r="C41" s="22">
        <v>0.59375</v>
      </c>
      <c r="D41" s="22">
        <v>0.328125</v>
      </c>
      <c r="E41" s="22">
        <v>0.078125</v>
      </c>
      <c r="F41" s="22">
        <v>0</v>
      </c>
      <c r="G41" s="22">
        <v>0</v>
      </c>
    </row>
    <row r="42" spans="2:7" ht="12.75">
      <c r="B42" s="3" t="s">
        <v>28</v>
      </c>
      <c r="C42" s="22">
        <v>0.48936170212765956</v>
      </c>
      <c r="D42" s="22">
        <v>0.3723404255319149</v>
      </c>
      <c r="E42" s="22">
        <v>0.11702127659574468</v>
      </c>
      <c r="F42" s="22">
        <v>0.02127659574468085</v>
      </c>
      <c r="G42" s="22">
        <v>0</v>
      </c>
    </row>
    <row r="43" spans="2:7" ht="12.75">
      <c r="B43" s="3" t="s">
        <v>29</v>
      </c>
      <c r="C43" s="22">
        <v>0.6455696202531646</v>
      </c>
      <c r="D43" s="22">
        <v>0.31645569620253167</v>
      </c>
      <c r="E43" s="22">
        <v>0.0379746835443038</v>
      </c>
      <c r="F43" s="22">
        <v>0</v>
      </c>
      <c r="G43" s="22">
        <v>0</v>
      </c>
    </row>
    <row r="44" spans="2:7" ht="12.75">
      <c r="B44" s="3" t="s">
        <v>30</v>
      </c>
      <c r="C44" s="22">
        <v>0.5531914893617021</v>
      </c>
      <c r="D44" s="22">
        <v>0.3617021276595745</v>
      </c>
      <c r="E44" s="22">
        <v>0.0851063829787234</v>
      </c>
      <c r="F44" s="22">
        <v>0</v>
      </c>
      <c r="G44" s="22">
        <v>0</v>
      </c>
    </row>
    <row r="45" spans="2:7" ht="12.75">
      <c r="B45" s="3" t="s">
        <v>31</v>
      </c>
      <c r="C45" s="22">
        <v>0.5172413793103449</v>
      </c>
      <c r="D45" s="22">
        <v>0.3793103448275862</v>
      </c>
      <c r="E45" s="22">
        <v>0.05172413793103448</v>
      </c>
      <c r="F45" s="22">
        <v>0.034482758620689655</v>
      </c>
      <c r="G45" s="22">
        <v>0.017241379310344827</v>
      </c>
    </row>
    <row r="46" spans="2:7" ht="13.5" thickBot="1">
      <c r="B46" s="47" t="s">
        <v>32</v>
      </c>
      <c r="C46" s="67">
        <v>0.5284552845528455</v>
      </c>
      <c r="D46" s="67">
        <v>0.4065040650406504</v>
      </c>
      <c r="E46" s="67">
        <v>0.056910569105691054</v>
      </c>
      <c r="F46" s="67">
        <v>0.008130081300813009</v>
      </c>
      <c r="G46" s="67">
        <v>0</v>
      </c>
    </row>
    <row r="47" spans="2:7" ht="12.75">
      <c r="B47" s="36" t="s">
        <v>129</v>
      </c>
      <c r="C47" s="22"/>
      <c r="D47" s="22"/>
      <c r="E47" s="22"/>
      <c r="F47" s="22"/>
      <c r="G47" s="22"/>
    </row>
    <row r="48" spans="2:7" ht="12.75">
      <c r="B48" s="3" t="s">
        <v>33</v>
      </c>
      <c r="C48" s="22">
        <v>0.05405405405405406</v>
      </c>
      <c r="D48" s="22">
        <v>0.22972972972972971</v>
      </c>
      <c r="E48" s="22">
        <v>0.48648648648648646</v>
      </c>
      <c r="F48" s="22">
        <v>0.17567567567567569</v>
      </c>
      <c r="G48" s="22">
        <v>0.05405405405405406</v>
      </c>
    </row>
    <row r="49" spans="2:7" ht="12.75">
      <c r="B49" s="3" t="s">
        <v>34</v>
      </c>
      <c r="C49" s="22">
        <v>0.5102040816326531</v>
      </c>
      <c r="D49" s="22">
        <v>0.2653061224489796</v>
      </c>
      <c r="E49" s="22">
        <v>0.20408163265306123</v>
      </c>
      <c r="F49" s="22">
        <v>0</v>
      </c>
      <c r="G49" s="22">
        <v>0.02040816326530612</v>
      </c>
    </row>
    <row r="50" spans="2:7" ht="12.75">
      <c r="B50" s="3" t="s">
        <v>35</v>
      </c>
      <c r="C50" s="22">
        <v>0</v>
      </c>
      <c r="D50" s="22">
        <v>0.25</v>
      </c>
      <c r="E50" s="22">
        <v>0.5</v>
      </c>
      <c r="F50" s="22">
        <v>0.18181818181818182</v>
      </c>
      <c r="G50" s="22">
        <v>0.06818181818181818</v>
      </c>
    </row>
    <row r="51" spans="2:7" ht="13.5" thickBot="1">
      <c r="B51" s="47" t="s">
        <v>36</v>
      </c>
      <c r="C51" s="67">
        <v>0</v>
      </c>
      <c r="D51" s="67">
        <v>0.18181818181818182</v>
      </c>
      <c r="E51" s="67">
        <v>0.4318181818181818</v>
      </c>
      <c r="F51" s="67">
        <v>0.20454545454545456</v>
      </c>
      <c r="G51" s="67">
        <v>0.18181818181818182</v>
      </c>
    </row>
    <row r="52" ht="12.75">
      <c r="B52" s="14" t="s">
        <v>130</v>
      </c>
    </row>
    <row r="53" spans="2:7" ht="12.75">
      <c r="B53" s="3" t="s">
        <v>37</v>
      </c>
      <c r="C53" s="22">
        <v>0.4358974358974359</v>
      </c>
      <c r="D53" s="22">
        <v>0.46153846153846156</v>
      </c>
      <c r="E53" s="22">
        <v>0.07692307692307693</v>
      </c>
      <c r="F53" s="22">
        <v>0.02564102564102564</v>
      </c>
      <c r="G53" s="22">
        <v>0</v>
      </c>
    </row>
    <row r="54" spans="2:7" ht="12.75">
      <c r="B54" s="3" t="s">
        <v>38</v>
      </c>
      <c r="C54" s="22">
        <v>0.08823529411764706</v>
      </c>
      <c r="D54" s="22">
        <v>0.5882352941176471</v>
      </c>
      <c r="E54" s="22">
        <v>0.29411764705882354</v>
      </c>
      <c r="F54" s="22">
        <v>0.029411764705882353</v>
      </c>
      <c r="G54" s="22">
        <v>0</v>
      </c>
    </row>
    <row r="55" spans="2:7" ht="12.75">
      <c r="B55" s="3" t="s">
        <v>113</v>
      </c>
      <c r="C55" s="22">
        <v>0.02127659574468085</v>
      </c>
      <c r="D55" s="22">
        <v>0</v>
      </c>
      <c r="E55" s="22">
        <v>0.10638297872340426</v>
      </c>
      <c r="F55" s="22">
        <v>0.48936170212765956</v>
      </c>
      <c r="G55" s="22">
        <v>0.3829787234042553</v>
      </c>
    </row>
    <row r="56" spans="2:7" ht="12.75">
      <c r="B56" s="3" t="s">
        <v>40</v>
      </c>
      <c r="C56" s="22">
        <v>0.19230769230769232</v>
      </c>
      <c r="D56" s="22">
        <v>0.6153846153846154</v>
      </c>
      <c r="E56" s="22">
        <v>0.15384615384615385</v>
      </c>
      <c r="F56" s="22">
        <v>0.038461538461538464</v>
      </c>
      <c r="G56" s="22">
        <v>0</v>
      </c>
    </row>
    <row r="57" spans="2:7" ht="12.75">
      <c r="B57" s="3" t="s">
        <v>41</v>
      </c>
      <c r="C57" s="22">
        <v>0.1</v>
      </c>
      <c r="D57" s="22">
        <v>0.5333333333333333</v>
      </c>
      <c r="E57" s="22">
        <v>0.3</v>
      </c>
      <c r="F57" s="22">
        <v>0.03333333333333333</v>
      </c>
      <c r="G57" s="22">
        <v>0.03333333333333333</v>
      </c>
    </row>
    <row r="58" spans="2:7" ht="12.75">
      <c r="B58" s="3" t="s">
        <v>42</v>
      </c>
      <c r="C58" s="22">
        <v>0.16279069767441862</v>
      </c>
      <c r="D58" s="22">
        <v>0.6976744186046512</v>
      </c>
      <c r="E58" s="22">
        <v>0.13953488372093023</v>
      </c>
      <c r="F58" s="22">
        <v>0</v>
      </c>
      <c r="G58" s="22">
        <v>0</v>
      </c>
    </row>
    <row r="59" spans="2:7" ht="12.75">
      <c r="B59" s="3" t="s">
        <v>43</v>
      </c>
      <c r="C59" s="22">
        <v>0.039473684210526314</v>
      </c>
      <c r="D59" s="22">
        <v>0.3026315789473684</v>
      </c>
      <c r="E59" s="22">
        <v>0.4342105263157895</v>
      </c>
      <c r="F59" s="22">
        <v>0.18421052631578946</v>
      </c>
      <c r="G59" s="22">
        <v>0.039473684210526314</v>
      </c>
    </row>
    <row r="60" spans="2:7" ht="12.75">
      <c r="B60" s="3" t="s">
        <v>44</v>
      </c>
      <c r="C60" s="22">
        <v>0.14285714285714285</v>
      </c>
      <c r="D60" s="22">
        <v>0.35714285714285715</v>
      </c>
      <c r="E60" s="22">
        <v>0.39285714285714285</v>
      </c>
      <c r="F60" s="22">
        <v>0.07142857142857142</v>
      </c>
      <c r="G60" s="22">
        <v>0.03571428571428571</v>
      </c>
    </row>
    <row r="61" spans="2:7" ht="12.75">
      <c r="B61" s="48" t="s">
        <v>45</v>
      </c>
      <c r="C61" s="63">
        <v>0.08108108108108107</v>
      </c>
      <c r="D61" s="63">
        <v>0.3243243243243243</v>
      </c>
      <c r="E61" s="63">
        <v>0.45945945945945943</v>
      </c>
      <c r="F61" s="63">
        <v>0.13513513513513511</v>
      </c>
      <c r="G61" s="63">
        <v>0</v>
      </c>
    </row>
    <row r="62" spans="2:7" ht="13.5" thickBot="1">
      <c r="B62" s="47" t="s">
        <v>46</v>
      </c>
      <c r="C62" s="67">
        <v>0</v>
      </c>
      <c r="D62" s="67">
        <v>0.025</v>
      </c>
      <c r="E62" s="67">
        <v>0.025</v>
      </c>
      <c r="F62" s="67">
        <v>0.325</v>
      </c>
      <c r="G62" s="67">
        <v>0.625</v>
      </c>
    </row>
    <row r="63" spans="2:4" ht="12.75">
      <c r="B63" s="73" t="s">
        <v>257</v>
      </c>
      <c r="C63" s="6"/>
      <c r="D63" s="6"/>
    </row>
    <row r="64" spans="2:7" ht="12.75">
      <c r="B64" s="3" t="s">
        <v>47</v>
      </c>
      <c r="C64" s="22">
        <v>0.04477611940298507</v>
      </c>
      <c r="D64" s="22">
        <v>0.3283582089552239</v>
      </c>
      <c r="E64" s="22">
        <v>0.34328358208955223</v>
      </c>
      <c r="F64" s="22">
        <v>0.22388059701492535</v>
      </c>
      <c r="G64" s="22">
        <v>0.05970149253731343</v>
      </c>
    </row>
    <row r="65" spans="2:7" ht="12.75">
      <c r="B65" s="3" t="s">
        <v>48</v>
      </c>
      <c r="C65" s="22">
        <v>0.023255813953488372</v>
      </c>
      <c r="D65" s="22">
        <v>0.046511627906976744</v>
      </c>
      <c r="E65" s="22">
        <v>0.18604651162790697</v>
      </c>
      <c r="F65" s="22">
        <v>0.46511627906976744</v>
      </c>
      <c r="G65" s="22">
        <v>0.27906976744186046</v>
      </c>
    </row>
    <row r="66" spans="2:7" ht="12.75">
      <c r="B66" s="3" t="s">
        <v>49</v>
      </c>
      <c r="C66" s="22">
        <v>0.21428571428571427</v>
      </c>
      <c r="D66" s="22">
        <v>0.6142857142857143</v>
      </c>
      <c r="E66" s="22">
        <v>0.15714285714285714</v>
      </c>
      <c r="F66" s="22">
        <v>0.014285714285714285</v>
      </c>
      <c r="G66" s="22">
        <v>0</v>
      </c>
    </row>
    <row r="67" spans="2:7" ht="12.75">
      <c r="B67" s="3" t="s">
        <v>50</v>
      </c>
      <c r="C67" s="22">
        <v>0.4948453608247423</v>
      </c>
      <c r="D67" s="22">
        <v>0.38144329896907214</v>
      </c>
      <c r="E67" s="22">
        <v>0.08247422680412371</v>
      </c>
      <c r="F67" s="22">
        <v>0.030927835051546393</v>
      </c>
      <c r="G67" s="22">
        <v>0.010309278350515464</v>
      </c>
    </row>
    <row r="68" spans="2:7" ht="12.75">
      <c r="B68" s="3" t="s">
        <v>51</v>
      </c>
      <c r="C68" s="22">
        <v>0.10869565217391305</v>
      </c>
      <c r="D68" s="22">
        <v>0.4347826086956522</v>
      </c>
      <c r="E68" s="22">
        <v>0.30434782608695654</v>
      </c>
      <c r="F68" s="22">
        <v>0.10869565217391305</v>
      </c>
      <c r="G68" s="22">
        <v>0.043478260869565216</v>
      </c>
    </row>
    <row r="69" spans="2:7" ht="12.75">
      <c r="B69" s="3" t="s">
        <v>52</v>
      </c>
      <c r="C69" s="22">
        <v>0.04</v>
      </c>
      <c r="D69" s="22">
        <v>0.02</v>
      </c>
      <c r="E69" s="22">
        <v>0.22</v>
      </c>
      <c r="F69" s="22">
        <v>0.34</v>
      </c>
      <c r="G69" s="22">
        <v>0.38</v>
      </c>
    </row>
    <row r="70" spans="2:7" ht="12.75">
      <c r="B70" s="3" t="s">
        <v>53</v>
      </c>
      <c r="C70" s="22">
        <v>0.043478260869565216</v>
      </c>
      <c r="D70" s="22">
        <v>0.13043478260869565</v>
      </c>
      <c r="E70" s="22">
        <v>0.47826086956521735</v>
      </c>
      <c r="F70" s="22">
        <v>0.21739130434782608</v>
      </c>
      <c r="G70" s="22">
        <v>0.13043478260869565</v>
      </c>
    </row>
    <row r="71" spans="2:7" ht="12.75">
      <c r="B71" s="3" t="s">
        <v>54</v>
      </c>
      <c r="C71" s="22">
        <v>0.043478260869565216</v>
      </c>
      <c r="D71" s="22">
        <v>0.043478260869565216</v>
      </c>
      <c r="E71" s="22">
        <v>0.30434782608695654</v>
      </c>
      <c r="F71" s="22">
        <v>0.30434782608695654</v>
      </c>
      <c r="G71" s="22">
        <v>0.30434782608695654</v>
      </c>
    </row>
    <row r="72" spans="2:7" ht="12.75">
      <c r="B72" s="3" t="s">
        <v>55</v>
      </c>
      <c r="C72" s="22">
        <v>0.21739130434782608</v>
      </c>
      <c r="D72" s="22">
        <v>0.45217391304347826</v>
      </c>
      <c r="E72" s="22">
        <v>0.28695652173913044</v>
      </c>
      <c r="F72" s="22">
        <v>0.02608695652173913</v>
      </c>
      <c r="G72" s="22">
        <v>0.017391304347826087</v>
      </c>
    </row>
    <row r="73" spans="2:7" ht="12.75">
      <c r="B73" s="3" t="s">
        <v>56</v>
      </c>
      <c r="C73" s="22">
        <v>0.18181818181818182</v>
      </c>
      <c r="D73" s="22">
        <v>0.5454545454545454</v>
      </c>
      <c r="E73" s="22">
        <v>0.13636363636363635</v>
      </c>
      <c r="F73" s="22">
        <v>0.13636363636363635</v>
      </c>
      <c r="G73" s="22">
        <v>0</v>
      </c>
    </row>
    <row r="74" spans="2:7" ht="12.75">
      <c r="B74" s="3" t="s">
        <v>57</v>
      </c>
      <c r="C74" s="22">
        <v>0.13333333333333333</v>
      </c>
      <c r="D74" s="22">
        <v>0.4</v>
      </c>
      <c r="E74" s="22">
        <v>0.3619047619047619</v>
      </c>
      <c r="F74" s="22">
        <v>0.06666666666666667</v>
      </c>
      <c r="G74" s="22">
        <v>0.0380952380952381</v>
      </c>
    </row>
    <row r="75" spans="2:7" ht="13.5" thickBot="1">
      <c r="B75" s="47" t="s">
        <v>58</v>
      </c>
      <c r="C75" s="67">
        <v>0</v>
      </c>
      <c r="D75" s="67">
        <v>0</v>
      </c>
      <c r="E75" s="67">
        <v>0.05263157894736842</v>
      </c>
      <c r="F75" s="67">
        <v>0.34210526315789475</v>
      </c>
      <c r="G75" s="67">
        <v>0.6052631578947368</v>
      </c>
    </row>
    <row r="76" spans="2:4" ht="12.75">
      <c r="B76" s="73" t="s">
        <v>132</v>
      </c>
      <c r="C76" s="6"/>
      <c r="D76" s="6"/>
    </row>
    <row r="77" spans="2:7" ht="12.75">
      <c r="B77" s="3" t="s">
        <v>59</v>
      </c>
      <c r="C77" s="22">
        <v>0.1</v>
      </c>
      <c r="D77" s="22">
        <v>0.48333333333333334</v>
      </c>
      <c r="E77" s="22">
        <v>0.23333333333333334</v>
      </c>
      <c r="F77" s="22">
        <v>0.11666666666666667</v>
      </c>
      <c r="G77" s="22">
        <v>0.06666666666666667</v>
      </c>
    </row>
    <row r="78" spans="2:7" ht="12.75">
      <c r="B78" s="3" t="s">
        <v>60</v>
      </c>
      <c r="C78" s="22">
        <v>0.6170212765957447</v>
      </c>
      <c r="D78" s="22">
        <v>0.3404255319148936</v>
      </c>
      <c r="E78" s="22">
        <v>0.0425531914893617</v>
      </c>
      <c r="F78" s="22">
        <v>0</v>
      </c>
      <c r="G78" s="22">
        <v>0</v>
      </c>
    </row>
    <row r="79" spans="2:7" ht="12.75">
      <c r="B79" s="3" t="s">
        <v>61</v>
      </c>
      <c r="C79" s="22">
        <v>0.07692307692307693</v>
      </c>
      <c r="D79" s="22">
        <v>0.38461538461538464</v>
      </c>
      <c r="E79" s="22">
        <v>0.38461538461538464</v>
      </c>
      <c r="F79" s="22">
        <v>0.11538461538461539</v>
      </c>
      <c r="G79" s="22">
        <v>0.038461538461538464</v>
      </c>
    </row>
    <row r="80" spans="2:7" ht="12.75">
      <c r="B80" s="3" t="s">
        <v>62</v>
      </c>
      <c r="C80" s="22">
        <v>0.5652173913043478</v>
      </c>
      <c r="D80" s="22">
        <v>0.34782608695652173</v>
      </c>
      <c r="E80" s="22">
        <v>0.08695652173913043</v>
      </c>
      <c r="F80" s="22">
        <v>0</v>
      </c>
      <c r="G80" s="22">
        <v>0</v>
      </c>
    </row>
    <row r="81" spans="2:7" ht="12.75">
      <c r="B81" s="3" t="s">
        <v>63</v>
      </c>
      <c r="C81" s="22">
        <v>0.14285714285714285</v>
      </c>
      <c r="D81" s="22">
        <v>0.17857142857142858</v>
      </c>
      <c r="E81" s="22">
        <v>0.3928571428571428</v>
      </c>
      <c r="F81" s="22">
        <v>0.17857142857142858</v>
      </c>
      <c r="G81" s="22">
        <v>0.10714285714285714</v>
      </c>
    </row>
    <row r="82" spans="2:7" ht="12.75">
      <c r="B82" s="3" t="s">
        <v>64</v>
      </c>
      <c r="C82" s="22">
        <v>0</v>
      </c>
      <c r="D82" s="22">
        <v>0.23529411764705882</v>
      </c>
      <c r="E82" s="22">
        <v>0.411764705882353</v>
      </c>
      <c r="F82" s="22">
        <v>0.1764705882352941</v>
      </c>
      <c r="G82" s="22">
        <v>0.1764705882352941</v>
      </c>
    </row>
    <row r="83" spans="2:7" ht="12.75">
      <c r="B83" s="3" t="s">
        <v>65</v>
      </c>
      <c r="C83" s="22">
        <v>0</v>
      </c>
      <c r="D83" s="22">
        <v>0.3</v>
      </c>
      <c r="E83" s="22">
        <v>0.25</v>
      </c>
      <c r="F83" s="22">
        <v>0.35</v>
      </c>
      <c r="G83" s="22">
        <v>0.1</v>
      </c>
    </row>
    <row r="84" spans="2:7" ht="12.75">
      <c r="B84" s="3" t="s">
        <v>66</v>
      </c>
      <c r="C84" s="22">
        <v>0.5555555555555556</v>
      </c>
      <c r="D84" s="22">
        <v>0.4444444444444444</v>
      </c>
      <c r="E84" s="22">
        <v>0</v>
      </c>
      <c r="F84" s="22">
        <v>0</v>
      </c>
      <c r="G84" s="22">
        <v>0</v>
      </c>
    </row>
    <row r="85" spans="2:7" ht="12.75">
      <c r="B85" s="3" t="s">
        <v>67</v>
      </c>
      <c r="C85" s="22">
        <v>0.04</v>
      </c>
      <c r="D85" s="22">
        <v>0.3</v>
      </c>
      <c r="E85" s="22">
        <v>0.22</v>
      </c>
      <c r="F85" s="22">
        <v>0.32</v>
      </c>
      <c r="G85" s="22">
        <v>0.12</v>
      </c>
    </row>
    <row r="86" spans="2:7" ht="12.75">
      <c r="B86" s="3" t="s">
        <v>68</v>
      </c>
      <c r="C86" s="22">
        <v>0.47826086956521735</v>
      </c>
      <c r="D86" s="22">
        <v>0.43478260869565216</v>
      </c>
      <c r="E86" s="22">
        <v>0.08695652173913043</v>
      </c>
      <c r="F86" s="22">
        <v>0</v>
      </c>
      <c r="G86" s="22">
        <v>0</v>
      </c>
    </row>
    <row r="87" spans="2:7" ht="12.75">
      <c r="B87" s="3" t="s">
        <v>69</v>
      </c>
      <c r="C87" s="22">
        <v>0.5135135135135135</v>
      </c>
      <c r="D87" s="22">
        <v>0.4864864864864865</v>
      </c>
      <c r="E87" s="22">
        <v>0</v>
      </c>
      <c r="F87" s="22">
        <v>0</v>
      </c>
      <c r="G87" s="22">
        <v>0</v>
      </c>
    </row>
    <row r="88" spans="2:7" ht="13.5" thickBot="1">
      <c r="B88" s="47" t="s">
        <v>70</v>
      </c>
      <c r="C88" s="67">
        <v>0.25925925925925924</v>
      </c>
      <c r="D88" s="67">
        <v>0.4444444444444444</v>
      </c>
      <c r="E88" s="67">
        <v>0.25925925925925924</v>
      </c>
      <c r="F88" s="67">
        <v>0.037037037037037035</v>
      </c>
      <c r="G88" s="67">
        <v>0</v>
      </c>
    </row>
    <row r="89" spans="2:4" ht="12.75">
      <c r="B89" s="6"/>
      <c r="C89" s="6"/>
      <c r="D89" s="6"/>
    </row>
    <row r="90" spans="2:4" ht="12.75">
      <c r="B90" s="6"/>
      <c r="C90" s="6"/>
      <c r="D9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3"/>
  <sheetViews>
    <sheetView workbookViewId="0" topLeftCell="B51">
      <selection activeCell="A43" sqref="A1:A16384"/>
    </sheetView>
  </sheetViews>
  <sheetFormatPr defaultColWidth="9.140625" defaultRowHeight="12.75"/>
  <cols>
    <col min="1" max="1" width="27.57421875" style="0" customWidth="1"/>
  </cols>
  <sheetData>
    <row r="2" spans="13:15" ht="12.75">
      <c r="M2" s="4"/>
      <c r="N2" s="258"/>
      <c r="O2" s="258"/>
    </row>
    <row r="3" spans="2:16" ht="12.75">
      <c r="B3" s="258" t="s">
        <v>760</v>
      </c>
      <c r="C3" s="258" t="s">
        <v>761</v>
      </c>
      <c r="M3" s="3"/>
      <c r="N3" s="6"/>
      <c r="O3" s="6"/>
      <c r="P3" s="6"/>
    </row>
    <row r="4" spans="1:16" ht="12.75">
      <c r="A4" t="s">
        <v>62</v>
      </c>
      <c r="B4">
        <v>0.22222222222222224</v>
      </c>
      <c r="C4">
        <v>0.19444444444444442</v>
      </c>
      <c r="D4">
        <f aca="true" t="shared" si="0" ref="D4:D35">+B4+C4</f>
        <v>0.41666666666666663</v>
      </c>
      <c r="M4" s="3"/>
      <c r="N4" s="6"/>
      <c r="O4" s="6"/>
      <c r="P4" s="6"/>
    </row>
    <row r="5" spans="1:16" ht="12.75">
      <c r="A5" t="s">
        <v>68</v>
      </c>
      <c r="B5">
        <v>0.2857142857142857</v>
      </c>
      <c r="C5">
        <v>0.16666666666666666</v>
      </c>
      <c r="D5">
        <f t="shared" si="0"/>
        <v>0.45238095238095233</v>
      </c>
      <c r="M5" s="3"/>
      <c r="N5" s="6"/>
      <c r="O5" s="6"/>
      <c r="P5" s="6"/>
    </row>
    <row r="6" spans="1:16" ht="12.75">
      <c r="A6" t="s">
        <v>54</v>
      </c>
      <c r="B6">
        <v>0.23809523809523808</v>
      </c>
      <c r="C6">
        <v>0.23809523809523808</v>
      </c>
      <c r="D6">
        <f t="shared" si="0"/>
        <v>0.47619047619047616</v>
      </c>
      <c r="M6" s="3"/>
      <c r="N6" s="6"/>
      <c r="O6" s="6"/>
      <c r="P6" s="6"/>
    </row>
    <row r="7" spans="1:16" ht="12.75">
      <c r="A7" t="s">
        <v>24</v>
      </c>
      <c r="B7">
        <v>0.3333333333333333</v>
      </c>
      <c r="C7">
        <v>0.16666666666666666</v>
      </c>
      <c r="D7">
        <f t="shared" si="0"/>
        <v>0.5</v>
      </c>
      <c r="M7" s="3"/>
      <c r="N7" s="6"/>
      <c r="O7" s="6"/>
      <c r="P7" s="6"/>
    </row>
    <row r="8" spans="1:16" ht="12.75">
      <c r="A8" t="s">
        <v>61</v>
      </c>
      <c r="B8">
        <v>0.4</v>
      </c>
      <c r="C8">
        <v>0.1</v>
      </c>
      <c r="D8">
        <f t="shared" si="0"/>
        <v>0.5</v>
      </c>
      <c r="M8" s="3"/>
      <c r="N8" s="6"/>
      <c r="O8" s="6"/>
      <c r="P8" s="6"/>
    </row>
    <row r="9" spans="1:16" ht="12.75">
      <c r="A9" t="s">
        <v>31</v>
      </c>
      <c r="B9">
        <v>0.31578947368421056</v>
      </c>
      <c r="C9">
        <v>0.19298245614035087</v>
      </c>
      <c r="D9">
        <f t="shared" si="0"/>
        <v>0.5087719298245614</v>
      </c>
      <c r="M9" s="3"/>
      <c r="N9" s="6"/>
      <c r="O9" s="6"/>
      <c r="P9" s="6"/>
    </row>
    <row r="10" spans="1:16" ht="12.75">
      <c r="A10" t="s">
        <v>22</v>
      </c>
      <c r="B10">
        <v>0.3684210526315789</v>
      </c>
      <c r="C10">
        <v>0.15789473684210525</v>
      </c>
      <c r="D10">
        <f t="shared" si="0"/>
        <v>0.5263157894736842</v>
      </c>
      <c r="M10" s="3"/>
      <c r="N10" s="6"/>
      <c r="O10" s="6"/>
      <c r="P10" s="6"/>
    </row>
    <row r="11" spans="1:16" ht="12.75">
      <c r="A11" t="s">
        <v>34</v>
      </c>
      <c r="B11">
        <v>0.34693877551020413</v>
      </c>
      <c r="C11">
        <v>0.1836734693877551</v>
      </c>
      <c r="D11">
        <f t="shared" si="0"/>
        <v>0.5306122448979592</v>
      </c>
      <c r="M11" s="3"/>
      <c r="N11" s="6"/>
      <c r="O11" s="6"/>
      <c r="P11" s="6"/>
    </row>
    <row r="12" spans="1:16" ht="12.75">
      <c r="A12" t="s">
        <v>64</v>
      </c>
      <c r="B12">
        <v>0.35294117647058826</v>
      </c>
      <c r="C12">
        <v>0.20588235294117646</v>
      </c>
      <c r="D12">
        <f t="shared" si="0"/>
        <v>0.5588235294117647</v>
      </c>
      <c r="M12" s="3"/>
      <c r="N12" s="6"/>
      <c r="O12" s="6"/>
      <c r="P12" s="6"/>
    </row>
    <row r="13" spans="1:16" ht="12.75">
      <c r="A13" t="s">
        <v>7</v>
      </c>
      <c r="B13">
        <v>0.36363636363636365</v>
      </c>
      <c r="C13">
        <v>0.19696969696969696</v>
      </c>
      <c r="D13">
        <f t="shared" si="0"/>
        <v>0.5606060606060606</v>
      </c>
      <c r="M13" s="3"/>
      <c r="N13" s="6"/>
      <c r="O13" s="6"/>
      <c r="P13" s="6"/>
    </row>
    <row r="14" spans="1:16" ht="12.75">
      <c r="A14" t="s">
        <v>1</v>
      </c>
      <c r="B14">
        <v>0.4074074074074074</v>
      </c>
      <c r="C14">
        <v>0.15740740740740738</v>
      </c>
      <c r="D14">
        <f t="shared" si="0"/>
        <v>0.5648148148148148</v>
      </c>
      <c r="M14" s="3"/>
      <c r="N14" s="6"/>
      <c r="O14" s="6"/>
      <c r="P14" s="6"/>
    </row>
    <row r="15" spans="1:16" ht="12.75">
      <c r="A15" t="s">
        <v>25</v>
      </c>
      <c r="B15">
        <v>0.4666666666666667</v>
      </c>
      <c r="C15">
        <v>0.1</v>
      </c>
      <c r="D15">
        <f t="shared" si="0"/>
        <v>0.5666666666666667</v>
      </c>
      <c r="M15" s="3"/>
      <c r="N15" s="6"/>
      <c r="O15" s="6"/>
      <c r="P15" s="6"/>
    </row>
    <row r="16" spans="1:16" ht="12.75">
      <c r="A16" t="s">
        <v>56</v>
      </c>
      <c r="B16">
        <v>0.3684210526315789</v>
      </c>
      <c r="C16">
        <v>0.21052631578947367</v>
      </c>
      <c r="D16">
        <f t="shared" si="0"/>
        <v>0.5789473684210527</v>
      </c>
      <c r="M16" s="3"/>
      <c r="N16" s="6"/>
      <c r="O16" s="6"/>
      <c r="P16" s="6"/>
    </row>
    <row r="17" spans="1:16" ht="12.75">
      <c r="A17" t="s">
        <v>46</v>
      </c>
      <c r="B17">
        <v>0.40540540540540543</v>
      </c>
      <c r="C17">
        <v>0.17567567567567569</v>
      </c>
      <c r="D17">
        <f t="shared" si="0"/>
        <v>0.5810810810810811</v>
      </c>
      <c r="M17" s="3"/>
      <c r="N17" s="6"/>
      <c r="O17" s="6"/>
      <c r="P17" s="6"/>
    </row>
    <row r="18" spans="1:16" ht="12.75">
      <c r="A18" t="s">
        <v>58</v>
      </c>
      <c r="B18">
        <v>0.40540540540540543</v>
      </c>
      <c r="C18">
        <v>0.17567567567567569</v>
      </c>
      <c r="D18">
        <f t="shared" si="0"/>
        <v>0.5810810810810811</v>
      </c>
      <c r="M18" s="3"/>
      <c r="N18" s="6"/>
      <c r="O18" s="6"/>
      <c r="P18" s="6"/>
    </row>
    <row r="19" spans="1:16" ht="12.75">
      <c r="A19" t="s">
        <v>30</v>
      </c>
      <c r="B19">
        <v>0.37777777777777777</v>
      </c>
      <c r="C19">
        <v>0.2111111111111111</v>
      </c>
      <c r="D19">
        <f t="shared" si="0"/>
        <v>0.5888888888888889</v>
      </c>
      <c r="M19" s="3"/>
      <c r="N19" s="6"/>
      <c r="O19" s="6"/>
      <c r="P19" s="6"/>
    </row>
    <row r="20" spans="1:16" ht="12.75">
      <c r="A20" t="s">
        <v>15</v>
      </c>
      <c r="B20">
        <v>0.4603174603174603</v>
      </c>
      <c r="C20">
        <v>0.1349206349206349</v>
      </c>
      <c r="D20">
        <f t="shared" si="0"/>
        <v>0.5952380952380952</v>
      </c>
      <c r="M20" s="3"/>
      <c r="N20" s="6"/>
      <c r="O20" s="6"/>
      <c r="P20" s="6"/>
    </row>
    <row r="21" spans="1:16" ht="12.75">
      <c r="A21" t="s">
        <v>66</v>
      </c>
      <c r="B21">
        <v>0.4</v>
      </c>
      <c r="C21">
        <v>0.2</v>
      </c>
      <c r="D21">
        <f t="shared" si="0"/>
        <v>0.6000000000000001</v>
      </c>
      <c r="M21" s="3"/>
      <c r="N21" s="6"/>
      <c r="O21" s="6"/>
      <c r="P21" s="6"/>
    </row>
    <row r="22" spans="1:16" ht="12.75">
      <c r="A22" t="s">
        <v>18</v>
      </c>
      <c r="B22">
        <v>0.42105263157894735</v>
      </c>
      <c r="C22">
        <v>0.18421052631578946</v>
      </c>
      <c r="D22">
        <f t="shared" si="0"/>
        <v>0.6052631578947368</v>
      </c>
      <c r="M22" s="3"/>
      <c r="N22" s="6"/>
      <c r="O22" s="6"/>
      <c r="P22" s="6"/>
    </row>
    <row r="23" spans="1:16" ht="12.75">
      <c r="A23" t="s">
        <v>750</v>
      </c>
      <c r="B23">
        <v>0.4024390243902439</v>
      </c>
      <c r="C23">
        <v>0.21951219512195122</v>
      </c>
      <c r="D23">
        <f t="shared" si="0"/>
        <v>0.6219512195121951</v>
      </c>
      <c r="M23" s="3"/>
      <c r="N23" s="6"/>
      <c r="O23" s="6"/>
      <c r="P23" s="6"/>
    </row>
    <row r="24" spans="1:16" ht="12.75">
      <c r="A24" t="s">
        <v>21</v>
      </c>
      <c r="B24">
        <v>0.35</v>
      </c>
      <c r="C24">
        <v>0.275</v>
      </c>
      <c r="D24">
        <f t="shared" si="0"/>
        <v>0.625</v>
      </c>
      <c r="M24" s="3"/>
      <c r="N24" s="6"/>
      <c r="O24" s="6"/>
      <c r="P24" s="6"/>
    </row>
    <row r="25" spans="1:16" ht="12.75">
      <c r="A25" t="s">
        <v>53</v>
      </c>
      <c r="B25">
        <v>0.4736842105263158</v>
      </c>
      <c r="C25">
        <v>0.15789473684210528</v>
      </c>
      <c r="D25">
        <f t="shared" si="0"/>
        <v>0.6315789473684211</v>
      </c>
      <c r="M25" s="3"/>
      <c r="N25" s="6"/>
      <c r="O25" s="6"/>
      <c r="P25" s="6"/>
    </row>
    <row r="26" spans="1:16" ht="12.75">
      <c r="A26" t="s">
        <v>756</v>
      </c>
      <c r="B26">
        <v>0.45161290322580644</v>
      </c>
      <c r="C26">
        <v>0.1935483870967742</v>
      </c>
      <c r="D26">
        <f t="shared" si="0"/>
        <v>0.6451612903225806</v>
      </c>
      <c r="M26" s="3"/>
      <c r="N26" s="6"/>
      <c r="O26" s="6"/>
      <c r="P26" s="6"/>
    </row>
    <row r="27" spans="1:16" ht="12.75">
      <c r="A27" t="s">
        <v>48</v>
      </c>
      <c r="B27">
        <v>0.525</v>
      </c>
      <c r="C27">
        <v>0.125</v>
      </c>
      <c r="D27">
        <f t="shared" si="0"/>
        <v>0.65</v>
      </c>
      <c r="M27" s="3"/>
      <c r="N27" s="6"/>
      <c r="O27" s="6"/>
      <c r="P27" s="6"/>
    </row>
    <row r="28" spans="1:16" ht="12.75">
      <c r="A28" t="s">
        <v>43</v>
      </c>
      <c r="B28">
        <v>0.45945945945945943</v>
      </c>
      <c r="C28">
        <v>0.19594594594594594</v>
      </c>
      <c r="D28">
        <f t="shared" si="0"/>
        <v>0.6554054054054054</v>
      </c>
      <c r="M28" s="3"/>
      <c r="N28" s="6"/>
      <c r="O28" s="6"/>
      <c r="P28" s="6"/>
    </row>
    <row r="29" spans="1:16" ht="12.75">
      <c r="A29" t="s">
        <v>59</v>
      </c>
      <c r="B29">
        <v>0.509090909090909</v>
      </c>
      <c r="C29">
        <v>0.16363636363636364</v>
      </c>
      <c r="D29">
        <f t="shared" si="0"/>
        <v>0.6727272727272726</v>
      </c>
      <c r="M29" s="3"/>
      <c r="N29" s="6"/>
      <c r="O29" s="6"/>
      <c r="P29" s="6"/>
    </row>
    <row r="30" spans="1:16" ht="12.75">
      <c r="A30" t="s">
        <v>45</v>
      </c>
      <c r="B30">
        <v>0.43243243243243246</v>
      </c>
      <c r="C30">
        <v>0.24324324324324326</v>
      </c>
      <c r="D30">
        <f t="shared" si="0"/>
        <v>0.6756756756756757</v>
      </c>
      <c r="M30" s="3"/>
      <c r="N30" s="6"/>
      <c r="O30" s="6"/>
      <c r="P30" s="6"/>
    </row>
    <row r="31" spans="1:16" ht="12.75">
      <c r="A31" t="s">
        <v>17</v>
      </c>
      <c r="B31">
        <v>0.43902439024390244</v>
      </c>
      <c r="C31">
        <v>0.24390243902439024</v>
      </c>
      <c r="D31">
        <f t="shared" si="0"/>
        <v>0.6829268292682926</v>
      </c>
      <c r="M31" s="3"/>
      <c r="N31" s="6"/>
      <c r="O31" s="6"/>
      <c r="P31" s="6"/>
    </row>
    <row r="32" spans="1:16" ht="12.75">
      <c r="A32" t="s">
        <v>16</v>
      </c>
      <c r="B32">
        <v>0.45098039215686275</v>
      </c>
      <c r="C32">
        <v>0.23529411764705882</v>
      </c>
      <c r="D32">
        <f t="shared" si="0"/>
        <v>0.6862745098039216</v>
      </c>
      <c r="M32" s="3"/>
      <c r="N32" s="6"/>
      <c r="O32" s="6"/>
      <c r="P32" s="6"/>
    </row>
    <row r="33" spans="1:16" ht="12.75">
      <c r="A33" t="s">
        <v>52</v>
      </c>
      <c r="B33">
        <v>0.5833333333333333</v>
      </c>
      <c r="C33">
        <v>0.10416666666666667</v>
      </c>
      <c r="D33">
        <f t="shared" si="0"/>
        <v>0.6874999999999999</v>
      </c>
      <c r="M33" s="3"/>
      <c r="N33" s="6"/>
      <c r="O33" s="6"/>
      <c r="P33" s="6"/>
    </row>
    <row r="34" spans="1:16" ht="12.75">
      <c r="A34" t="s">
        <v>67</v>
      </c>
      <c r="B34">
        <v>0.5454545454545454</v>
      </c>
      <c r="C34">
        <v>0.1477272727272727</v>
      </c>
      <c r="D34">
        <f t="shared" si="0"/>
        <v>0.6931818181818181</v>
      </c>
      <c r="M34" s="3"/>
      <c r="N34" s="6"/>
      <c r="O34" s="6"/>
      <c r="P34" s="6"/>
    </row>
    <row r="35" spans="1:16" ht="12.75">
      <c r="A35" t="s">
        <v>70</v>
      </c>
      <c r="B35">
        <v>0.48</v>
      </c>
      <c r="C35">
        <v>0.22</v>
      </c>
      <c r="D35">
        <f t="shared" si="0"/>
        <v>0.7</v>
      </c>
      <c r="M35" s="3"/>
      <c r="N35" s="6"/>
      <c r="O35" s="6"/>
      <c r="P35" s="6"/>
    </row>
    <row r="36" spans="1:16" ht="12.75">
      <c r="A36" t="s">
        <v>44</v>
      </c>
      <c r="B36">
        <v>0.5</v>
      </c>
      <c r="C36">
        <v>0.20192307692307693</v>
      </c>
      <c r="D36">
        <f aca="true" t="shared" si="1" ref="D36:D67">+B36+C36</f>
        <v>0.7019230769230769</v>
      </c>
      <c r="M36" s="3"/>
      <c r="N36" s="6"/>
      <c r="O36" s="6"/>
      <c r="P36" s="6"/>
    </row>
    <row r="37" spans="1:16" ht="12.75">
      <c r="A37" t="s">
        <v>63</v>
      </c>
      <c r="B37">
        <v>0.5185185185185185</v>
      </c>
      <c r="C37">
        <v>0.18518518518518517</v>
      </c>
      <c r="D37">
        <f t="shared" si="1"/>
        <v>0.7037037037037037</v>
      </c>
      <c r="M37" s="3"/>
      <c r="N37" s="6"/>
      <c r="O37" s="6"/>
      <c r="P37" s="6"/>
    </row>
    <row r="38" spans="1:16" ht="12.75">
      <c r="A38" t="s">
        <v>26</v>
      </c>
      <c r="B38">
        <v>0.5</v>
      </c>
      <c r="C38">
        <v>0.20454545454545453</v>
      </c>
      <c r="D38">
        <f t="shared" si="1"/>
        <v>0.7045454545454546</v>
      </c>
      <c r="M38" s="3"/>
      <c r="N38" s="6"/>
      <c r="O38" s="6"/>
      <c r="P38" s="6"/>
    </row>
    <row r="39" spans="1:16" ht="12.75">
      <c r="A39" t="s">
        <v>42</v>
      </c>
      <c r="B39">
        <v>0.48717948717948717</v>
      </c>
      <c r="C39">
        <v>0.21794871794871795</v>
      </c>
      <c r="D39">
        <f t="shared" si="1"/>
        <v>0.7051282051282051</v>
      </c>
      <c r="M39" s="3"/>
      <c r="N39" s="6"/>
      <c r="O39" s="6"/>
      <c r="P39" s="6"/>
    </row>
    <row r="40" spans="1:16" ht="12.75">
      <c r="A40" t="s">
        <v>473</v>
      </c>
      <c r="B40">
        <v>0.5294117647058824</v>
      </c>
      <c r="C40">
        <v>0.17647058823529413</v>
      </c>
      <c r="D40">
        <f t="shared" si="1"/>
        <v>0.7058823529411765</v>
      </c>
      <c r="M40" s="3"/>
      <c r="N40" s="6"/>
      <c r="O40" s="6"/>
      <c r="P40" s="6"/>
    </row>
    <row r="41" spans="1:16" ht="12.75">
      <c r="A41" t="s">
        <v>40</v>
      </c>
      <c r="B41">
        <v>0.5319148936170213</v>
      </c>
      <c r="C41">
        <v>0.18085106382978725</v>
      </c>
      <c r="D41">
        <f t="shared" si="1"/>
        <v>0.7127659574468085</v>
      </c>
      <c r="M41" s="3"/>
      <c r="N41" s="6"/>
      <c r="O41" s="6"/>
      <c r="P41" s="6"/>
    </row>
    <row r="42" spans="1:16" ht="12.75">
      <c r="A42" t="s">
        <v>748</v>
      </c>
      <c r="B42">
        <v>0.5714285714285714</v>
      </c>
      <c r="C42">
        <v>0.14285714285714285</v>
      </c>
      <c r="D42">
        <f t="shared" si="1"/>
        <v>0.7142857142857142</v>
      </c>
      <c r="M42" s="3"/>
      <c r="N42" s="6"/>
      <c r="O42" s="6"/>
      <c r="P42" s="6"/>
    </row>
    <row r="43" spans="1:16" ht="12.75">
      <c r="A43" t="s">
        <v>36</v>
      </c>
      <c r="B43">
        <v>0.5454545454545454</v>
      </c>
      <c r="C43">
        <v>0.17045454545454544</v>
      </c>
      <c r="D43">
        <f t="shared" si="1"/>
        <v>0.7159090909090908</v>
      </c>
      <c r="M43" s="3"/>
      <c r="N43" s="6"/>
      <c r="O43" s="6"/>
      <c r="P43" s="6"/>
    </row>
    <row r="44" spans="1:16" ht="12.75">
      <c r="A44" t="s">
        <v>51</v>
      </c>
      <c r="B44">
        <v>0.5777777777777777</v>
      </c>
      <c r="C44">
        <v>0.14444444444444443</v>
      </c>
      <c r="D44">
        <f t="shared" si="1"/>
        <v>0.7222222222222221</v>
      </c>
      <c r="M44" s="3"/>
      <c r="N44" s="6"/>
      <c r="O44" s="6"/>
      <c r="P44" s="6"/>
    </row>
    <row r="45" spans="1:16" ht="12.75">
      <c r="A45" t="s">
        <v>37</v>
      </c>
      <c r="B45">
        <v>0.47368421052631576</v>
      </c>
      <c r="C45">
        <v>0.25</v>
      </c>
      <c r="D45">
        <f t="shared" si="1"/>
        <v>0.7236842105263157</v>
      </c>
      <c r="M45" s="3"/>
      <c r="N45" s="6"/>
      <c r="O45" s="6"/>
      <c r="P45" s="6"/>
    </row>
    <row r="46" spans="1:16" ht="12.75">
      <c r="A46" t="s">
        <v>60</v>
      </c>
      <c r="B46">
        <v>0.5714285714285714</v>
      </c>
      <c r="C46">
        <v>0.15476190476190477</v>
      </c>
      <c r="D46">
        <f t="shared" si="1"/>
        <v>0.7261904761904762</v>
      </c>
      <c r="M46" s="3"/>
      <c r="N46" s="6"/>
      <c r="O46" s="6"/>
      <c r="P46" s="6"/>
    </row>
    <row r="47" spans="1:16" ht="12.75">
      <c r="A47" t="s">
        <v>14</v>
      </c>
      <c r="B47">
        <v>0.5205479452054794</v>
      </c>
      <c r="C47">
        <v>0.21232876712328766</v>
      </c>
      <c r="D47">
        <f t="shared" si="1"/>
        <v>0.732876712328767</v>
      </c>
      <c r="M47" s="3"/>
      <c r="N47" s="6"/>
      <c r="O47" s="6"/>
      <c r="P47" s="6"/>
    </row>
    <row r="48" spans="1:16" ht="12.75">
      <c r="A48" t="s">
        <v>47</v>
      </c>
      <c r="B48">
        <v>0.5806451612903225</v>
      </c>
      <c r="C48">
        <v>0.15322580645161288</v>
      </c>
      <c r="D48">
        <f t="shared" si="1"/>
        <v>0.7338709677419354</v>
      </c>
      <c r="M48" s="3"/>
      <c r="N48" s="6"/>
      <c r="O48" s="6"/>
      <c r="P48" s="6"/>
    </row>
    <row r="49" spans="1:16" ht="12.75">
      <c r="A49" t="s">
        <v>19</v>
      </c>
      <c r="B49">
        <v>0.5476190476190476</v>
      </c>
      <c r="C49">
        <v>0.19047619047619047</v>
      </c>
      <c r="D49">
        <f t="shared" si="1"/>
        <v>0.738095238095238</v>
      </c>
      <c r="M49" s="3"/>
      <c r="N49" s="6"/>
      <c r="O49" s="6"/>
      <c r="P49" s="6"/>
    </row>
    <row r="50" spans="1:16" ht="12.75">
      <c r="A50" t="s">
        <v>38</v>
      </c>
      <c r="B50">
        <v>0.6060606060606061</v>
      </c>
      <c r="C50">
        <v>0.13636363636363635</v>
      </c>
      <c r="D50">
        <f t="shared" si="1"/>
        <v>0.7424242424242424</v>
      </c>
      <c r="M50" s="3"/>
      <c r="N50" s="6"/>
      <c r="O50" s="6"/>
      <c r="P50" s="6"/>
    </row>
    <row r="51" spans="1:16" ht="12.75">
      <c r="A51" t="s">
        <v>69</v>
      </c>
      <c r="B51">
        <v>0.5757575757575758</v>
      </c>
      <c r="C51">
        <v>0.16666666666666666</v>
      </c>
      <c r="D51">
        <f t="shared" si="1"/>
        <v>0.7424242424242424</v>
      </c>
      <c r="M51" s="3"/>
      <c r="N51" s="6"/>
      <c r="O51" s="6"/>
      <c r="P51" s="6"/>
    </row>
    <row r="52" spans="1:16" ht="12.75">
      <c r="A52" t="s">
        <v>23</v>
      </c>
      <c r="B52">
        <v>0.5675675675675675</v>
      </c>
      <c r="C52">
        <v>0.17567567567567569</v>
      </c>
      <c r="D52">
        <f t="shared" si="1"/>
        <v>0.7432432432432432</v>
      </c>
      <c r="M52" s="3"/>
      <c r="N52" s="6"/>
      <c r="O52" s="6"/>
      <c r="P52" s="6"/>
    </row>
    <row r="53" spans="1:16" ht="12.75">
      <c r="A53" t="s">
        <v>33</v>
      </c>
      <c r="B53">
        <v>0.589041095890411</v>
      </c>
      <c r="C53">
        <v>0.1643835616438356</v>
      </c>
      <c r="D53">
        <f t="shared" si="1"/>
        <v>0.7534246575342466</v>
      </c>
      <c r="M53" s="3"/>
      <c r="N53" s="6"/>
      <c r="O53" s="6"/>
      <c r="P53" s="6"/>
    </row>
    <row r="54" spans="1:16" ht="12.75">
      <c r="A54" t="s">
        <v>8</v>
      </c>
      <c r="B54">
        <v>0.5833333333333334</v>
      </c>
      <c r="C54">
        <v>0.18333333333333332</v>
      </c>
      <c r="D54">
        <f t="shared" si="1"/>
        <v>0.7666666666666667</v>
      </c>
      <c r="M54" s="3"/>
      <c r="N54" s="6"/>
      <c r="O54" s="6"/>
      <c r="P54" s="6"/>
    </row>
    <row r="55" spans="1:16" ht="12.75">
      <c r="A55" t="s">
        <v>751</v>
      </c>
      <c r="B55">
        <v>0.6229508196721312</v>
      </c>
      <c r="C55">
        <v>0.15163934426229508</v>
      </c>
      <c r="D55">
        <f t="shared" si="1"/>
        <v>0.7745901639344263</v>
      </c>
      <c r="M55" s="3"/>
      <c r="N55" s="6"/>
      <c r="O55" s="6"/>
      <c r="P55" s="6"/>
    </row>
    <row r="56" spans="1:16" ht="12.75">
      <c r="A56" t="s">
        <v>49</v>
      </c>
      <c r="B56">
        <v>0.6417910447761194</v>
      </c>
      <c r="C56">
        <v>0.13432835820895522</v>
      </c>
      <c r="D56">
        <f t="shared" si="1"/>
        <v>0.7761194029850746</v>
      </c>
      <c r="M56" s="3"/>
      <c r="N56" s="6"/>
      <c r="O56" s="6"/>
      <c r="P56" s="6"/>
    </row>
    <row r="57" spans="1:16" ht="12.75">
      <c r="A57" t="s">
        <v>65</v>
      </c>
      <c r="B57">
        <v>0.5789473684210527</v>
      </c>
      <c r="C57">
        <v>0.19736842105263158</v>
      </c>
      <c r="D57">
        <f t="shared" si="1"/>
        <v>0.7763157894736843</v>
      </c>
      <c r="M57" s="3"/>
      <c r="N57" s="6"/>
      <c r="O57" s="6"/>
      <c r="P57" s="6"/>
    </row>
    <row r="58" spans="1:16" ht="12.75">
      <c r="A58" t="s">
        <v>754</v>
      </c>
      <c r="B58">
        <v>0.6470588235294117</v>
      </c>
      <c r="C58">
        <v>0.1323529411764706</v>
      </c>
      <c r="D58">
        <f t="shared" si="1"/>
        <v>0.7794117647058822</v>
      </c>
      <c r="M58" s="3"/>
      <c r="N58" s="6"/>
      <c r="O58" s="6"/>
      <c r="P58" s="6"/>
    </row>
    <row r="59" spans="1:16" ht="12.75">
      <c r="A59" t="s">
        <v>749</v>
      </c>
      <c r="B59">
        <v>0.6377551020408163</v>
      </c>
      <c r="C59">
        <v>0.14795918367346939</v>
      </c>
      <c r="D59">
        <f t="shared" si="1"/>
        <v>0.7857142857142857</v>
      </c>
      <c r="M59" s="3"/>
      <c r="N59" s="6"/>
      <c r="O59" s="6"/>
      <c r="P59" s="6"/>
    </row>
    <row r="60" spans="1:16" ht="12.75">
      <c r="A60" t="s">
        <v>41</v>
      </c>
      <c r="B60">
        <v>0.6206896551724138</v>
      </c>
      <c r="C60">
        <v>0.1724137931034483</v>
      </c>
      <c r="D60">
        <f t="shared" si="1"/>
        <v>0.7931034482758621</v>
      </c>
      <c r="M60" s="3"/>
      <c r="N60" s="6"/>
      <c r="O60" s="6"/>
      <c r="P60" s="6"/>
    </row>
    <row r="61" spans="1:16" ht="12.75">
      <c r="A61" t="s">
        <v>755</v>
      </c>
      <c r="B61">
        <v>0.6323529411764706</v>
      </c>
      <c r="C61">
        <v>0.16176470588235295</v>
      </c>
      <c r="D61">
        <f t="shared" si="1"/>
        <v>0.7941176470588235</v>
      </c>
      <c r="M61" s="3"/>
      <c r="N61" s="6"/>
      <c r="O61" s="6"/>
      <c r="P61" s="6"/>
    </row>
    <row r="62" spans="1:16" ht="12.75">
      <c r="A62" t="s">
        <v>3</v>
      </c>
      <c r="B62">
        <v>0.6428571428571429</v>
      </c>
      <c r="C62">
        <v>0.15714285714285717</v>
      </c>
      <c r="D62">
        <f t="shared" si="1"/>
        <v>0.8</v>
      </c>
      <c r="M62" s="3"/>
      <c r="N62" s="6"/>
      <c r="O62" s="6"/>
      <c r="P62" s="6"/>
    </row>
    <row r="63" spans="1:16" ht="12.75">
      <c r="A63" t="s">
        <v>55</v>
      </c>
      <c r="B63">
        <v>0.6756756756756757</v>
      </c>
      <c r="C63">
        <v>0.12612612612612611</v>
      </c>
      <c r="D63">
        <f t="shared" si="1"/>
        <v>0.8018018018018018</v>
      </c>
      <c r="M63" s="3"/>
      <c r="N63" s="6"/>
      <c r="O63" s="6"/>
      <c r="P63" s="6"/>
    </row>
    <row r="64" spans="1:16" ht="12.75">
      <c r="A64" t="s">
        <v>753</v>
      </c>
      <c r="B64">
        <v>0.670886075949367</v>
      </c>
      <c r="C64">
        <v>0.13291139240506328</v>
      </c>
      <c r="D64">
        <f t="shared" si="1"/>
        <v>0.8037974683544302</v>
      </c>
      <c r="M64" s="3"/>
      <c r="N64" s="6"/>
      <c r="O64" s="6"/>
      <c r="P64" s="6"/>
    </row>
    <row r="65" spans="1:16" ht="12.75">
      <c r="A65" t="s">
        <v>9</v>
      </c>
      <c r="B65">
        <v>0.6524822695035462</v>
      </c>
      <c r="C65">
        <v>0.15602836879432624</v>
      </c>
      <c r="D65">
        <f t="shared" si="1"/>
        <v>0.8085106382978724</v>
      </c>
      <c r="M65" s="3"/>
      <c r="N65" s="6"/>
      <c r="O65" s="6"/>
      <c r="P65" s="6"/>
    </row>
    <row r="66" spans="1:16" ht="12.75">
      <c r="A66" t="s">
        <v>28</v>
      </c>
      <c r="B66">
        <v>0.6813186813186812</v>
      </c>
      <c r="C66">
        <v>0.13186813186813187</v>
      </c>
      <c r="D66">
        <f t="shared" si="1"/>
        <v>0.8131868131868131</v>
      </c>
      <c r="M66" s="3"/>
      <c r="N66" s="6"/>
      <c r="O66" s="6"/>
      <c r="P66" s="6"/>
    </row>
    <row r="67" spans="1:16" ht="12.75">
      <c r="A67" t="s">
        <v>57</v>
      </c>
      <c r="B67">
        <v>0.6804123711340206</v>
      </c>
      <c r="C67">
        <v>0.13402061855670103</v>
      </c>
      <c r="D67">
        <f t="shared" si="1"/>
        <v>0.8144329896907216</v>
      </c>
      <c r="M67" s="3"/>
      <c r="N67" s="6"/>
      <c r="O67" s="6"/>
      <c r="P67" s="6"/>
    </row>
    <row r="68" spans="1:16" ht="12.75">
      <c r="A68" t="s">
        <v>12</v>
      </c>
      <c r="B68">
        <v>0.689655172413793</v>
      </c>
      <c r="C68">
        <v>0.1264367816091954</v>
      </c>
      <c r="D68">
        <f aca="true" t="shared" si="2" ref="D68:D75">+B68+C68</f>
        <v>0.8160919540229884</v>
      </c>
      <c r="M68" s="3"/>
      <c r="N68" s="6"/>
      <c r="O68" s="6"/>
      <c r="P68" s="6"/>
    </row>
    <row r="69" spans="1:16" ht="12.75">
      <c r="A69" s="45" t="s">
        <v>71</v>
      </c>
      <c r="B69">
        <v>0.6582278481012658</v>
      </c>
      <c r="C69">
        <v>0.1582278481012658</v>
      </c>
      <c r="D69">
        <f t="shared" si="2"/>
        <v>0.8164556962025316</v>
      </c>
      <c r="M69" s="3"/>
      <c r="N69" s="6"/>
      <c r="O69" s="6"/>
      <c r="P69" s="6"/>
    </row>
    <row r="70" spans="1:16" ht="12.75">
      <c r="A70" t="s">
        <v>752</v>
      </c>
      <c r="B70">
        <v>0.7142857142857143</v>
      </c>
      <c r="C70">
        <v>0.1111111111111111</v>
      </c>
      <c r="D70">
        <f t="shared" si="2"/>
        <v>0.8253968253968254</v>
      </c>
      <c r="M70" s="3"/>
      <c r="N70" s="6"/>
      <c r="O70" s="6"/>
      <c r="P70" s="6"/>
    </row>
    <row r="71" spans="1:16" ht="12.75">
      <c r="A71" t="s">
        <v>50</v>
      </c>
      <c r="B71">
        <v>0.7</v>
      </c>
      <c r="C71">
        <v>0.12777777777777777</v>
      </c>
      <c r="D71">
        <f t="shared" si="2"/>
        <v>0.8277777777777777</v>
      </c>
      <c r="M71" s="3"/>
      <c r="N71" s="6"/>
      <c r="O71" s="6"/>
      <c r="P71" s="6"/>
    </row>
    <row r="72" spans="1:4" ht="12.75">
      <c r="A72" t="s">
        <v>20</v>
      </c>
      <c r="B72">
        <v>0.7027027027027027</v>
      </c>
      <c r="C72">
        <v>0.12612612612612611</v>
      </c>
      <c r="D72">
        <f t="shared" si="2"/>
        <v>0.8288288288288288</v>
      </c>
    </row>
    <row r="73" spans="1:4" ht="12.75">
      <c r="A73" t="s">
        <v>10</v>
      </c>
      <c r="B73">
        <v>0.728</v>
      </c>
      <c r="C73">
        <v>0.11599999999999999</v>
      </c>
      <c r="D73">
        <f t="shared" si="2"/>
        <v>0.844</v>
      </c>
    </row>
    <row r="74" spans="1:4" ht="12.75">
      <c r="A74" t="s">
        <v>13</v>
      </c>
      <c r="B74">
        <v>0.7164179104477612</v>
      </c>
      <c r="C74">
        <v>0.1343283582089552</v>
      </c>
      <c r="D74">
        <f t="shared" si="2"/>
        <v>0.8507462686567163</v>
      </c>
    </row>
    <row r="75" spans="1:4" ht="12.75">
      <c r="A75" t="s">
        <v>747</v>
      </c>
      <c r="B75">
        <v>0.8</v>
      </c>
      <c r="C75">
        <v>0.0625</v>
      </c>
      <c r="D75">
        <f t="shared" si="2"/>
        <v>0.8625</v>
      </c>
    </row>
    <row r="78" spans="6:12" ht="12.75">
      <c r="F78" s="3"/>
      <c r="H78" s="3"/>
      <c r="I78" s="3"/>
      <c r="J78" s="3"/>
      <c r="K78" s="3"/>
      <c r="L78" s="3"/>
    </row>
    <row r="79" spans="6:12" ht="12.75">
      <c r="F79" s="3"/>
      <c r="G79" s="3"/>
      <c r="I79" s="3"/>
      <c r="J79" s="3"/>
      <c r="K79" s="3"/>
      <c r="L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ht="12.75">
      <c r="G83" s="3"/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92"/>
  <sheetViews>
    <sheetView workbookViewId="0" topLeftCell="A2">
      <selection activeCell="B76" sqref="B76"/>
    </sheetView>
  </sheetViews>
  <sheetFormatPr defaultColWidth="9.140625" defaultRowHeight="12.75"/>
  <cols>
    <col min="2" max="2" width="16.140625" style="0" customWidth="1"/>
    <col min="3" max="7" width="13.28125" style="0" customWidth="1"/>
  </cols>
  <sheetData>
    <row r="1" ht="13.5" thickBot="1"/>
    <row r="2" spans="2:7" ht="21.75" customHeight="1" thickBot="1" thickTop="1">
      <c r="B2" s="26" t="s">
        <v>115</v>
      </c>
      <c r="C2" s="26"/>
      <c r="D2" s="26"/>
      <c r="E2" s="26"/>
      <c r="F2" s="26"/>
      <c r="G2" s="26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2.75">
      <c r="D6" s="1" t="s">
        <v>94</v>
      </c>
    </row>
    <row r="8" ht="13.5" thickBot="1"/>
    <row r="9" spans="2:11" ht="13.5" thickBot="1">
      <c r="B9" s="75"/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69"/>
      <c r="I9" s="69"/>
      <c r="J9" s="69"/>
      <c r="K9" s="69"/>
    </row>
    <row r="10" spans="2:7" ht="12.75">
      <c r="B10" s="1" t="s">
        <v>80</v>
      </c>
      <c r="C10" s="1"/>
      <c r="D10" s="1"/>
      <c r="E10" s="1"/>
      <c r="F10" s="1"/>
      <c r="G10" s="1"/>
    </row>
    <row r="11" spans="1:10" ht="12.75">
      <c r="A11" s="7"/>
      <c r="B11" s="3" t="s">
        <v>1</v>
      </c>
      <c r="C11" s="53">
        <v>0.3773584905660377</v>
      </c>
      <c r="D11" s="53">
        <v>0.5471698113207547</v>
      </c>
      <c r="E11" s="53">
        <v>0.07547169811320754</v>
      </c>
      <c r="F11" s="53">
        <v>0</v>
      </c>
      <c r="G11" s="53">
        <v>0</v>
      </c>
      <c r="H11" s="6"/>
      <c r="I11" s="6"/>
      <c r="J11" s="6"/>
    </row>
    <row r="12" spans="1:7" ht="12.75">
      <c r="A12" s="3"/>
      <c r="B12" s="3" t="s">
        <v>2</v>
      </c>
      <c r="C12" s="53">
        <v>0.09326424870466321</v>
      </c>
      <c r="D12" s="53">
        <v>0.5595854922279793</v>
      </c>
      <c r="E12" s="53">
        <v>0.2694300518134715</v>
      </c>
      <c r="F12" s="53">
        <v>0.07253886010362695</v>
      </c>
      <c r="G12" s="53">
        <v>0.0051813471502590676</v>
      </c>
    </row>
    <row r="13" spans="1:7" ht="12.75">
      <c r="A13" s="3"/>
      <c r="B13" s="3" t="s">
        <v>3</v>
      </c>
      <c r="C13" s="53">
        <v>0.16901408450704225</v>
      </c>
      <c r="D13" s="53">
        <v>0.6197183098591549</v>
      </c>
      <c r="E13" s="53">
        <v>0.1971830985915493</v>
      </c>
      <c r="F13" s="53">
        <v>0.014084507042253523</v>
      </c>
      <c r="G13" s="53">
        <v>0</v>
      </c>
    </row>
    <row r="14" spans="1:7" ht="12.75">
      <c r="A14" s="3"/>
      <c r="B14" s="3" t="s">
        <v>4</v>
      </c>
      <c r="C14" s="53">
        <v>0.3939393939393939</v>
      </c>
      <c r="D14" s="53">
        <v>0.5151515151515151</v>
      </c>
      <c r="E14" s="53">
        <v>0.09090909090909091</v>
      </c>
      <c r="F14" s="53">
        <v>0</v>
      </c>
      <c r="G14" s="53">
        <v>0</v>
      </c>
    </row>
    <row r="15" spans="1:8" ht="12.75">
      <c r="A15" s="3"/>
      <c r="B15" s="3" t="s">
        <v>259</v>
      </c>
      <c r="C15" s="53">
        <v>0.14925373134328357</v>
      </c>
      <c r="D15" s="53">
        <v>0.5970149253731343</v>
      </c>
      <c r="E15" s="53">
        <v>0.22388059701492538</v>
      </c>
      <c r="F15" s="53">
        <v>0.029850746268656716</v>
      </c>
      <c r="G15" s="53">
        <v>0</v>
      </c>
      <c r="H15" s="3"/>
    </row>
    <row r="16" spans="1:8" ht="12.75">
      <c r="A16" s="3"/>
      <c r="B16" s="3" t="s">
        <v>71</v>
      </c>
      <c r="C16" s="53">
        <v>0.1111111111111111</v>
      </c>
      <c r="D16" s="53">
        <v>0.513888888888889</v>
      </c>
      <c r="E16" s="53">
        <v>0.2777777777777778</v>
      </c>
      <c r="F16" s="53">
        <v>0.06944444444444445</v>
      </c>
      <c r="G16" s="53">
        <v>0.027777777777777776</v>
      </c>
      <c r="H16" s="3"/>
    </row>
    <row r="17" spans="1:7" ht="12.75">
      <c r="A17" s="3"/>
      <c r="B17" s="3" t="s">
        <v>7</v>
      </c>
      <c r="C17" s="53">
        <v>0.2222222222222222</v>
      </c>
      <c r="D17" s="53">
        <v>0.6111111111111112</v>
      </c>
      <c r="E17" s="53">
        <v>0.16666666666666666</v>
      </c>
      <c r="F17" s="53">
        <v>0</v>
      </c>
      <c r="G17" s="53">
        <v>0</v>
      </c>
    </row>
    <row r="18" spans="1:7" ht="12.75">
      <c r="A18" s="3"/>
      <c r="B18" s="3" t="s">
        <v>8</v>
      </c>
      <c r="C18" s="53">
        <v>0.16949152542372883</v>
      </c>
      <c r="D18" s="53">
        <v>0.42372881355932207</v>
      </c>
      <c r="E18" s="53">
        <v>0.33898305084745767</v>
      </c>
      <c r="F18" s="53">
        <v>0.06779661016949153</v>
      </c>
      <c r="G18" s="53">
        <v>0</v>
      </c>
    </row>
    <row r="19" spans="1:7" ht="12.75">
      <c r="A19" s="3"/>
      <c r="B19" s="3" t="s">
        <v>9</v>
      </c>
      <c r="C19" s="53">
        <v>0.15602836879432624</v>
      </c>
      <c r="D19" s="53">
        <v>0.5886524822695035</v>
      </c>
      <c r="E19" s="53">
        <v>0.2127659574468085</v>
      </c>
      <c r="F19" s="53">
        <v>0.035460992907801414</v>
      </c>
      <c r="G19" s="53">
        <v>0.0070921985815602835</v>
      </c>
    </row>
    <row r="20" spans="1:7" ht="12.75">
      <c r="A20" s="3"/>
      <c r="B20" s="3" t="s">
        <v>10</v>
      </c>
      <c r="C20" s="53">
        <v>0.31007751937984496</v>
      </c>
      <c r="D20" s="53">
        <v>0.5193798449612403</v>
      </c>
      <c r="E20" s="53">
        <v>0.13178294573643412</v>
      </c>
      <c r="F20" s="53">
        <v>0.0310077519379845</v>
      </c>
      <c r="G20" s="53">
        <v>0.007751937984496125</v>
      </c>
    </row>
    <row r="21" spans="1:7" ht="12.75">
      <c r="A21" s="3"/>
      <c r="B21" s="3" t="s">
        <v>11</v>
      </c>
      <c r="C21" s="53">
        <v>0.16417910447761194</v>
      </c>
      <c r="D21" s="53">
        <v>0.6567164179104478</v>
      </c>
      <c r="E21" s="53">
        <v>0.1492537313432836</v>
      </c>
      <c r="F21" s="53">
        <v>0.02985074626865672</v>
      </c>
      <c r="G21" s="53">
        <v>0</v>
      </c>
    </row>
    <row r="22" spans="1:7" ht="13.5" thickBot="1">
      <c r="A22" s="47"/>
      <c r="B22" s="47" t="s">
        <v>12</v>
      </c>
      <c r="C22" s="54">
        <v>0.19512195121951217</v>
      </c>
      <c r="D22" s="54">
        <v>0.6951219512195123</v>
      </c>
      <c r="E22" s="54">
        <v>0.09756097560975609</v>
      </c>
      <c r="F22" s="54">
        <v>0.012195121951219511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0.21212121212121213</v>
      </c>
      <c r="D24" s="53">
        <v>0.6666666666666667</v>
      </c>
      <c r="E24" s="53">
        <v>0.10606060606060606</v>
      </c>
      <c r="F24" s="53">
        <v>0.015151515151515152</v>
      </c>
      <c r="G24" s="53">
        <v>0</v>
      </c>
    </row>
    <row r="25" spans="2:7" ht="12.75">
      <c r="B25" s="3" t="s">
        <v>14</v>
      </c>
      <c r="C25" s="53">
        <v>0.14864864864864866</v>
      </c>
      <c r="D25" s="53">
        <v>0.6891891891891891</v>
      </c>
      <c r="E25" s="53">
        <v>0.16216216216216214</v>
      </c>
      <c r="F25" s="53">
        <v>0</v>
      </c>
      <c r="G25" s="53">
        <v>0</v>
      </c>
    </row>
    <row r="26" spans="2:7" ht="12.75">
      <c r="B26" s="3" t="s">
        <v>15</v>
      </c>
      <c r="C26" s="53">
        <v>0.05084745762711865</v>
      </c>
      <c r="D26" s="53">
        <v>0.4915254237288135</v>
      </c>
      <c r="E26" s="53">
        <v>0.3220338983050847</v>
      </c>
      <c r="F26" s="53">
        <v>0.1016949152542373</v>
      </c>
      <c r="G26" s="53">
        <v>0.03389830508474576</v>
      </c>
    </row>
    <row r="27" spans="2:7" ht="12.75">
      <c r="B27" s="3" t="s">
        <v>16</v>
      </c>
      <c r="C27" s="53">
        <v>0.07407407407407407</v>
      </c>
      <c r="D27" s="53">
        <v>0.5925925925925926</v>
      </c>
      <c r="E27" s="53">
        <v>0.2962962962962963</v>
      </c>
      <c r="F27" s="53">
        <v>0.037037037037037035</v>
      </c>
      <c r="G27" s="53">
        <v>0</v>
      </c>
    </row>
    <row r="28" spans="2:7" ht="12.75">
      <c r="B28" s="3" t="s">
        <v>17</v>
      </c>
      <c r="C28" s="53">
        <v>0.16279069767441862</v>
      </c>
      <c r="D28" s="53">
        <v>0.7209302325581395</v>
      </c>
      <c r="E28" s="53">
        <v>0.11627906976744184</v>
      </c>
      <c r="F28" s="53">
        <v>0</v>
      </c>
      <c r="G28" s="53">
        <v>0</v>
      </c>
    </row>
    <row r="29" spans="2:7" ht="12.75">
      <c r="B29" s="3" t="s">
        <v>473</v>
      </c>
      <c r="C29" s="53">
        <v>0.16666666666666666</v>
      </c>
      <c r="D29" s="53">
        <v>0.6666666666666666</v>
      </c>
      <c r="E29" s="53">
        <v>0.05555555555555555</v>
      </c>
      <c r="F29" s="53">
        <v>0.1111111111111111</v>
      </c>
      <c r="G29" s="53">
        <v>0</v>
      </c>
    </row>
    <row r="30" spans="2:7" ht="12.75">
      <c r="B30" s="3" t="s">
        <v>18</v>
      </c>
      <c r="C30" s="53">
        <v>0.10526315789473684</v>
      </c>
      <c r="D30" s="53">
        <v>0.6842105263157895</v>
      </c>
      <c r="E30" s="53">
        <v>0.15789473684210525</v>
      </c>
      <c r="F30" s="53">
        <v>0.05263157894736842</v>
      </c>
      <c r="G30" s="53">
        <v>0</v>
      </c>
    </row>
    <row r="31" spans="2:7" ht="12.75">
      <c r="B31" s="3" t="s">
        <v>19</v>
      </c>
      <c r="C31" s="53">
        <v>0.09302325581395349</v>
      </c>
      <c r="D31" s="53">
        <v>0.6511627906976744</v>
      </c>
      <c r="E31" s="53">
        <v>0.23255813953488372</v>
      </c>
      <c r="F31" s="53">
        <v>0.023255813953488372</v>
      </c>
      <c r="G31" s="53">
        <v>0</v>
      </c>
    </row>
    <row r="32" spans="2:7" ht="12.75">
      <c r="B32" s="3" t="s">
        <v>20</v>
      </c>
      <c r="C32" s="53">
        <v>0.25925925925925924</v>
      </c>
      <c r="D32" s="53">
        <v>0.6481481481481481</v>
      </c>
      <c r="E32" s="53">
        <v>0.08333333333333333</v>
      </c>
      <c r="F32" s="53">
        <v>0.00925925925925926</v>
      </c>
      <c r="G32" s="53">
        <v>0</v>
      </c>
    </row>
    <row r="33" spans="2:7" ht="12.75">
      <c r="B33" s="3" t="s">
        <v>21</v>
      </c>
      <c r="C33" s="53">
        <v>0.125</v>
      </c>
      <c r="D33" s="53">
        <v>0.725</v>
      </c>
      <c r="E33" s="53">
        <v>0.15</v>
      </c>
      <c r="F33" s="53">
        <v>0</v>
      </c>
      <c r="G33" s="53">
        <v>0</v>
      </c>
    </row>
    <row r="34" spans="2:7" ht="12.75">
      <c r="B34" s="3" t="s">
        <v>22</v>
      </c>
      <c r="C34" s="53">
        <v>0.25</v>
      </c>
      <c r="D34" s="53">
        <v>0.65</v>
      </c>
      <c r="E34" s="53">
        <v>0.1</v>
      </c>
      <c r="F34" s="53">
        <v>0</v>
      </c>
      <c r="G34" s="53">
        <v>0</v>
      </c>
    </row>
    <row r="35" spans="2:7" ht="12.75">
      <c r="B35" s="3" t="s">
        <v>23</v>
      </c>
      <c r="C35" s="53">
        <v>0.2894736842105263</v>
      </c>
      <c r="D35" s="53">
        <v>0.6052631578947368</v>
      </c>
      <c r="E35" s="53">
        <v>0.10526315789473684</v>
      </c>
      <c r="F35" s="53">
        <v>0</v>
      </c>
      <c r="G35" s="53">
        <v>0</v>
      </c>
    </row>
    <row r="36" spans="2:7" ht="12.75">
      <c r="B36" s="3" t="s">
        <v>24</v>
      </c>
      <c r="C36" s="53">
        <v>0.07142857142857142</v>
      </c>
      <c r="D36" s="53">
        <v>0.6428571428571429</v>
      </c>
      <c r="E36" s="53">
        <v>0.10714285714285714</v>
      </c>
      <c r="F36" s="53">
        <v>0.17857142857142858</v>
      </c>
      <c r="G36" s="53">
        <v>0</v>
      </c>
    </row>
    <row r="37" spans="2:7" ht="12.75">
      <c r="B37" s="3" t="s">
        <v>25</v>
      </c>
      <c r="C37" s="53">
        <v>0.15384615384615385</v>
      </c>
      <c r="D37" s="53">
        <v>0.6923076923076923</v>
      </c>
      <c r="E37" s="53">
        <v>0</v>
      </c>
      <c r="F37" s="53">
        <v>0.07692307692307693</v>
      </c>
      <c r="G37" s="53">
        <v>0.07692307692307693</v>
      </c>
    </row>
    <row r="38" spans="2:7" ht="13.5" thickBot="1">
      <c r="B38" s="47" t="s">
        <v>26</v>
      </c>
      <c r="C38" s="54">
        <v>0.2272727272727273</v>
      </c>
      <c r="D38" s="54">
        <v>0.6818181818181818</v>
      </c>
      <c r="E38" s="54">
        <v>0.09090909090909091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0.1038961038961039</v>
      </c>
      <c r="D40" s="53">
        <v>0.5974025974025975</v>
      </c>
      <c r="E40" s="53">
        <v>0.2077922077922078</v>
      </c>
      <c r="F40" s="53">
        <v>0.07792207792207792</v>
      </c>
      <c r="G40" s="53">
        <v>0.012987012987012988</v>
      </c>
    </row>
    <row r="41" spans="2:7" ht="12.75">
      <c r="B41" s="3" t="s">
        <v>744</v>
      </c>
      <c r="C41" s="53">
        <v>0.12698412698412698</v>
      </c>
      <c r="D41" s="53">
        <v>0.6349206349206349</v>
      </c>
      <c r="E41" s="53">
        <v>0.2222222222222222</v>
      </c>
      <c r="F41" s="53">
        <v>0.015873015873015872</v>
      </c>
      <c r="G41" s="53">
        <v>0</v>
      </c>
    </row>
    <row r="42" spans="2:7" ht="12.75">
      <c r="B42" s="3" t="s">
        <v>28</v>
      </c>
      <c r="C42" s="53">
        <v>0.1098901098901099</v>
      </c>
      <c r="D42" s="53">
        <v>0.6703296703296703</v>
      </c>
      <c r="E42" s="53">
        <v>0.2087912087912088</v>
      </c>
      <c r="F42" s="53">
        <v>0.010989010989010988</v>
      </c>
      <c r="G42" s="53">
        <v>0</v>
      </c>
    </row>
    <row r="43" spans="2:7" ht="12.75">
      <c r="B43" s="3" t="s">
        <v>29</v>
      </c>
      <c r="C43" s="53">
        <v>0.09210526315789473</v>
      </c>
      <c r="D43" s="53">
        <v>0.6973684210526316</v>
      </c>
      <c r="E43" s="53">
        <v>0.18421052631578946</v>
      </c>
      <c r="F43" s="53">
        <v>0.013157894736842105</v>
      </c>
      <c r="G43" s="53">
        <v>0.013157894736842105</v>
      </c>
    </row>
    <row r="44" spans="2:7" ht="12.75">
      <c r="B44" s="3" t="s">
        <v>30</v>
      </c>
      <c r="C44" s="53">
        <v>0.10869565217391304</v>
      </c>
      <c r="D44" s="53">
        <v>0.6739130434782609</v>
      </c>
      <c r="E44" s="53">
        <v>0.19565217391304346</v>
      </c>
      <c r="F44" s="53">
        <v>0.021739130434782608</v>
      </c>
      <c r="G44" s="53">
        <v>0</v>
      </c>
    </row>
    <row r="45" spans="2:7" ht="12.75">
      <c r="B45" s="3" t="s">
        <v>31</v>
      </c>
      <c r="C45" s="53">
        <v>0.07142857142857142</v>
      </c>
      <c r="D45" s="53">
        <v>0.6071428571428571</v>
      </c>
      <c r="E45" s="53">
        <v>0.17857142857142855</v>
      </c>
      <c r="F45" s="53">
        <v>0.125</v>
      </c>
      <c r="G45" s="53">
        <v>0.017857142857142856</v>
      </c>
    </row>
    <row r="46" spans="2:7" ht="13.5" thickBot="1">
      <c r="B46" s="47" t="s">
        <v>32</v>
      </c>
      <c r="C46" s="54">
        <v>0.1092436974789916</v>
      </c>
      <c r="D46" s="54">
        <v>0.6134453781512605</v>
      </c>
      <c r="E46" s="54">
        <v>0.24369747899159666</v>
      </c>
      <c r="F46" s="54">
        <v>0.033613445378151266</v>
      </c>
      <c r="G46" s="54">
        <v>0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0.08695652173913043</v>
      </c>
      <c r="D48" s="53">
        <v>0.5362318840579711</v>
      </c>
      <c r="E48" s="53">
        <v>0.3043478260869565</v>
      </c>
      <c r="F48" s="53">
        <v>0.07246376811594203</v>
      </c>
      <c r="G48" s="53">
        <v>0</v>
      </c>
    </row>
    <row r="49" spans="2:7" ht="12.75">
      <c r="B49" s="3" t="s">
        <v>34</v>
      </c>
      <c r="C49" s="53">
        <v>0.1590909090909091</v>
      </c>
      <c r="D49" s="53">
        <v>0.5454545454545454</v>
      </c>
      <c r="E49" s="53">
        <v>0.20454545454545456</v>
      </c>
      <c r="F49" s="53">
        <v>0.06818181818181818</v>
      </c>
      <c r="G49" s="53">
        <v>0.022727272727272724</v>
      </c>
    </row>
    <row r="50" spans="2:7" ht="12.75">
      <c r="B50" s="3" t="s">
        <v>35</v>
      </c>
      <c r="C50" s="53">
        <v>0.10526315789473685</v>
      </c>
      <c r="D50" s="53">
        <v>0.5789473684210527</v>
      </c>
      <c r="E50" s="53">
        <v>0.2105263157894737</v>
      </c>
      <c r="F50" s="53">
        <v>0.07894736842105263</v>
      </c>
      <c r="G50" s="53">
        <v>0.026315789473684213</v>
      </c>
    </row>
    <row r="51" spans="2:7" ht="13.5" thickBot="1">
      <c r="B51" s="47" t="s">
        <v>36</v>
      </c>
      <c r="C51" s="54">
        <v>0.046511627906976744</v>
      </c>
      <c r="D51" s="54">
        <v>0.4186046511627907</v>
      </c>
      <c r="E51" s="54">
        <v>0.3255813953488372</v>
      </c>
      <c r="F51" s="54">
        <v>0.11627906976744184</v>
      </c>
      <c r="G51" s="54">
        <v>0.09302325581395349</v>
      </c>
    </row>
    <row r="52" ht="12.75">
      <c r="B52" s="14" t="s">
        <v>130</v>
      </c>
    </row>
    <row r="53" spans="2:7" ht="12.75">
      <c r="B53" s="3" t="s">
        <v>37</v>
      </c>
      <c r="C53" s="53">
        <v>0.10810810810810811</v>
      </c>
      <c r="D53" s="53">
        <v>0.7027027027027027</v>
      </c>
      <c r="E53" s="53">
        <v>0.16216216216216214</v>
      </c>
      <c r="F53" s="53">
        <v>0.02702702702702703</v>
      </c>
      <c r="G53" s="53">
        <v>0</v>
      </c>
    </row>
    <row r="54" spans="2:7" ht="12.75">
      <c r="B54" s="3" t="s">
        <v>38</v>
      </c>
      <c r="C54" s="53">
        <v>0.09375</v>
      </c>
      <c r="D54" s="53">
        <v>0.84375</v>
      </c>
      <c r="E54" s="53">
        <v>0.0625</v>
      </c>
      <c r="F54" s="53">
        <v>0</v>
      </c>
      <c r="G54" s="53">
        <v>0</v>
      </c>
    </row>
    <row r="55" spans="2:7" ht="12.75">
      <c r="B55" s="3" t="s">
        <v>82</v>
      </c>
      <c r="C55" s="53">
        <v>0.05</v>
      </c>
      <c r="D55" s="53">
        <v>0.425</v>
      </c>
      <c r="E55" s="53">
        <v>0.275</v>
      </c>
      <c r="F55" s="53">
        <v>0.175</v>
      </c>
      <c r="G55" s="53">
        <v>0.075</v>
      </c>
    </row>
    <row r="56" spans="2:7" ht="12.75">
      <c r="B56" s="3" t="s">
        <v>40</v>
      </c>
      <c r="C56" s="53">
        <v>0.14893617021276595</v>
      </c>
      <c r="D56" s="53">
        <v>0.5957446808510638</v>
      </c>
      <c r="E56" s="53">
        <v>0.23404255319148937</v>
      </c>
      <c r="F56" s="53">
        <v>0.02127659574468085</v>
      </c>
      <c r="G56" s="53">
        <v>0</v>
      </c>
    </row>
    <row r="57" spans="2:7" ht="12.75">
      <c r="B57" s="3" t="s">
        <v>41</v>
      </c>
      <c r="C57" s="53">
        <v>0.17241379310344826</v>
      </c>
      <c r="D57" s="53">
        <v>0.5517241379310345</v>
      </c>
      <c r="E57" s="53">
        <v>0.20689655172413793</v>
      </c>
      <c r="F57" s="53">
        <v>0.06896551724137931</v>
      </c>
      <c r="G57" s="53">
        <v>0</v>
      </c>
    </row>
    <row r="58" spans="2:7" ht="12.75">
      <c r="B58" s="3" t="s">
        <v>42</v>
      </c>
      <c r="C58" s="53">
        <v>0.12195121951219512</v>
      </c>
      <c r="D58" s="53">
        <v>0.5365853658536586</v>
      </c>
      <c r="E58" s="53">
        <v>0.34146341463414637</v>
      </c>
      <c r="F58" s="53">
        <v>0</v>
      </c>
      <c r="G58" s="53">
        <v>0</v>
      </c>
    </row>
    <row r="59" spans="2:7" ht="12.75">
      <c r="B59" s="3" t="s">
        <v>43</v>
      </c>
      <c r="C59" s="53">
        <v>0.028169014084507046</v>
      </c>
      <c r="D59" s="53">
        <v>0.1971830985915493</v>
      </c>
      <c r="E59" s="53">
        <v>0.5352112676056339</v>
      </c>
      <c r="F59" s="53">
        <v>0.1971830985915493</v>
      </c>
      <c r="G59" s="53">
        <v>0.04225352112676056</v>
      </c>
    </row>
    <row r="60" spans="2:7" ht="12.75">
      <c r="B60" s="3" t="s">
        <v>44</v>
      </c>
      <c r="C60" s="53">
        <v>0.09615384615384616</v>
      </c>
      <c r="D60" s="53">
        <v>0.5</v>
      </c>
      <c r="E60" s="53">
        <v>0.2884615384615385</v>
      </c>
      <c r="F60" s="53">
        <v>0.11538461538461538</v>
      </c>
      <c r="G60" s="53">
        <v>0</v>
      </c>
    </row>
    <row r="61" spans="2:7" ht="12.75">
      <c r="B61" s="3" t="s">
        <v>45</v>
      </c>
      <c r="C61" s="53">
        <v>0.05555555555555555</v>
      </c>
      <c r="D61" s="53">
        <v>0.5555555555555556</v>
      </c>
      <c r="E61" s="53">
        <v>0.2777777777777778</v>
      </c>
      <c r="F61" s="53">
        <v>0.08333333333333333</v>
      </c>
      <c r="G61" s="53">
        <v>0.027777777777777776</v>
      </c>
    </row>
    <row r="62" spans="2:7" ht="13.5" thickBot="1">
      <c r="B62" s="47" t="s">
        <v>46</v>
      </c>
      <c r="C62" s="54">
        <v>0.030303030303030307</v>
      </c>
      <c r="D62" s="54">
        <v>0.27272727272727276</v>
      </c>
      <c r="E62" s="54">
        <v>0.09090909090909091</v>
      </c>
      <c r="F62" s="54">
        <v>0.30303030303030304</v>
      </c>
      <c r="G62" s="54">
        <v>0.30303030303030304</v>
      </c>
    </row>
    <row r="63" spans="2:7" ht="12.75">
      <c r="B63" s="36" t="s">
        <v>257</v>
      </c>
      <c r="C63" s="53"/>
      <c r="D63" s="53"/>
      <c r="E63" s="53"/>
      <c r="F63" s="53"/>
      <c r="G63" s="53"/>
    </row>
    <row r="64" spans="2:7" ht="12.75">
      <c r="B64" s="3" t="s">
        <v>47</v>
      </c>
      <c r="C64" s="53">
        <v>0.03508771929824561</v>
      </c>
      <c r="D64" s="53">
        <v>0.40350877192982454</v>
      </c>
      <c r="E64" s="53">
        <v>0.4385964912280702</v>
      </c>
      <c r="F64" s="53">
        <v>0.08771929824561403</v>
      </c>
      <c r="G64" s="53">
        <v>0.03508771929824561</v>
      </c>
    </row>
    <row r="65" spans="2:7" ht="12.75">
      <c r="B65" s="3" t="s">
        <v>48</v>
      </c>
      <c r="C65" s="53">
        <v>0.02777777777777778</v>
      </c>
      <c r="D65" s="53">
        <v>0.19444444444444448</v>
      </c>
      <c r="E65" s="53">
        <v>0.2777777777777778</v>
      </c>
      <c r="F65" s="53">
        <v>0.2777777777777778</v>
      </c>
      <c r="G65" s="53">
        <v>0.22222222222222224</v>
      </c>
    </row>
    <row r="66" spans="2:7" ht="12.75">
      <c r="B66" s="3" t="s">
        <v>49</v>
      </c>
      <c r="C66" s="53">
        <v>0.12307692307692308</v>
      </c>
      <c r="D66" s="53">
        <v>0.5076923076923077</v>
      </c>
      <c r="E66" s="53">
        <v>0.29230769230769227</v>
      </c>
      <c r="F66" s="53">
        <v>0.07692307692307693</v>
      </c>
      <c r="G66" s="53">
        <v>0</v>
      </c>
    </row>
    <row r="67" spans="2:7" ht="12.75">
      <c r="B67" s="3" t="s">
        <v>50</v>
      </c>
      <c r="C67" s="53">
        <v>0.24137931034482757</v>
      </c>
      <c r="D67" s="53">
        <v>0.4942528735632184</v>
      </c>
      <c r="E67" s="53">
        <v>0.24137931034482757</v>
      </c>
      <c r="F67" s="53">
        <v>0.011494252873563218</v>
      </c>
      <c r="G67" s="53">
        <v>0.011494252873563218</v>
      </c>
    </row>
    <row r="68" spans="2:7" ht="12.75">
      <c r="B68" s="3" t="s">
        <v>51</v>
      </c>
      <c r="C68" s="53">
        <v>0.06976744186046512</v>
      </c>
      <c r="D68" s="53">
        <v>0.6046511627906976</v>
      </c>
      <c r="E68" s="53">
        <v>0.32558139534883723</v>
      </c>
      <c r="F68" s="53">
        <v>0</v>
      </c>
      <c r="G68" s="53">
        <v>0</v>
      </c>
    </row>
    <row r="69" spans="2:7" ht="12.75">
      <c r="B69" s="3" t="s">
        <v>52</v>
      </c>
      <c r="C69" s="53">
        <v>0</v>
      </c>
      <c r="D69" s="53">
        <v>0.15384615384615385</v>
      </c>
      <c r="E69" s="53">
        <v>0.46153846153846156</v>
      </c>
      <c r="F69" s="53">
        <v>0.20512820512820512</v>
      </c>
      <c r="G69" s="53">
        <v>0.1794871794871795</v>
      </c>
    </row>
    <row r="70" spans="2:7" ht="12.75">
      <c r="B70" s="3" t="s">
        <v>53</v>
      </c>
      <c r="C70" s="53">
        <v>0.05</v>
      </c>
      <c r="D70" s="53">
        <v>0.4</v>
      </c>
      <c r="E70" s="53">
        <v>0.35</v>
      </c>
      <c r="F70" s="53">
        <v>0.15</v>
      </c>
      <c r="G70" s="53">
        <v>0.05</v>
      </c>
    </row>
    <row r="71" spans="2:7" ht="12.75">
      <c r="B71" s="3" t="s">
        <v>54</v>
      </c>
      <c r="C71" s="53">
        <v>0.047619047619047616</v>
      </c>
      <c r="D71" s="53">
        <v>0.3333333333333333</v>
      </c>
      <c r="E71" s="53">
        <v>0.3333333333333333</v>
      </c>
      <c r="F71" s="53">
        <v>0.19047619047619047</v>
      </c>
      <c r="G71" s="53">
        <v>0.09523809523809523</v>
      </c>
    </row>
    <row r="72" spans="2:7" ht="12.75">
      <c r="B72" s="3" t="s">
        <v>55</v>
      </c>
      <c r="C72" s="53">
        <v>0.1238095238095238</v>
      </c>
      <c r="D72" s="53">
        <v>0.5047619047619047</v>
      </c>
      <c r="E72" s="53">
        <v>0.30476190476190473</v>
      </c>
      <c r="F72" s="53">
        <v>0.057142857142857134</v>
      </c>
      <c r="G72" s="53">
        <v>0.009523809523809523</v>
      </c>
    </row>
    <row r="73" spans="2:7" ht="12.75">
      <c r="B73" s="3" t="s">
        <v>56</v>
      </c>
      <c r="C73" s="53">
        <v>0.1</v>
      </c>
      <c r="D73" s="53">
        <v>0.6</v>
      </c>
      <c r="E73" s="53">
        <v>0.2</v>
      </c>
      <c r="F73" s="53">
        <v>0.1</v>
      </c>
      <c r="G73" s="53">
        <v>0</v>
      </c>
    </row>
    <row r="74" spans="2:7" ht="12.75">
      <c r="B74" s="3" t="s">
        <v>57</v>
      </c>
      <c r="C74" s="53">
        <v>0.11458333333333334</v>
      </c>
      <c r="D74" s="53">
        <v>0.46875</v>
      </c>
      <c r="E74" s="53">
        <v>0.3020833333333333</v>
      </c>
      <c r="F74" s="53">
        <v>0.08333333333333333</v>
      </c>
      <c r="G74" s="53">
        <v>0.03125</v>
      </c>
    </row>
    <row r="75" spans="2:7" ht="13.5" thickBot="1">
      <c r="B75" s="37" t="s">
        <v>58</v>
      </c>
      <c r="C75" s="53">
        <v>0</v>
      </c>
      <c r="D75" s="53">
        <v>0.03125</v>
      </c>
      <c r="E75" s="53">
        <v>0.28125</v>
      </c>
      <c r="F75" s="53">
        <v>0.375</v>
      </c>
      <c r="G75" s="53">
        <v>0.3125</v>
      </c>
    </row>
    <row r="76" spans="2:7" ht="12.75">
      <c r="B76" s="65" t="s">
        <v>132</v>
      </c>
      <c r="C76" s="61"/>
      <c r="D76" s="61"/>
      <c r="E76" s="61"/>
      <c r="F76" s="61"/>
      <c r="G76" s="61"/>
    </row>
    <row r="77" spans="2:7" ht="12.75">
      <c r="B77" s="62" t="s">
        <v>59</v>
      </c>
      <c r="C77" s="53">
        <v>0.16326530612244897</v>
      </c>
      <c r="D77" s="53">
        <v>0.46938775510204084</v>
      </c>
      <c r="E77" s="53">
        <v>0.32653061224489793</v>
      </c>
      <c r="F77" s="53">
        <v>0.04081632653061224</v>
      </c>
      <c r="G77" s="53">
        <v>0</v>
      </c>
    </row>
    <row r="78" spans="2:7" ht="12.75">
      <c r="B78" s="35" t="s">
        <v>60</v>
      </c>
      <c r="C78" s="53">
        <v>0.21951219512195122</v>
      </c>
      <c r="D78" s="53">
        <v>0.5853658536585367</v>
      </c>
      <c r="E78" s="53">
        <v>0.1951219512195122</v>
      </c>
      <c r="F78" s="53">
        <v>0</v>
      </c>
      <c r="G78" s="53">
        <v>0</v>
      </c>
    </row>
    <row r="79" spans="2:7" ht="12.75">
      <c r="B79" s="3" t="s">
        <v>61</v>
      </c>
      <c r="C79" s="53">
        <v>0.08333333333333333</v>
      </c>
      <c r="D79" s="53">
        <v>0.5416666666666666</v>
      </c>
      <c r="E79" s="53">
        <v>0.125</v>
      </c>
      <c r="F79" s="53">
        <v>0.25</v>
      </c>
      <c r="G79" s="53">
        <v>0</v>
      </c>
    </row>
    <row r="80" spans="2:7" ht="12.75">
      <c r="B80" s="3" t="s">
        <v>62</v>
      </c>
      <c r="C80" s="53">
        <v>0.15</v>
      </c>
      <c r="D80" s="53">
        <v>0.65</v>
      </c>
      <c r="E80" s="53">
        <v>0.2</v>
      </c>
      <c r="F80" s="53">
        <v>0</v>
      </c>
      <c r="G80" s="53">
        <v>0</v>
      </c>
    </row>
    <row r="81" spans="2:7" ht="12.75">
      <c r="B81" s="3" t="s">
        <v>63</v>
      </c>
      <c r="C81" s="53">
        <v>0.07692307692307693</v>
      </c>
      <c r="D81" s="53">
        <v>0.5384615384615384</v>
      </c>
      <c r="E81" s="53">
        <v>0.34615384615384615</v>
      </c>
      <c r="F81" s="53">
        <v>0.038461538461538464</v>
      </c>
      <c r="G81" s="53">
        <v>0</v>
      </c>
    </row>
    <row r="82" spans="2:7" ht="12.75">
      <c r="B82" s="3" t="s">
        <v>64</v>
      </c>
      <c r="C82" s="53">
        <v>0.06666666666666667</v>
      </c>
      <c r="D82" s="53">
        <v>0.3333333333333333</v>
      </c>
      <c r="E82" s="53">
        <v>0.4666666666666667</v>
      </c>
      <c r="F82" s="53">
        <v>0.13333333333333333</v>
      </c>
      <c r="G82" s="53">
        <v>0</v>
      </c>
    </row>
    <row r="83" spans="2:7" ht="12.75">
      <c r="B83" s="3" t="s">
        <v>65</v>
      </c>
      <c r="C83" s="53">
        <v>0.029411764705882356</v>
      </c>
      <c r="D83" s="53">
        <v>0.4705882352941177</v>
      </c>
      <c r="E83" s="53">
        <v>0.4117647058823529</v>
      </c>
      <c r="F83" s="53">
        <v>0.08823529411764706</v>
      </c>
      <c r="G83" s="53">
        <v>0</v>
      </c>
    </row>
    <row r="84" spans="2:7" ht="12.75">
      <c r="B84" s="3" t="s">
        <v>66</v>
      </c>
      <c r="C84" s="53">
        <v>0.2</v>
      </c>
      <c r="D84" s="53">
        <v>0.6666666666666666</v>
      </c>
      <c r="E84" s="53">
        <v>0.13333333333333333</v>
      </c>
      <c r="F84" s="53">
        <v>0</v>
      </c>
      <c r="G84" s="53">
        <v>0</v>
      </c>
    </row>
    <row r="85" spans="2:7" ht="12.75">
      <c r="B85" s="3" t="s">
        <v>67</v>
      </c>
      <c r="C85" s="53">
        <v>0.11904761904761905</v>
      </c>
      <c r="D85" s="53">
        <v>0.380952380952381</v>
      </c>
      <c r="E85" s="53">
        <v>0.40476190476190477</v>
      </c>
      <c r="F85" s="53">
        <v>0.04761904761904762</v>
      </c>
      <c r="G85" s="53">
        <v>0.04761904761904762</v>
      </c>
    </row>
    <row r="86" spans="2:7" ht="12.75">
      <c r="B86" s="3" t="s">
        <v>68</v>
      </c>
      <c r="C86" s="53">
        <v>0.15</v>
      </c>
      <c r="D86" s="53">
        <v>0.35</v>
      </c>
      <c r="E86" s="53">
        <v>0.35</v>
      </c>
      <c r="F86" s="53">
        <v>0.1</v>
      </c>
      <c r="G86" s="53">
        <v>0.05</v>
      </c>
    </row>
    <row r="87" spans="2:7" ht="12.75">
      <c r="B87" s="3" t="s">
        <v>69</v>
      </c>
      <c r="C87" s="53">
        <v>0.18181818181818182</v>
      </c>
      <c r="D87" s="53">
        <v>0.6363636363636364</v>
      </c>
      <c r="E87" s="53">
        <v>0.18181818181818182</v>
      </c>
      <c r="F87" s="53">
        <v>0</v>
      </c>
      <c r="G87" s="53">
        <v>0</v>
      </c>
    </row>
    <row r="88" spans="2:7" ht="13.5" thickBot="1">
      <c r="B88" s="59" t="s">
        <v>70</v>
      </c>
      <c r="C88" s="60">
        <v>0.15</v>
      </c>
      <c r="D88" s="60">
        <v>0.6</v>
      </c>
      <c r="E88" s="60">
        <v>0.25</v>
      </c>
      <c r="F88" s="60">
        <v>0</v>
      </c>
      <c r="G88" s="60">
        <v>0</v>
      </c>
    </row>
    <row r="92" spans="2:4" ht="12.75">
      <c r="B92" s="6"/>
      <c r="C92" s="6"/>
      <c r="D9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88"/>
  <sheetViews>
    <sheetView workbookViewId="0" topLeftCell="A1">
      <selection activeCell="O13" sqref="O13"/>
    </sheetView>
  </sheetViews>
  <sheetFormatPr defaultColWidth="9.140625" defaultRowHeight="12.75"/>
  <cols>
    <col min="2" max="2" width="16.00390625" style="0" customWidth="1"/>
    <col min="3" max="7" width="13.8515625" style="0" customWidth="1"/>
  </cols>
  <sheetData>
    <row r="1" ht="13.5" thickBot="1"/>
    <row r="2" spans="2:7" ht="13.5" thickTop="1">
      <c r="B2" s="15"/>
      <c r="C2" s="20" t="s">
        <v>116</v>
      </c>
      <c r="D2" s="20"/>
      <c r="E2" s="20"/>
      <c r="F2" s="20"/>
      <c r="G2" s="20"/>
    </row>
    <row r="3" spans="2:7" ht="13.5" thickBot="1">
      <c r="B3" s="18"/>
      <c r="C3" s="21" t="s">
        <v>117</v>
      </c>
      <c r="D3" s="21"/>
      <c r="E3" s="21"/>
      <c r="F3" s="21"/>
      <c r="G3" s="21"/>
    </row>
    <row r="5" spans="2:5" ht="12.75">
      <c r="B5" s="1" t="s">
        <v>72</v>
      </c>
      <c r="E5" s="1" t="s">
        <v>92</v>
      </c>
    </row>
    <row r="6" spans="2:5" ht="12.75">
      <c r="B6" s="1" t="s">
        <v>91</v>
      </c>
      <c r="E6" s="1" t="s">
        <v>93</v>
      </c>
    </row>
    <row r="7" ht="12.75">
      <c r="D7" s="1" t="s">
        <v>261</v>
      </c>
    </row>
    <row r="8" ht="13.5" thickBot="1"/>
    <row r="9" spans="2:7" ht="13.5" thickBot="1">
      <c r="B9" s="74"/>
      <c r="C9" s="75">
        <v>1</v>
      </c>
      <c r="D9" s="75">
        <v>2</v>
      </c>
      <c r="E9" s="75">
        <v>3</v>
      </c>
      <c r="F9" s="75">
        <v>4</v>
      </c>
      <c r="G9" s="75">
        <v>5</v>
      </c>
    </row>
    <row r="10" spans="2:7" ht="12.75">
      <c r="B10" s="1" t="s">
        <v>80</v>
      </c>
      <c r="C10" s="1"/>
      <c r="D10" s="1"/>
      <c r="E10" s="1"/>
      <c r="F10" s="1"/>
      <c r="G10" s="1"/>
    </row>
    <row r="11" spans="1:7" ht="12.75">
      <c r="A11" s="7"/>
      <c r="B11" s="3" t="s">
        <v>1</v>
      </c>
      <c r="C11" s="53">
        <v>0.56</v>
      </c>
      <c r="D11" s="53">
        <v>0.34</v>
      </c>
      <c r="E11" s="53">
        <v>0.1</v>
      </c>
      <c r="F11" s="53">
        <v>0</v>
      </c>
      <c r="G11" s="53">
        <v>0</v>
      </c>
    </row>
    <row r="12" spans="1:7" ht="12.75">
      <c r="A12" s="3"/>
      <c r="B12" s="3" t="s">
        <v>2</v>
      </c>
      <c r="C12" s="53">
        <v>0.6785714285714285</v>
      </c>
      <c r="D12" s="53">
        <v>0.2653061224489796</v>
      </c>
      <c r="E12" s="53">
        <v>0.03571428571428571</v>
      </c>
      <c r="F12" s="53">
        <v>0.020408163265306124</v>
      </c>
      <c r="G12" s="53">
        <v>0</v>
      </c>
    </row>
    <row r="13" spans="1:7" ht="12.75">
      <c r="A13" s="3"/>
      <c r="B13" s="3" t="s">
        <v>3</v>
      </c>
      <c r="C13" s="53">
        <v>0.6056338028169014</v>
      </c>
      <c r="D13" s="53">
        <v>0.323943661971831</v>
      </c>
      <c r="E13" s="53">
        <v>0.05633802816901408</v>
      </c>
      <c r="F13" s="53">
        <v>0.01408450704225352</v>
      </c>
      <c r="G13" s="53">
        <v>0</v>
      </c>
    </row>
    <row r="14" spans="1:7" ht="12.75">
      <c r="A14" s="3"/>
      <c r="B14" s="3" t="s">
        <v>4</v>
      </c>
      <c r="C14" s="53">
        <v>0.75</v>
      </c>
      <c r="D14" s="53">
        <v>0.1875</v>
      </c>
      <c r="E14" s="53">
        <v>0.0625</v>
      </c>
      <c r="F14" s="53">
        <v>0</v>
      </c>
      <c r="G14" s="53">
        <v>0</v>
      </c>
    </row>
    <row r="15" spans="1:7" ht="12.75">
      <c r="A15" s="3"/>
      <c r="B15" s="3" t="s">
        <v>259</v>
      </c>
      <c r="C15" s="53">
        <v>0.7424242424242424</v>
      </c>
      <c r="D15" s="53">
        <v>0.16666666666666669</v>
      </c>
      <c r="E15" s="53">
        <v>0.09090909090909091</v>
      </c>
      <c r="F15" s="53">
        <v>0</v>
      </c>
      <c r="G15" s="53">
        <v>0</v>
      </c>
    </row>
    <row r="16" spans="1:7" ht="12.75">
      <c r="A16" s="3"/>
      <c r="B16" s="3" t="s">
        <v>71</v>
      </c>
      <c r="C16" s="53">
        <v>0.32</v>
      </c>
      <c r="D16" s="53">
        <v>0.4533333333333333</v>
      </c>
      <c r="E16" s="53">
        <v>0.16</v>
      </c>
      <c r="F16" s="53">
        <v>0.06666666666666667</v>
      </c>
      <c r="G16" s="53">
        <v>0</v>
      </c>
    </row>
    <row r="17" spans="1:7" ht="12.75">
      <c r="A17" s="3"/>
      <c r="B17" s="3" t="s">
        <v>7</v>
      </c>
      <c r="C17" s="53">
        <v>0.5454545454545454</v>
      </c>
      <c r="D17" s="53">
        <v>0.393939393939394</v>
      </c>
      <c r="E17" s="53">
        <v>0.030303030303030304</v>
      </c>
      <c r="F17" s="53">
        <v>0.030303030303030304</v>
      </c>
      <c r="G17" s="53">
        <v>0</v>
      </c>
    </row>
    <row r="18" spans="1:7" ht="12.75">
      <c r="A18" s="3"/>
      <c r="B18" s="3" t="s">
        <v>8</v>
      </c>
      <c r="C18" s="53">
        <v>0.29310344827586204</v>
      </c>
      <c r="D18" s="53">
        <v>0.3793103448275862</v>
      </c>
      <c r="E18" s="53">
        <v>0.27586206896551724</v>
      </c>
      <c r="F18" s="53">
        <v>0.05172413793103448</v>
      </c>
      <c r="G18" s="53">
        <v>0</v>
      </c>
    </row>
    <row r="19" spans="1:7" ht="12.75">
      <c r="A19" s="3"/>
      <c r="B19" s="3" t="s">
        <v>9</v>
      </c>
      <c r="C19" s="53">
        <v>0.6363636363636364</v>
      </c>
      <c r="D19" s="53">
        <v>0.2797202797202797</v>
      </c>
      <c r="E19" s="53">
        <v>0.07692307692307691</v>
      </c>
      <c r="F19" s="53">
        <v>0</v>
      </c>
      <c r="G19" s="53">
        <v>0.006993006993006993</v>
      </c>
    </row>
    <row r="20" spans="1:7" ht="12.75">
      <c r="A20" s="3"/>
      <c r="B20" s="3" t="s">
        <v>10</v>
      </c>
      <c r="C20" s="53">
        <v>0.7795275590551182</v>
      </c>
      <c r="D20" s="53">
        <v>0.1968503937007874</v>
      </c>
      <c r="E20" s="53">
        <v>0.02362204724409449</v>
      </c>
      <c r="F20" s="53">
        <v>0</v>
      </c>
      <c r="G20" s="53">
        <v>0</v>
      </c>
    </row>
    <row r="21" spans="1:7" ht="12.75">
      <c r="A21" s="3"/>
      <c r="B21" s="3" t="s">
        <v>11</v>
      </c>
      <c r="C21" s="53">
        <v>0.6363636363636365</v>
      </c>
      <c r="D21" s="53">
        <v>0.30303030303030304</v>
      </c>
      <c r="E21" s="53">
        <v>0.06060606060606061</v>
      </c>
      <c r="F21" s="53">
        <v>0</v>
      </c>
      <c r="G21" s="53">
        <v>0</v>
      </c>
    </row>
    <row r="22" spans="1:7" ht="13.5" thickBot="1">
      <c r="A22" s="47"/>
      <c r="B22" s="47" t="s">
        <v>12</v>
      </c>
      <c r="C22" s="54">
        <v>0.7241379310344827</v>
      </c>
      <c r="D22" s="54">
        <v>0.22988505747126436</v>
      </c>
      <c r="E22" s="54">
        <v>0.04597701149425287</v>
      </c>
      <c r="F22" s="54">
        <v>0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0.4477611940298507</v>
      </c>
      <c r="D24" s="53">
        <v>0.3731343283582089</v>
      </c>
      <c r="E24" s="53">
        <v>0.14925373134328357</v>
      </c>
      <c r="F24" s="53">
        <v>0.029850746268656716</v>
      </c>
      <c r="G24" s="53">
        <v>0</v>
      </c>
    </row>
    <row r="25" spans="2:7" ht="12.75">
      <c r="B25" s="3" t="s">
        <v>14</v>
      </c>
      <c r="C25" s="53">
        <v>0.4027777777777778</v>
      </c>
      <c r="D25" s="53">
        <v>0.4305555555555555</v>
      </c>
      <c r="E25" s="53">
        <v>0.15277777777777776</v>
      </c>
      <c r="F25" s="53">
        <v>0.013888888888888888</v>
      </c>
      <c r="G25" s="53">
        <v>0</v>
      </c>
    </row>
    <row r="26" spans="2:7" ht="12.75">
      <c r="B26" s="3" t="s">
        <v>15</v>
      </c>
      <c r="C26" s="53">
        <v>0.20338983050847456</v>
      </c>
      <c r="D26" s="53">
        <v>0.4915254237288135</v>
      </c>
      <c r="E26" s="53">
        <v>0.20338983050847456</v>
      </c>
      <c r="F26" s="53">
        <v>0.0847457627118644</v>
      </c>
      <c r="G26" s="53">
        <v>0.01694915254237288</v>
      </c>
    </row>
    <row r="27" spans="2:7" ht="12.75">
      <c r="B27" s="3" t="s">
        <v>16</v>
      </c>
      <c r="C27" s="53">
        <v>0.39215686274509803</v>
      </c>
      <c r="D27" s="53">
        <v>0.49019607843137253</v>
      </c>
      <c r="E27" s="53">
        <v>0.09803921568627451</v>
      </c>
      <c r="F27" s="53">
        <v>0.0196078431372549</v>
      </c>
      <c r="G27" s="53">
        <v>0</v>
      </c>
    </row>
    <row r="28" spans="2:7" ht="12.75">
      <c r="B28" s="3" t="s">
        <v>17</v>
      </c>
      <c r="C28" s="53">
        <v>0.3571428571428571</v>
      </c>
      <c r="D28" s="53">
        <v>0.4523809523809524</v>
      </c>
      <c r="E28" s="53">
        <v>0.19047619047619047</v>
      </c>
      <c r="F28" s="53">
        <v>0</v>
      </c>
      <c r="G28" s="53">
        <v>0</v>
      </c>
    </row>
    <row r="29" spans="2:7" ht="12.75">
      <c r="B29" s="3" t="s">
        <v>473</v>
      </c>
      <c r="C29" s="53">
        <v>0.4</v>
      </c>
      <c r="D29" s="53">
        <v>0.26666666666666666</v>
      </c>
      <c r="E29" s="53">
        <v>0.26666666666666666</v>
      </c>
      <c r="F29" s="53">
        <v>0.06666666666666667</v>
      </c>
      <c r="G29" s="53">
        <v>0</v>
      </c>
    </row>
    <row r="30" spans="2:7" ht="12.75">
      <c r="B30" s="3" t="s">
        <v>18</v>
      </c>
      <c r="C30" s="53">
        <v>0.2631578947368421</v>
      </c>
      <c r="D30" s="53">
        <v>0.4736842105263158</v>
      </c>
      <c r="E30" s="53">
        <v>0.2105263157894737</v>
      </c>
      <c r="F30" s="53">
        <v>0.052631578947368425</v>
      </c>
      <c r="G30" s="53">
        <v>0</v>
      </c>
    </row>
    <row r="31" spans="2:7" ht="12.75">
      <c r="B31" s="3" t="s">
        <v>19</v>
      </c>
      <c r="C31" s="53">
        <v>0.40476190476190477</v>
      </c>
      <c r="D31" s="53">
        <v>0.3571428571428571</v>
      </c>
      <c r="E31" s="53">
        <v>0.23809523809523808</v>
      </c>
      <c r="F31" s="53">
        <v>0</v>
      </c>
      <c r="G31" s="53">
        <v>0</v>
      </c>
    </row>
    <row r="32" spans="2:7" ht="12.75">
      <c r="B32" s="3" t="s">
        <v>20</v>
      </c>
      <c r="C32" s="53">
        <v>0.4814814814814814</v>
      </c>
      <c r="D32" s="53">
        <v>0.3796296296296296</v>
      </c>
      <c r="E32" s="53">
        <v>0.1111111111111111</v>
      </c>
      <c r="F32" s="53">
        <v>0.027777777777777776</v>
      </c>
      <c r="G32" s="53">
        <v>0</v>
      </c>
    </row>
    <row r="33" spans="2:7" ht="12.75">
      <c r="B33" s="3" t="s">
        <v>21</v>
      </c>
      <c r="C33" s="53">
        <v>0.3333333333333333</v>
      </c>
      <c r="D33" s="53">
        <v>0.5897435897435896</v>
      </c>
      <c r="E33" s="53">
        <v>0.07692307692307691</v>
      </c>
      <c r="F33" s="53">
        <v>0</v>
      </c>
      <c r="G33" s="53">
        <v>0</v>
      </c>
    </row>
    <row r="34" spans="2:7" ht="12.75">
      <c r="B34" s="3" t="s">
        <v>22</v>
      </c>
      <c r="C34" s="53">
        <v>0.27777777777777773</v>
      </c>
      <c r="D34" s="53">
        <v>0.5</v>
      </c>
      <c r="E34" s="53">
        <v>0.22222222222222218</v>
      </c>
      <c r="F34" s="53">
        <v>0</v>
      </c>
      <c r="G34" s="53">
        <v>0</v>
      </c>
    </row>
    <row r="35" spans="2:7" ht="12.75">
      <c r="B35" s="3" t="s">
        <v>23</v>
      </c>
      <c r="C35" s="53">
        <v>0.3888888888888889</v>
      </c>
      <c r="D35" s="53">
        <v>0.4722222222222222</v>
      </c>
      <c r="E35" s="53">
        <v>0.13888888888888887</v>
      </c>
      <c r="F35" s="53">
        <v>0</v>
      </c>
      <c r="G35" s="53">
        <v>0</v>
      </c>
    </row>
    <row r="36" spans="2:7" ht="12.75">
      <c r="B36" s="3" t="s">
        <v>24</v>
      </c>
      <c r="C36" s="53">
        <v>0.36363636363636365</v>
      </c>
      <c r="D36" s="53">
        <v>0.2727272727272727</v>
      </c>
      <c r="E36" s="53">
        <v>0.18181818181818182</v>
      </c>
      <c r="F36" s="53">
        <v>0.18181818181818182</v>
      </c>
      <c r="G36" s="53">
        <v>0</v>
      </c>
    </row>
    <row r="37" spans="2:7" ht="12.75">
      <c r="B37" s="3" t="s">
        <v>25</v>
      </c>
      <c r="C37" s="53">
        <v>0.15384615384615385</v>
      </c>
      <c r="D37" s="53">
        <v>0.46153846153846156</v>
      </c>
      <c r="E37" s="53">
        <v>0.15384615384615385</v>
      </c>
      <c r="F37" s="53">
        <v>0.23076923076923078</v>
      </c>
      <c r="G37" s="53">
        <v>0</v>
      </c>
    </row>
    <row r="38" spans="2:7" ht="13.5" thickBot="1">
      <c r="B38" s="47" t="s">
        <v>26</v>
      </c>
      <c r="C38" s="54">
        <v>0.2727272727272727</v>
      </c>
      <c r="D38" s="54">
        <v>0.5227272727272727</v>
      </c>
      <c r="E38" s="54">
        <v>0.20454545454545456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0.5555555555555556</v>
      </c>
      <c r="D40" s="53">
        <v>0.3950617283950617</v>
      </c>
      <c r="E40" s="53">
        <v>0.04938271604938271</v>
      </c>
      <c r="F40" s="53">
        <v>0</v>
      </c>
      <c r="G40" s="53">
        <v>0</v>
      </c>
    </row>
    <row r="41" spans="2:7" ht="12.75">
      <c r="B41" s="3" t="s">
        <v>744</v>
      </c>
      <c r="C41" s="53">
        <v>0.7377049180327869</v>
      </c>
      <c r="D41" s="53">
        <v>0.19672131147540983</v>
      </c>
      <c r="E41" s="53">
        <v>0.06557377049180328</v>
      </c>
      <c r="F41" s="53">
        <v>0</v>
      </c>
      <c r="G41" s="53">
        <v>0</v>
      </c>
    </row>
    <row r="42" spans="2:7" ht="12.75">
      <c r="B42" s="3" t="s">
        <v>28</v>
      </c>
      <c r="C42" s="53">
        <v>0.5913978494623655</v>
      </c>
      <c r="D42" s="53">
        <v>0.3655913978494623</v>
      </c>
      <c r="E42" s="53">
        <v>0.04301075268817204</v>
      </c>
      <c r="F42" s="53">
        <v>0</v>
      </c>
      <c r="G42" s="53">
        <v>0</v>
      </c>
    </row>
    <row r="43" spans="2:7" ht="12.75">
      <c r="B43" s="3" t="s">
        <v>29</v>
      </c>
      <c r="C43" s="53">
        <v>0.7922077922077922</v>
      </c>
      <c r="D43" s="53">
        <v>0.2077922077922078</v>
      </c>
      <c r="E43" s="53">
        <v>0</v>
      </c>
      <c r="F43" s="53">
        <v>0</v>
      </c>
      <c r="G43" s="53">
        <v>0</v>
      </c>
    </row>
    <row r="44" spans="2:7" ht="12.75">
      <c r="B44" s="3" t="s">
        <v>30</v>
      </c>
      <c r="C44" s="53">
        <v>0.5909090909090909</v>
      </c>
      <c r="D44" s="53">
        <v>0.3863636363636364</v>
      </c>
      <c r="E44" s="53">
        <v>0.022727272727272728</v>
      </c>
      <c r="F44" s="53">
        <v>0</v>
      </c>
      <c r="G44" s="53">
        <v>0</v>
      </c>
    </row>
    <row r="45" spans="2:7" ht="12.75">
      <c r="B45" s="3" t="s">
        <v>31</v>
      </c>
      <c r="C45" s="53">
        <v>0.5555555555555556</v>
      </c>
      <c r="D45" s="53">
        <v>0.35185185185185186</v>
      </c>
      <c r="E45" s="53">
        <v>0.0925925925925926</v>
      </c>
      <c r="F45" s="53">
        <v>0</v>
      </c>
      <c r="G45" s="53">
        <v>0</v>
      </c>
    </row>
    <row r="46" spans="2:7" ht="13.5" thickBot="1">
      <c r="B46" s="47" t="s">
        <v>32</v>
      </c>
      <c r="C46" s="54">
        <v>0.575</v>
      </c>
      <c r="D46" s="54">
        <v>0.325</v>
      </c>
      <c r="E46" s="54">
        <v>0.1</v>
      </c>
      <c r="F46" s="54">
        <v>0</v>
      </c>
      <c r="G46" s="54">
        <v>0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0.043478260869565216</v>
      </c>
      <c r="D48" s="53">
        <v>0.3043478260869565</v>
      </c>
      <c r="E48" s="53">
        <v>0.4782608695652174</v>
      </c>
      <c r="F48" s="53">
        <v>0.15942028985507245</v>
      </c>
      <c r="G48" s="53">
        <v>0.014492753623188408</v>
      </c>
    </row>
    <row r="49" spans="2:7" ht="12.75">
      <c r="B49" s="3" t="s">
        <v>34</v>
      </c>
      <c r="C49" s="53">
        <v>0.20833333333333334</v>
      </c>
      <c r="D49" s="53">
        <v>0.4375</v>
      </c>
      <c r="E49" s="53">
        <v>0.3125</v>
      </c>
      <c r="F49" s="53">
        <v>0.020833333333333332</v>
      </c>
      <c r="G49" s="53">
        <v>0.020833333333333332</v>
      </c>
    </row>
    <row r="50" spans="2:7" ht="12.75">
      <c r="B50" s="3" t="s">
        <v>35</v>
      </c>
      <c r="C50" s="53">
        <v>0.024390243902439022</v>
      </c>
      <c r="D50" s="53">
        <v>0.17073170731707316</v>
      </c>
      <c r="E50" s="53">
        <v>0.5853658536585366</v>
      </c>
      <c r="F50" s="53">
        <v>0.14634146341463414</v>
      </c>
      <c r="G50" s="53">
        <v>0.07317073170731707</v>
      </c>
    </row>
    <row r="51" spans="2:7" ht="13.5" thickBot="1">
      <c r="B51" s="47" t="s">
        <v>36</v>
      </c>
      <c r="C51" s="54">
        <v>0.046511627906976744</v>
      </c>
      <c r="D51" s="54">
        <v>0.20930232558139536</v>
      </c>
      <c r="E51" s="54">
        <v>0.4883720930232558</v>
      </c>
      <c r="F51" s="54">
        <v>0.18604651162790697</v>
      </c>
      <c r="G51" s="54">
        <v>0.06976744186046512</v>
      </c>
    </row>
    <row r="52" ht="12.75">
      <c r="B52" s="14" t="s">
        <v>130</v>
      </c>
    </row>
    <row r="53" spans="2:7" ht="12.75">
      <c r="B53" s="3" t="s">
        <v>37</v>
      </c>
      <c r="C53" s="53">
        <v>0.1891891891891892</v>
      </c>
      <c r="D53" s="53">
        <v>0.4594594594594595</v>
      </c>
      <c r="E53" s="53">
        <v>0.32432432432432434</v>
      </c>
      <c r="F53" s="53">
        <v>0.02702702702702703</v>
      </c>
      <c r="G53" s="53">
        <v>0</v>
      </c>
    </row>
    <row r="54" spans="2:7" ht="12.75">
      <c r="B54" s="3" t="s">
        <v>38</v>
      </c>
      <c r="C54" s="53">
        <v>0.0967741935483871</v>
      </c>
      <c r="D54" s="53">
        <v>0.1935483870967742</v>
      </c>
      <c r="E54" s="53">
        <v>0.6129032258064516</v>
      </c>
      <c r="F54" s="53">
        <v>0.0967741935483871</v>
      </c>
      <c r="G54" s="53">
        <v>0</v>
      </c>
    </row>
    <row r="55" spans="2:7" ht="12.75">
      <c r="B55" s="3" t="s">
        <v>82</v>
      </c>
      <c r="C55" s="53">
        <v>0</v>
      </c>
      <c r="D55" s="53">
        <v>0.10810810810810811</v>
      </c>
      <c r="E55" s="53">
        <v>0.2972972972972973</v>
      </c>
      <c r="F55" s="53">
        <v>0.5405405405405405</v>
      </c>
      <c r="G55" s="53">
        <v>0.05405405405405406</v>
      </c>
    </row>
    <row r="56" spans="2:7" ht="12.75">
      <c r="B56" s="3" t="s">
        <v>40</v>
      </c>
      <c r="C56" s="53">
        <v>0.10869565217391304</v>
      </c>
      <c r="D56" s="53">
        <v>0.5434782608695652</v>
      </c>
      <c r="E56" s="53">
        <v>0.21739130434782608</v>
      </c>
      <c r="F56" s="53">
        <v>0.13043478260869565</v>
      </c>
      <c r="G56" s="53">
        <v>0</v>
      </c>
    </row>
    <row r="57" spans="2:7" ht="12.75">
      <c r="B57" s="3" t="s">
        <v>41</v>
      </c>
      <c r="C57" s="53">
        <v>0.10714285714285714</v>
      </c>
      <c r="D57" s="53">
        <v>0.3928571428571428</v>
      </c>
      <c r="E57" s="53">
        <v>0.3928571428571428</v>
      </c>
      <c r="F57" s="53">
        <v>0.07142857142857142</v>
      </c>
      <c r="G57" s="53">
        <v>0.03571428571428571</v>
      </c>
    </row>
    <row r="58" spans="2:7" ht="12.75">
      <c r="B58" s="3" t="s">
        <v>42</v>
      </c>
      <c r="C58" s="53">
        <v>0.175</v>
      </c>
      <c r="D58" s="53">
        <v>0.45</v>
      </c>
      <c r="E58" s="53">
        <v>0.35</v>
      </c>
      <c r="F58" s="53">
        <v>0.025</v>
      </c>
      <c r="G58" s="53">
        <v>0</v>
      </c>
    </row>
    <row r="59" spans="2:7" ht="12.75">
      <c r="B59" s="3" t="s">
        <v>43</v>
      </c>
      <c r="C59" s="53">
        <v>0.2142857142857143</v>
      </c>
      <c r="D59" s="53">
        <v>0.5428571428571429</v>
      </c>
      <c r="E59" s="53">
        <v>0.17142857142857143</v>
      </c>
      <c r="F59" s="53">
        <v>0.05714285714285715</v>
      </c>
      <c r="G59" s="53">
        <v>0.014285714285714287</v>
      </c>
    </row>
    <row r="60" spans="2:7" ht="12.75">
      <c r="B60" s="3" t="s">
        <v>44</v>
      </c>
      <c r="C60" s="53">
        <v>0.06</v>
      </c>
      <c r="D60" s="53">
        <v>0.3</v>
      </c>
      <c r="E60" s="53">
        <v>0.46</v>
      </c>
      <c r="F60" s="53">
        <v>0.18</v>
      </c>
      <c r="G60" s="53">
        <v>0</v>
      </c>
    </row>
    <row r="61" spans="2:7" ht="12.75">
      <c r="B61" s="3" t="s">
        <v>45</v>
      </c>
      <c r="C61" s="53">
        <v>0.11764705882352942</v>
      </c>
      <c r="D61" s="53">
        <v>0.3235294117647059</v>
      </c>
      <c r="E61" s="53">
        <v>0.411764705882353</v>
      </c>
      <c r="F61" s="53">
        <v>0.14705882352941177</v>
      </c>
      <c r="G61" s="53">
        <v>0</v>
      </c>
    </row>
    <row r="62" spans="2:7" ht="13.5" thickBot="1">
      <c r="B62" s="47" t="s">
        <v>46</v>
      </c>
      <c r="C62" s="54">
        <v>0.09375</v>
      </c>
      <c r="D62" s="54">
        <v>0.1875</v>
      </c>
      <c r="E62" s="54">
        <v>0.40625</v>
      </c>
      <c r="F62" s="54">
        <v>0.21875</v>
      </c>
      <c r="G62" s="54">
        <v>0.09375</v>
      </c>
    </row>
    <row r="63" spans="2:7" ht="12.75">
      <c r="B63" s="73" t="s">
        <v>257</v>
      </c>
      <c r="C63" s="53"/>
      <c r="D63" s="53"/>
      <c r="E63" s="53"/>
      <c r="F63" s="53"/>
      <c r="G63" s="53"/>
    </row>
    <row r="64" spans="2:7" ht="12.75">
      <c r="B64" s="3" t="s">
        <v>47</v>
      </c>
      <c r="C64" s="53">
        <v>0.05</v>
      </c>
      <c r="D64" s="53">
        <v>0.35</v>
      </c>
      <c r="E64" s="53">
        <v>0.45</v>
      </c>
      <c r="F64" s="53">
        <v>0.15</v>
      </c>
      <c r="G64" s="53">
        <v>0</v>
      </c>
    </row>
    <row r="65" spans="2:7" ht="12.75">
      <c r="B65" s="3" t="s">
        <v>48</v>
      </c>
      <c r="C65" s="53">
        <v>0.11764705882352942</v>
      </c>
      <c r="D65" s="53">
        <v>0.17647058823529413</v>
      </c>
      <c r="E65" s="53">
        <v>0.4411764705882353</v>
      </c>
      <c r="F65" s="53">
        <v>0.17647058823529413</v>
      </c>
      <c r="G65" s="53">
        <v>0.08823529411764706</v>
      </c>
    </row>
    <row r="66" spans="2:7" ht="12.75">
      <c r="B66" s="3" t="s">
        <v>49</v>
      </c>
      <c r="C66" s="53">
        <v>0.13333333333333333</v>
      </c>
      <c r="D66" s="53">
        <v>0.55</v>
      </c>
      <c r="E66" s="53">
        <v>0.23333333333333334</v>
      </c>
      <c r="F66" s="53">
        <v>0.08333333333333334</v>
      </c>
      <c r="G66" s="53">
        <v>0</v>
      </c>
    </row>
    <row r="67" spans="2:7" ht="12.75">
      <c r="B67" s="3" t="s">
        <v>50</v>
      </c>
      <c r="C67" s="53">
        <v>0.23529411764705882</v>
      </c>
      <c r="D67" s="53">
        <v>0.5647058823529412</v>
      </c>
      <c r="E67" s="53">
        <v>0.15294117647058822</v>
      </c>
      <c r="F67" s="53">
        <v>0.047058823529411764</v>
      </c>
      <c r="G67" s="53">
        <v>0</v>
      </c>
    </row>
    <row r="68" spans="2:7" ht="12.75">
      <c r="B68" s="3" t="s">
        <v>51</v>
      </c>
      <c r="C68" s="53">
        <v>0.12820512820512822</v>
      </c>
      <c r="D68" s="53">
        <v>0.33333333333333337</v>
      </c>
      <c r="E68" s="53">
        <v>0.43589743589743596</v>
      </c>
      <c r="F68" s="53">
        <v>0.10256410256410256</v>
      </c>
      <c r="G68" s="53">
        <v>0</v>
      </c>
    </row>
    <row r="69" spans="2:7" ht="12.75">
      <c r="B69" s="3" t="s">
        <v>52</v>
      </c>
      <c r="C69" s="53">
        <v>0.07317073170731707</v>
      </c>
      <c r="D69" s="53">
        <v>0.12195121951219512</v>
      </c>
      <c r="E69" s="53">
        <v>0.39024390243902435</v>
      </c>
      <c r="F69" s="53">
        <v>0.39024390243902435</v>
      </c>
      <c r="G69" s="53">
        <v>0.024390243902439022</v>
      </c>
    </row>
    <row r="70" spans="2:7" ht="12.75">
      <c r="B70" s="3" t="s">
        <v>53</v>
      </c>
      <c r="C70" s="53">
        <v>0</v>
      </c>
      <c r="D70" s="53">
        <v>0.21052631578947367</v>
      </c>
      <c r="E70" s="53">
        <v>0.6842105263157895</v>
      </c>
      <c r="F70" s="53">
        <v>0.10526315789473684</v>
      </c>
      <c r="G70" s="53">
        <v>0</v>
      </c>
    </row>
    <row r="71" spans="2:7" ht="12.75">
      <c r="B71" s="3" t="s">
        <v>54</v>
      </c>
      <c r="C71" s="53">
        <v>0</v>
      </c>
      <c r="D71" s="53">
        <v>0.1764705882352941</v>
      </c>
      <c r="E71" s="53">
        <v>0.588235294117647</v>
      </c>
      <c r="F71" s="53">
        <v>0.23529411764705882</v>
      </c>
      <c r="G71" s="53">
        <v>0</v>
      </c>
    </row>
    <row r="72" spans="2:7" ht="12.75">
      <c r="B72" s="3" t="s">
        <v>55</v>
      </c>
      <c r="C72" s="53">
        <v>0.21359223300970875</v>
      </c>
      <c r="D72" s="53">
        <v>0.44660194174757284</v>
      </c>
      <c r="E72" s="53">
        <v>0.3009708737864078</v>
      </c>
      <c r="F72" s="53">
        <v>0.02912621359223301</v>
      </c>
      <c r="G72" s="53">
        <v>0.009708737864077669</v>
      </c>
    </row>
    <row r="73" spans="2:7" ht="12.75">
      <c r="B73" s="3" t="s">
        <v>56</v>
      </c>
      <c r="C73" s="53">
        <v>0</v>
      </c>
      <c r="D73" s="53">
        <v>0.3333333333333333</v>
      </c>
      <c r="E73" s="53">
        <v>0.3333333333333333</v>
      </c>
      <c r="F73" s="53">
        <v>0.3333333333333333</v>
      </c>
      <c r="G73" s="53">
        <v>0</v>
      </c>
    </row>
    <row r="74" spans="2:7" ht="12.75">
      <c r="B74" s="3" t="s">
        <v>57</v>
      </c>
      <c r="C74" s="53">
        <v>0.15957446808510636</v>
      </c>
      <c r="D74" s="53">
        <v>0.5319148936170213</v>
      </c>
      <c r="E74" s="53">
        <v>0.20212765957446807</v>
      </c>
      <c r="F74" s="53">
        <v>0.10638297872340424</v>
      </c>
      <c r="G74" s="53">
        <v>0</v>
      </c>
    </row>
    <row r="75" spans="2:7" ht="13.5" thickBot="1">
      <c r="B75" s="47" t="s">
        <v>58</v>
      </c>
      <c r="C75" s="54">
        <v>0</v>
      </c>
      <c r="D75" s="54">
        <v>0.16129032258064516</v>
      </c>
      <c r="E75" s="54">
        <v>0.3870967741935484</v>
      </c>
      <c r="F75" s="54">
        <v>0.3548387096774194</v>
      </c>
      <c r="G75" s="54">
        <v>0.0967741935483871</v>
      </c>
    </row>
    <row r="76" spans="2:7" ht="12.75">
      <c r="B76" s="73" t="s">
        <v>132</v>
      </c>
      <c r="C76" s="53"/>
      <c r="D76" s="53"/>
      <c r="E76" s="53"/>
      <c r="F76" s="53"/>
      <c r="G76" s="53"/>
    </row>
    <row r="77" spans="2:7" ht="12.75">
      <c r="B77" s="3" t="s">
        <v>59</v>
      </c>
      <c r="C77" s="53">
        <v>0.04081632653061224</v>
      </c>
      <c r="D77" s="53">
        <v>0.16326530612244897</v>
      </c>
      <c r="E77" s="53">
        <v>0.4081632653061224</v>
      </c>
      <c r="F77" s="53">
        <v>0.32653061224489793</v>
      </c>
      <c r="G77" s="53">
        <v>0.06122448979591837</v>
      </c>
    </row>
    <row r="78" spans="2:7" ht="12.75">
      <c r="B78" s="3" t="s">
        <v>60</v>
      </c>
      <c r="C78" s="53">
        <v>0.6744186046511628</v>
      </c>
      <c r="D78" s="53">
        <v>0.25581395348837205</v>
      </c>
      <c r="E78" s="53">
        <v>0.06976744186046512</v>
      </c>
      <c r="F78" s="53">
        <v>0</v>
      </c>
      <c r="G78" s="53">
        <v>0</v>
      </c>
    </row>
    <row r="79" spans="2:7" ht="12.75">
      <c r="B79" s="3" t="s">
        <v>61</v>
      </c>
      <c r="C79" s="53">
        <v>0.04</v>
      </c>
      <c r="D79" s="53">
        <v>0.12</v>
      </c>
      <c r="E79" s="53">
        <v>0.44</v>
      </c>
      <c r="F79" s="53">
        <v>0.4</v>
      </c>
      <c r="G79" s="53">
        <v>0</v>
      </c>
    </row>
    <row r="80" spans="2:7" ht="12.75">
      <c r="B80" s="3" t="s">
        <v>62</v>
      </c>
      <c r="C80" s="53">
        <v>0.45</v>
      </c>
      <c r="D80" s="53">
        <v>0.4</v>
      </c>
      <c r="E80" s="53">
        <v>0.1</v>
      </c>
      <c r="F80" s="53">
        <v>0.05</v>
      </c>
      <c r="G80" s="53">
        <v>0</v>
      </c>
    </row>
    <row r="81" spans="2:7" ht="12.75">
      <c r="B81" s="3" t="s">
        <v>63</v>
      </c>
      <c r="C81" s="53">
        <v>0.041666666666666664</v>
      </c>
      <c r="D81" s="53">
        <v>0.375</v>
      </c>
      <c r="E81" s="53">
        <v>0.3333333333333333</v>
      </c>
      <c r="F81" s="53">
        <v>0.25</v>
      </c>
      <c r="G81" s="53">
        <v>0</v>
      </c>
    </row>
    <row r="82" spans="2:7" ht="12.75">
      <c r="B82" s="3" t="s">
        <v>64</v>
      </c>
      <c r="C82" s="53">
        <v>0</v>
      </c>
      <c r="D82" s="53">
        <v>0.29411764705882354</v>
      </c>
      <c r="E82" s="53">
        <v>0.5294117647058824</v>
      </c>
      <c r="F82" s="53">
        <v>0.1764705882352941</v>
      </c>
      <c r="G82" s="53">
        <v>0</v>
      </c>
    </row>
    <row r="83" spans="2:7" ht="12.75">
      <c r="B83" s="3" t="s">
        <v>65</v>
      </c>
      <c r="C83" s="53">
        <v>0.05882352941176471</v>
      </c>
      <c r="D83" s="53">
        <v>0.23529411764705885</v>
      </c>
      <c r="E83" s="53">
        <v>0.4411764705882353</v>
      </c>
      <c r="F83" s="53">
        <v>0.2647058823529412</v>
      </c>
      <c r="G83" s="53">
        <v>0</v>
      </c>
    </row>
    <row r="84" spans="2:7" ht="12.75">
      <c r="B84" s="3" t="s">
        <v>66</v>
      </c>
      <c r="C84" s="53">
        <v>0.47058823529411764</v>
      </c>
      <c r="D84" s="53">
        <v>0.47058823529411764</v>
      </c>
      <c r="E84" s="53">
        <v>0.058823529411764705</v>
      </c>
      <c r="F84" s="53">
        <v>0</v>
      </c>
      <c r="G84" s="53">
        <v>0</v>
      </c>
    </row>
    <row r="85" spans="2:7" ht="12.75">
      <c r="B85" s="3" t="s">
        <v>67</v>
      </c>
      <c r="C85" s="53">
        <v>0.21739130434782608</v>
      </c>
      <c r="D85" s="53">
        <v>0.2826086956521739</v>
      </c>
      <c r="E85" s="53">
        <v>0.21739130434782608</v>
      </c>
      <c r="F85" s="53">
        <v>0.2391304347826087</v>
      </c>
      <c r="G85" s="53">
        <v>0.043478260869565216</v>
      </c>
    </row>
    <row r="86" spans="2:7" ht="12.75">
      <c r="B86" s="3" t="s">
        <v>68</v>
      </c>
      <c r="C86" s="53">
        <v>0.35</v>
      </c>
      <c r="D86" s="53">
        <v>0.45</v>
      </c>
      <c r="E86" s="53">
        <v>0.2</v>
      </c>
      <c r="F86" s="53">
        <v>0</v>
      </c>
      <c r="G86" s="53">
        <v>0</v>
      </c>
    </row>
    <row r="87" spans="2:7" ht="12.75">
      <c r="B87" s="48" t="s">
        <v>69</v>
      </c>
      <c r="C87" s="55">
        <v>0.5294117647058825</v>
      </c>
      <c r="D87" s="55">
        <v>0.4705882352941177</v>
      </c>
      <c r="E87" s="55">
        <v>0</v>
      </c>
      <c r="F87" s="55">
        <v>0</v>
      </c>
      <c r="G87" s="55">
        <v>0</v>
      </c>
    </row>
    <row r="88" spans="2:7" ht="13.5" thickBot="1">
      <c r="B88" s="47" t="s">
        <v>70</v>
      </c>
      <c r="C88" s="54">
        <v>0.0909090909090909</v>
      </c>
      <c r="D88" s="54">
        <v>0.5</v>
      </c>
      <c r="E88" s="54">
        <v>0.3181818181818181</v>
      </c>
      <c r="F88" s="54">
        <v>0.0909090909090909</v>
      </c>
      <c r="G88" s="5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93"/>
  <sheetViews>
    <sheetView workbookViewId="0" topLeftCell="A1">
      <selection activeCell="B18" sqref="B18"/>
    </sheetView>
  </sheetViews>
  <sheetFormatPr defaultColWidth="9.140625" defaultRowHeight="12.75"/>
  <cols>
    <col min="2" max="2" width="15.8515625" style="0" customWidth="1"/>
    <col min="3" max="7" width="14.140625" style="0" customWidth="1"/>
  </cols>
  <sheetData>
    <row r="1" ht="13.5" thickBot="1"/>
    <row r="2" spans="2:7" ht="13.5" thickTop="1">
      <c r="B2" s="15"/>
      <c r="C2" s="20" t="s">
        <v>118</v>
      </c>
      <c r="D2" s="15"/>
      <c r="E2" s="15"/>
      <c r="F2" s="15"/>
      <c r="G2" s="15"/>
    </row>
    <row r="3" spans="2:7" ht="13.5" thickBot="1">
      <c r="B3" s="11"/>
      <c r="C3" s="1" t="s">
        <v>119</v>
      </c>
      <c r="D3" s="11"/>
      <c r="E3" s="11"/>
      <c r="F3" s="11"/>
      <c r="G3" s="11"/>
    </row>
    <row r="4" spans="2:7" ht="12.75">
      <c r="B4" s="27"/>
      <c r="C4" s="27"/>
      <c r="D4" s="27"/>
      <c r="E4" s="27"/>
      <c r="F4" s="27"/>
      <c r="G4" s="27"/>
    </row>
    <row r="5" spans="2:7" ht="12.75">
      <c r="B5" s="1" t="s">
        <v>72</v>
      </c>
      <c r="E5" s="1" t="s">
        <v>92</v>
      </c>
      <c r="F5" s="11"/>
      <c r="G5" s="11"/>
    </row>
    <row r="6" spans="2:5" ht="12.75">
      <c r="B6" s="1" t="s">
        <v>91</v>
      </c>
      <c r="E6" s="1" t="s">
        <v>93</v>
      </c>
    </row>
    <row r="7" ht="12.75">
      <c r="D7" s="1" t="s">
        <v>261</v>
      </c>
    </row>
    <row r="8" ht="13.5" thickBot="1"/>
    <row r="9" spans="2:7" ht="13.5" thickBot="1">
      <c r="B9" s="74"/>
      <c r="C9" s="75">
        <v>1</v>
      </c>
      <c r="D9" s="75">
        <v>2</v>
      </c>
      <c r="E9" s="75">
        <v>3</v>
      </c>
      <c r="F9" s="75">
        <v>4</v>
      </c>
      <c r="G9" s="75">
        <v>5</v>
      </c>
    </row>
    <row r="10" spans="2:11" ht="12.75">
      <c r="B10" s="1" t="s">
        <v>80</v>
      </c>
      <c r="C10" s="34"/>
      <c r="D10" s="34"/>
      <c r="E10" s="34"/>
      <c r="F10" s="34"/>
      <c r="G10" s="34"/>
      <c r="I10" s="6"/>
      <c r="J10" s="6"/>
      <c r="K10" s="6"/>
    </row>
    <row r="11" spans="1:14" ht="12.75">
      <c r="A11" s="7"/>
      <c r="B11" s="3" t="s">
        <v>1</v>
      </c>
      <c r="C11" s="53">
        <v>0.7192982456140351</v>
      </c>
      <c r="D11" s="53">
        <v>0.2807017543859649</v>
      </c>
      <c r="E11" s="53">
        <v>0</v>
      </c>
      <c r="F11" s="53">
        <v>0</v>
      </c>
      <c r="G11" s="53">
        <v>0</v>
      </c>
      <c r="J11" s="53"/>
      <c r="K11" s="53"/>
      <c r="L11" s="53"/>
      <c r="M11" s="53"/>
      <c r="N11" s="53"/>
    </row>
    <row r="12" spans="1:14" ht="12.75">
      <c r="A12" s="3"/>
      <c r="B12" s="3" t="s">
        <v>2</v>
      </c>
      <c r="C12" s="53">
        <v>0.6359223300970874</v>
      </c>
      <c r="D12" s="53">
        <v>0.3155339805825243</v>
      </c>
      <c r="E12" s="53">
        <v>0.038834951456310676</v>
      </c>
      <c r="F12" s="53">
        <v>0.0048543689320388345</v>
      </c>
      <c r="G12" s="53">
        <v>0.0048543689320388345</v>
      </c>
      <c r="J12" s="53"/>
      <c r="K12" s="53"/>
      <c r="L12" s="53"/>
      <c r="M12" s="53"/>
      <c r="N12" s="53"/>
    </row>
    <row r="13" spans="1:7" ht="12.75">
      <c r="A13" s="3"/>
      <c r="B13" s="3" t="s">
        <v>3</v>
      </c>
      <c r="C13" s="53">
        <v>0.631578947368421</v>
      </c>
      <c r="D13" s="53">
        <v>0.32894736842105265</v>
      </c>
      <c r="E13" s="53">
        <v>0.039473684210526314</v>
      </c>
      <c r="F13" s="53">
        <v>0</v>
      </c>
      <c r="G13" s="53">
        <v>0</v>
      </c>
    </row>
    <row r="14" spans="1:9" ht="12.75">
      <c r="A14" s="3"/>
      <c r="B14" s="3" t="s">
        <v>4</v>
      </c>
      <c r="C14" s="53">
        <v>0.7878787878787878</v>
      </c>
      <c r="D14" s="53">
        <v>0.21212121212121213</v>
      </c>
      <c r="E14" s="53">
        <v>0</v>
      </c>
      <c r="F14" s="53">
        <v>0</v>
      </c>
      <c r="G14" s="53">
        <v>0</v>
      </c>
      <c r="I14" s="3"/>
    </row>
    <row r="15" spans="1:9" ht="12.75">
      <c r="A15" s="3"/>
      <c r="B15" s="3" t="s">
        <v>102</v>
      </c>
      <c r="C15" s="53">
        <v>0.7702702702702703</v>
      </c>
      <c r="D15" s="53">
        <v>0.22972972972972974</v>
      </c>
      <c r="E15" s="53">
        <v>0</v>
      </c>
      <c r="F15" s="53">
        <v>0</v>
      </c>
      <c r="G15" s="53">
        <v>0</v>
      </c>
      <c r="I15" s="3"/>
    </row>
    <row r="16" spans="1:7" ht="12.75">
      <c r="A16" s="3"/>
      <c r="B16" s="3" t="s">
        <v>71</v>
      </c>
      <c r="C16" s="53">
        <v>0.6144578313253012</v>
      </c>
      <c r="D16" s="53">
        <v>0.3614457831325301</v>
      </c>
      <c r="E16" s="53">
        <v>0.012048192771084338</v>
      </c>
      <c r="F16" s="53">
        <v>0.012048192771084338</v>
      </c>
      <c r="G16" s="53">
        <v>0</v>
      </c>
    </row>
    <row r="17" spans="1:7" ht="12.75">
      <c r="A17" s="3"/>
      <c r="B17" s="3" t="s">
        <v>7</v>
      </c>
      <c r="C17" s="53">
        <v>0.7714285714285715</v>
      </c>
      <c r="D17" s="53">
        <v>0.22857142857142856</v>
      </c>
      <c r="E17" s="53">
        <v>0</v>
      </c>
      <c r="F17" s="53">
        <v>0</v>
      </c>
      <c r="G17" s="53">
        <v>0</v>
      </c>
    </row>
    <row r="18" spans="1:7" ht="12.75">
      <c r="A18" s="3"/>
      <c r="B18" s="3" t="s">
        <v>8</v>
      </c>
      <c r="C18" s="53">
        <v>0.6190476190476191</v>
      </c>
      <c r="D18" s="53">
        <v>0.3492063492063492</v>
      </c>
      <c r="E18" s="53">
        <v>0.015873015873015872</v>
      </c>
      <c r="F18" s="53">
        <v>0.015873015873015872</v>
      </c>
      <c r="G18" s="53">
        <v>0</v>
      </c>
    </row>
    <row r="19" spans="1:7" ht="12.75">
      <c r="A19" s="3"/>
      <c r="B19" s="3" t="s">
        <v>9</v>
      </c>
      <c r="C19" s="53">
        <v>0.7019867549668873</v>
      </c>
      <c r="D19" s="53">
        <v>0.23178807947019867</v>
      </c>
      <c r="E19" s="53">
        <v>0.052980132450331126</v>
      </c>
      <c r="F19" s="53">
        <v>0.013245033112582781</v>
      </c>
      <c r="G19" s="53">
        <v>0</v>
      </c>
    </row>
    <row r="20" spans="1:7" ht="12.75">
      <c r="A20" s="3"/>
      <c r="B20" s="3" t="s">
        <v>10</v>
      </c>
      <c r="C20" s="53">
        <v>0.7164179104477612</v>
      </c>
      <c r="D20" s="53">
        <v>0.2835820895522388</v>
      </c>
      <c r="E20" s="53">
        <v>0</v>
      </c>
      <c r="F20" s="53">
        <v>0</v>
      </c>
      <c r="G20" s="53">
        <v>0</v>
      </c>
    </row>
    <row r="21" spans="1:7" ht="12.75">
      <c r="A21" s="3"/>
      <c r="B21" s="3" t="s">
        <v>11</v>
      </c>
      <c r="C21" s="53">
        <v>0.6438356164383561</v>
      </c>
      <c r="D21" s="53">
        <v>0.35616438356164387</v>
      </c>
      <c r="E21" s="53">
        <v>0</v>
      </c>
      <c r="F21" s="53">
        <v>0</v>
      </c>
      <c r="G21" s="53">
        <v>0</v>
      </c>
    </row>
    <row r="22" spans="1:7" ht="13.5" thickBot="1">
      <c r="A22" s="47"/>
      <c r="B22" s="47" t="s">
        <v>12</v>
      </c>
      <c r="C22" s="54">
        <v>0.6559139784946236</v>
      </c>
      <c r="D22" s="54">
        <v>0.3225806451612903</v>
      </c>
      <c r="E22" s="54">
        <v>0.010752688172043012</v>
      </c>
      <c r="F22" s="54">
        <v>0.010752688172043012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0.684931506849315</v>
      </c>
      <c r="D24" s="53">
        <v>0.3150684931506849</v>
      </c>
      <c r="E24" s="53">
        <v>0</v>
      </c>
      <c r="F24" s="53">
        <v>0</v>
      </c>
      <c r="G24" s="53">
        <v>0</v>
      </c>
    </row>
    <row r="25" spans="2:7" ht="12.75">
      <c r="B25" s="3" t="s">
        <v>14</v>
      </c>
      <c r="C25" s="53">
        <v>0.5769230769230769</v>
      </c>
      <c r="D25" s="53">
        <v>0.3974358974358974</v>
      </c>
      <c r="E25" s="53">
        <v>0.02564102564102564</v>
      </c>
      <c r="F25" s="53">
        <v>0</v>
      </c>
      <c r="G25" s="53">
        <v>0</v>
      </c>
    </row>
    <row r="26" spans="2:7" ht="12.75">
      <c r="B26" s="3" t="s">
        <v>15</v>
      </c>
      <c r="C26" s="53">
        <v>0.4545454545454546</v>
      </c>
      <c r="D26" s="53">
        <v>0.37878787878787884</v>
      </c>
      <c r="E26" s="53">
        <v>0.12121212121212122</v>
      </c>
      <c r="F26" s="53">
        <v>0.045454545454545456</v>
      </c>
      <c r="G26" s="53">
        <v>0</v>
      </c>
    </row>
    <row r="27" spans="2:7" ht="12.75">
      <c r="B27" s="3" t="s">
        <v>16</v>
      </c>
      <c r="C27" s="53">
        <v>0.5272727272727273</v>
      </c>
      <c r="D27" s="53">
        <v>0.41818181818181815</v>
      </c>
      <c r="E27" s="53">
        <v>0.03636363636363636</v>
      </c>
      <c r="F27" s="53">
        <v>0.01818181818181818</v>
      </c>
      <c r="G27" s="53">
        <v>0</v>
      </c>
    </row>
    <row r="28" spans="2:7" ht="12.75">
      <c r="B28" s="3" t="s">
        <v>17</v>
      </c>
      <c r="C28" s="53">
        <v>0.5813953488372093</v>
      </c>
      <c r="D28" s="53">
        <v>0.4186046511627907</v>
      </c>
      <c r="E28" s="53">
        <v>0</v>
      </c>
      <c r="F28" s="53">
        <v>0</v>
      </c>
      <c r="G28" s="53">
        <v>0</v>
      </c>
    </row>
    <row r="29" spans="2:7" ht="12.75">
      <c r="B29" s="3" t="s">
        <v>473</v>
      </c>
      <c r="C29" s="53">
        <v>0.7777777777777778</v>
      </c>
      <c r="D29" s="53">
        <v>0.16666666666666666</v>
      </c>
      <c r="E29" s="53">
        <v>0</v>
      </c>
      <c r="F29" s="53">
        <v>0</v>
      </c>
      <c r="G29" s="53">
        <v>0.05555555555555555</v>
      </c>
    </row>
    <row r="30" spans="2:7" ht="12.75">
      <c r="B30" s="3" t="s">
        <v>18</v>
      </c>
      <c r="C30" s="53">
        <v>0.5</v>
      </c>
      <c r="D30" s="53">
        <v>0.5</v>
      </c>
      <c r="E30" s="53">
        <v>0</v>
      </c>
      <c r="F30" s="53">
        <v>0</v>
      </c>
      <c r="G30" s="53">
        <v>0</v>
      </c>
    </row>
    <row r="31" spans="2:7" ht="12.75">
      <c r="B31" s="3" t="s">
        <v>19</v>
      </c>
      <c r="C31" s="53">
        <v>0.6136363636363636</v>
      </c>
      <c r="D31" s="53">
        <v>0.36363636363636365</v>
      </c>
      <c r="E31" s="53">
        <v>0.022727272727272728</v>
      </c>
      <c r="F31" s="53">
        <v>0</v>
      </c>
      <c r="G31" s="53">
        <v>0</v>
      </c>
    </row>
    <row r="32" spans="2:7" ht="12.75">
      <c r="B32" s="3" t="s">
        <v>20</v>
      </c>
      <c r="C32" s="53">
        <v>0.6754385964912281</v>
      </c>
      <c r="D32" s="53">
        <v>0.3157894736842105</v>
      </c>
      <c r="E32" s="53">
        <v>0.008771929824561403</v>
      </c>
      <c r="F32" s="53">
        <v>0</v>
      </c>
      <c r="G32" s="53">
        <v>0</v>
      </c>
    </row>
    <row r="33" spans="2:7" ht="12.75">
      <c r="B33" s="3" t="s">
        <v>21</v>
      </c>
      <c r="C33" s="53">
        <v>0.4772727272727273</v>
      </c>
      <c r="D33" s="53">
        <v>0.4772727272727273</v>
      </c>
      <c r="E33" s="53">
        <v>0.022727272727272728</v>
      </c>
      <c r="F33" s="53">
        <v>0.022727272727272728</v>
      </c>
      <c r="G33" s="53">
        <v>0</v>
      </c>
    </row>
    <row r="34" spans="2:7" ht="12.75">
      <c r="B34" s="3" t="s">
        <v>22</v>
      </c>
      <c r="C34" s="53">
        <v>0.47619047619047616</v>
      </c>
      <c r="D34" s="53">
        <v>0.42857142857142855</v>
      </c>
      <c r="E34" s="53">
        <v>0.09523809523809523</v>
      </c>
      <c r="F34" s="53">
        <v>0</v>
      </c>
      <c r="G34" s="53">
        <v>0</v>
      </c>
    </row>
    <row r="35" spans="2:7" ht="12.75">
      <c r="B35" s="3" t="s">
        <v>23</v>
      </c>
      <c r="C35" s="53">
        <v>0.6153846153846154</v>
      </c>
      <c r="D35" s="53">
        <v>0.358974358974359</v>
      </c>
      <c r="E35" s="53">
        <v>0.025641025641025644</v>
      </c>
      <c r="F35" s="53">
        <v>0</v>
      </c>
      <c r="G35" s="53">
        <v>0</v>
      </c>
    </row>
    <row r="36" spans="2:7" ht="12.75">
      <c r="B36" s="3" t="s">
        <v>24</v>
      </c>
      <c r="C36" s="53">
        <v>0.64</v>
      </c>
      <c r="D36" s="53">
        <v>0.28</v>
      </c>
      <c r="E36" s="53">
        <v>0.08</v>
      </c>
      <c r="F36" s="53">
        <v>0</v>
      </c>
      <c r="G36" s="53">
        <v>0</v>
      </c>
    </row>
    <row r="37" spans="2:7" ht="12.75">
      <c r="B37" s="3" t="s">
        <v>25</v>
      </c>
      <c r="C37" s="53">
        <v>0.6666666666666666</v>
      </c>
      <c r="D37" s="53">
        <v>0.2</v>
      </c>
      <c r="E37" s="53">
        <v>0.06666666666666667</v>
      </c>
      <c r="F37" s="53">
        <v>0</v>
      </c>
      <c r="G37" s="53">
        <v>0.06666666666666667</v>
      </c>
    </row>
    <row r="38" spans="2:7" ht="13.5" thickBot="1">
      <c r="B38" s="47" t="s">
        <v>26</v>
      </c>
      <c r="C38" s="54">
        <v>0.5102040816326531</v>
      </c>
      <c r="D38" s="54">
        <v>0.46938775510204084</v>
      </c>
      <c r="E38" s="54">
        <v>0.02040816326530612</v>
      </c>
      <c r="F38" s="54">
        <v>0</v>
      </c>
      <c r="G38" s="54">
        <v>0</v>
      </c>
    </row>
    <row r="39" spans="2:7" ht="12.75">
      <c r="B39" s="36" t="s">
        <v>79</v>
      </c>
      <c r="C39" s="53"/>
      <c r="D39" s="53"/>
      <c r="E39" s="53"/>
      <c r="F39" s="53"/>
      <c r="G39" s="53"/>
    </row>
    <row r="40" spans="2:7" ht="12.75">
      <c r="B40" s="3" t="s">
        <v>27</v>
      </c>
      <c r="C40" s="53">
        <v>0.7228915662650602</v>
      </c>
      <c r="D40" s="53">
        <v>0.27710843373493976</v>
      </c>
      <c r="E40" s="53">
        <v>0</v>
      </c>
      <c r="F40" s="53">
        <v>0</v>
      </c>
      <c r="G40" s="53">
        <v>0</v>
      </c>
    </row>
    <row r="41" spans="2:7" ht="12.75">
      <c r="B41" s="3" t="s">
        <v>744</v>
      </c>
      <c r="C41" s="53">
        <v>0.7384615384615385</v>
      </c>
      <c r="D41" s="53">
        <v>0.26153846153846155</v>
      </c>
      <c r="E41" s="53">
        <v>0</v>
      </c>
      <c r="F41" s="53">
        <v>0</v>
      </c>
      <c r="G41" s="53">
        <v>0</v>
      </c>
    </row>
    <row r="42" spans="2:7" ht="12.75">
      <c r="B42" s="3" t="s">
        <v>28</v>
      </c>
      <c r="C42" s="53">
        <v>0.7263157894736841</v>
      </c>
      <c r="D42" s="53">
        <v>0.27368421052631575</v>
      </c>
      <c r="E42" s="53">
        <v>0</v>
      </c>
      <c r="F42" s="53">
        <v>0</v>
      </c>
      <c r="G42" s="53">
        <v>0</v>
      </c>
    </row>
    <row r="43" spans="2:7" ht="12.75">
      <c r="B43" s="3" t="s">
        <v>29</v>
      </c>
      <c r="C43" s="53">
        <v>0.75</v>
      </c>
      <c r="D43" s="53">
        <v>0.2375</v>
      </c>
      <c r="E43" s="53">
        <v>0.0125</v>
      </c>
      <c r="F43" s="53">
        <v>0</v>
      </c>
      <c r="G43" s="53">
        <v>0</v>
      </c>
    </row>
    <row r="44" spans="2:7" ht="12.75">
      <c r="B44" s="3" t="s">
        <v>30</v>
      </c>
      <c r="C44" s="53">
        <v>0.7659574468085106</v>
      </c>
      <c r="D44" s="53">
        <v>0.23404255319148937</v>
      </c>
      <c r="E44" s="53">
        <v>0</v>
      </c>
      <c r="F44" s="53">
        <v>0</v>
      </c>
      <c r="G44" s="53">
        <v>0</v>
      </c>
    </row>
    <row r="45" spans="2:7" ht="12.75">
      <c r="B45" s="3" t="s">
        <v>31</v>
      </c>
      <c r="C45" s="53">
        <v>0.7288135593220338</v>
      </c>
      <c r="D45" s="53">
        <v>0.2711864406779661</v>
      </c>
      <c r="E45" s="53">
        <v>0</v>
      </c>
      <c r="F45" s="53">
        <v>0</v>
      </c>
      <c r="G45" s="53">
        <v>0</v>
      </c>
    </row>
    <row r="46" spans="2:7" ht="13.5" thickBot="1">
      <c r="B46" s="37" t="s">
        <v>32</v>
      </c>
      <c r="C46" s="53">
        <v>0.728</v>
      </c>
      <c r="D46" s="53">
        <v>0.264</v>
      </c>
      <c r="E46" s="53">
        <v>0.008</v>
      </c>
      <c r="F46" s="53">
        <v>0</v>
      </c>
      <c r="G46" s="53">
        <v>0</v>
      </c>
    </row>
    <row r="47" spans="2:7" ht="12.75">
      <c r="B47" s="39" t="s">
        <v>129</v>
      </c>
      <c r="C47" s="61"/>
      <c r="D47" s="61"/>
      <c r="E47" s="61"/>
      <c r="F47" s="61"/>
      <c r="G47" s="61"/>
    </row>
    <row r="48" spans="2:7" ht="12.75">
      <c r="B48" s="3" t="s">
        <v>33</v>
      </c>
      <c r="C48" s="53">
        <v>0.05405405405405405</v>
      </c>
      <c r="D48" s="53">
        <v>0.16216216216216214</v>
      </c>
      <c r="E48" s="53">
        <v>0.4189189189189189</v>
      </c>
      <c r="F48" s="53">
        <v>0.33783783783783783</v>
      </c>
      <c r="G48" s="53">
        <v>0.027027027027027025</v>
      </c>
    </row>
    <row r="49" spans="2:7" ht="12.75">
      <c r="B49" s="3" t="s">
        <v>34</v>
      </c>
      <c r="C49" s="53">
        <v>0.7450980392156863</v>
      </c>
      <c r="D49" s="53">
        <v>0.23529411764705882</v>
      </c>
      <c r="E49" s="53">
        <v>0.0196078431372549</v>
      </c>
      <c r="F49" s="53">
        <v>0</v>
      </c>
      <c r="G49" s="53">
        <v>0</v>
      </c>
    </row>
    <row r="50" spans="2:7" ht="12.75">
      <c r="B50" s="3" t="s">
        <v>35</v>
      </c>
      <c r="C50" s="53">
        <v>0</v>
      </c>
      <c r="D50" s="53">
        <v>0.09090909090909091</v>
      </c>
      <c r="E50" s="53">
        <v>0.4318181818181818</v>
      </c>
      <c r="F50" s="53">
        <v>0.3181818181818182</v>
      </c>
      <c r="G50" s="53">
        <v>0.1590909090909091</v>
      </c>
    </row>
    <row r="51" spans="2:7" ht="13.5" thickBot="1">
      <c r="B51" s="47" t="s">
        <v>36</v>
      </c>
      <c r="C51" s="54">
        <v>0</v>
      </c>
      <c r="D51" s="54">
        <v>0.08888888888888889</v>
      </c>
      <c r="E51" s="54">
        <v>0.4222222222222222</v>
      </c>
      <c r="F51" s="54">
        <v>0.28888888888888886</v>
      </c>
      <c r="G51" s="54">
        <v>0.2</v>
      </c>
    </row>
    <row r="52" spans="2:7" ht="12.75">
      <c r="B52" s="1" t="s">
        <v>130</v>
      </c>
      <c r="C52" s="34"/>
      <c r="D52" s="34"/>
      <c r="E52" s="34"/>
      <c r="F52" s="34"/>
      <c r="G52" s="34"/>
    </row>
    <row r="53" spans="2:7" ht="12.75">
      <c r="B53" s="3" t="s">
        <v>37</v>
      </c>
      <c r="C53" s="53">
        <v>0.35135135135135137</v>
      </c>
      <c r="D53" s="53">
        <v>0.5945945945945946</v>
      </c>
      <c r="E53" s="53">
        <v>0.027027027027027025</v>
      </c>
      <c r="F53" s="53">
        <v>0.027027027027027025</v>
      </c>
      <c r="G53" s="53">
        <v>0</v>
      </c>
    </row>
    <row r="54" spans="2:7" ht="12.75">
      <c r="B54" s="3" t="s">
        <v>38</v>
      </c>
      <c r="C54" s="53">
        <v>0.125</v>
      </c>
      <c r="D54" s="53">
        <v>0.46875</v>
      </c>
      <c r="E54" s="53">
        <v>0.34375</v>
      </c>
      <c r="F54" s="53">
        <v>0.0625</v>
      </c>
      <c r="G54" s="53">
        <v>0</v>
      </c>
    </row>
    <row r="55" spans="2:7" ht="12.75">
      <c r="B55" s="3" t="s">
        <v>82</v>
      </c>
      <c r="C55" s="53">
        <v>0</v>
      </c>
      <c r="D55" s="53">
        <v>0</v>
      </c>
      <c r="E55" s="53">
        <v>0.06818181818181818</v>
      </c>
      <c r="F55" s="53">
        <v>0.5454545454545454</v>
      </c>
      <c r="G55" s="53">
        <v>0.38636363636363635</v>
      </c>
    </row>
    <row r="56" spans="2:7" ht="12.75">
      <c r="B56" s="3" t="s">
        <v>40</v>
      </c>
      <c r="C56" s="53">
        <v>0.1836734693877551</v>
      </c>
      <c r="D56" s="53">
        <v>0.5714285714285715</v>
      </c>
      <c r="E56" s="53">
        <v>0.20408163265306123</v>
      </c>
      <c r="F56" s="53">
        <v>0.04081632653061225</v>
      </c>
      <c r="G56" s="53">
        <v>0</v>
      </c>
    </row>
    <row r="57" spans="2:7" ht="12.75">
      <c r="B57" s="3" t="s">
        <v>41</v>
      </c>
      <c r="C57" s="53">
        <v>0.1724137931034483</v>
      </c>
      <c r="D57" s="53">
        <v>0.3793103448275862</v>
      </c>
      <c r="E57" s="53">
        <v>0.3448275862068966</v>
      </c>
      <c r="F57" s="53">
        <v>0.06896551724137931</v>
      </c>
      <c r="G57" s="53">
        <v>0.034482758620689655</v>
      </c>
    </row>
    <row r="58" spans="2:7" ht="12.75">
      <c r="B58" s="3" t="s">
        <v>42</v>
      </c>
      <c r="C58" s="53">
        <v>0.21951219512195122</v>
      </c>
      <c r="D58" s="53">
        <v>0.5365853658536586</v>
      </c>
      <c r="E58" s="53">
        <v>0.21951219512195122</v>
      </c>
      <c r="F58" s="53">
        <v>0.024390243902439025</v>
      </c>
      <c r="G58" s="53">
        <v>0</v>
      </c>
    </row>
    <row r="59" spans="2:7" ht="12.75">
      <c r="B59" s="3" t="s">
        <v>43</v>
      </c>
      <c r="C59" s="53">
        <v>0.04</v>
      </c>
      <c r="D59" s="53">
        <v>0.17333333333333334</v>
      </c>
      <c r="E59" s="53">
        <v>0.5466666666666666</v>
      </c>
      <c r="F59" s="53">
        <v>0.17333333333333334</v>
      </c>
      <c r="G59" s="53">
        <v>0.06666666666666667</v>
      </c>
    </row>
    <row r="60" spans="2:7" ht="12.75">
      <c r="B60" s="3" t="s">
        <v>44</v>
      </c>
      <c r="C60" s="53">
        <v>0.11320754716981131</v>
      </c>
      <c r="D60" s="53">
        <v>0.2830188679245283</v>
      </c>
      <c r="E60" s="53">
        <v>0.4150943396226415</v>
      </c>
      <c r="F60" s="53">
        <v>0.18867924528301885</v>
      </c>
      <c r="G60" s="53">
        <v>0</v>
      </c>
    </row>
    <row r="61" spans="2:7" ht="12.75">
      <c r="B61" s="3" t="s">
        <v>45</v>
      </c>
      <c r="C61" s="53">
        <v>0.13513513513513514</v>
      </c>
      <c r="D61" s="53">
        <v>0.32432432432432434</v>
      </c>
      <c r="E61" s="53">
        <v>0.43243243243243246</v>
      </c>
      <c r="F61" s="53">
        <v>0.10810810810810811</v>
      </c>
      <c r="G61" s="53">
        <v>0</v>
      </c>
    </row>
    <row r="62" spans="2:7" ht="13.5" thickBot="1">
      <c r="B62" s="47" t="s">
        <v>46</v>
      </c>
      <c r="C62" s="54">
        <v>0.02631578947368421</v>
      </c>
      <c r="D62" s="54">
        <v>0.02631578947368421</v>
      </c>
      <c r="E62" s="54">
        <v>0.18421052631578946</v>
      </c>
      <c r="F62" s="54">
        <v>0.3684210526315789</v>
      </c>
      <c r="G62" s="54">
        <v>0.39473684210526316</v>
      </c>
    </row>
    <row r="63" spans="2:4" ht="12.75">
      <c r="B63" s="73" t="s">
        <v>257</v>
      </c>
      <c r="C63" s="6"/>
      <c r="D63" s="6"/>
    </row>
    <row r="64" spans="2:7" ht="12.75">
      <c r="B64" s="3" t="s">
        <v>47</v>
      </c>
      <c r="C64" s="53">
        <v>0.16923076923076924</v>
      </c>
      <c r="D64" s="53">
        <v>0.5692307692307692</v>
      </c>
      <c r="E64" s="53">
        <v>0.23076923076923078</v>
      </c>
      <c r="F64" s="53">
        <v>0.03076923076923077</v>
      </c>
      <c r="G64" s="53">
        <v>0</v>
      </c>
    </row>
    <row r="65" spans="2:7" ht="12.75">
      <c r="B65" s="3" t="s">
        <v>48</v>
      </c>
      <c r="C65" s="53">
        <v>0.025641025641025644</v>
      </c>
      <c r="D65" s="53">
        <v>0.12820512820512822</v>
      </c>
      <c r="E65" s="53">
        <v>0.5384615384615385</v>
      </c>
      <c r="F65" s="53">
        <v>0.1794871794871795</v>
      </c>
      <c r="G65" s="53">
        <v>0.12820512820512822</v>
      </c>
    </row>
    <row r="66" spans="2:7" ht="12.75">
      <c r="B66" s="3" t="s">
        <v>49</v>
      </c>
      <c r="C66" s="53">
        <v>0.1791044776119403</v>
      </c>
      <c r="D66" s="53">
        <v>0.46268656716417905</v>
      </c>
      <c r="E66" s="53">
        <v>0.29850746268656714</v>
      </c>
      <c r="F66" s="53">
        <v>0.04477611940298507</v>
      </c>
      <c r="G66" s="53">
        <v>0.014925373134328358</v>
      </c>
    </row>
    <row r="67" spans="2:7" ht="12.75">
      <c r="B67" s="3" t="s">
        <v>50</v>
      </c>
      <c r="C67" s="53">
        <v>0.4479166666666667</v>
      </c>
      <c r="D67" s="53">
        <v>0.4583333333333333</v>
      </c>
      <c r="E67" s="53">
        <v>0.07291666666666667</v>
      </c>
      <c r="F67" s="53">
        <v>0.020833333333333332</v>
      </c>
      <c r="G67" s="53">
        <v>0</v>
      </c>
    </row>
    <row r="68" spans="2:7" ht="12.75">
      <c r="B68" s="3" t="s">
        <v>51</v>
      </c>
      <c r="C68" s="53">
        <v>0</v>
      </c>
      <c r="D68" s="53">
        <v>0.043478260869565216</v>
      </c>
      <c r="E68" s="53">
        <v>0.4782608695652174</v>
      </c>
      <c r="F68" s="53">
        <v>0.45652173913043476</v>
      </c>
      <c r="G68" s="53">
        <v>0.021739130434782608</v>
      </c>
    </row>
    <row r="69" spans="2:7" ht="12.75">
      <c r="B69" s="3" t="s">
        <v>52</v>
      </c>
      <c r="C69" s="53">
        <v>0.0425531914893617</v>
      </c>
      <c r="D69" s="53">
        <v>0.1702127659574468</v>
      </c>
      <c r="E69" s="53">
        <v>0.4042553191489362</v>
      </c>
      <c r="F69" s="53">
        <v>0.2765957446808511</v>
      </c>
      <c r="G69" s="53">
        <v>0.10638297872340426</v>
      </c>
    </row>
    <row r="70" spans="2:7" ht="12.75">
      <c r="B70" s="3" t="s">
        <v>53</v>
      </c>
      <c r="C70" s="53">
        <v>0.04545454545454545</v>
      </c>
      <c r="D70" s="53">
        <v>0</v>
      </c>
      <c r="E70" s="53">
        <v>0.22727272727272727</v>
      </c>
      <c r="F70" s="53">
        <v>0.6363636363636364</v>
      </c>
      <c r="G70" s="53">
        <v>0.0909090909090909</v>
      </c>
    </row>
    <row r="71" spans="2:7" ht="12.75">
      <c r="B71" s="3" t="s">
        <v>54</v>
      </c>
      <c r="C71" s="53">
        <v>0.045454545454545456</v>
      </c>
      <c r="D71" s="53">
        <v>0.09090909090909091</v>
      </c>
      <c r="E71" s="53">
        <v>0.5</v>
      </c>
      <c r="F71" s="53">
        <v>0.2727272727272727</v>
      </c>
      <c r="G71" s="53">
        <v>0.09090909090909091</v>
      </c>
    </row>
    <row r="72" spans="2:7" ht="12.75">
      <c r="B72" s="3" t="s">
        <v>55</v>
      </c>
      <c r="C72" s="53">
        <v>0.07142857142857142</v>
      </c>
      <c r="D72" s="53">
        <v>0.16071428571428573</v>
      </c>
      <c r="E72" s="53">
        <v>0.5535714285714285</v>
      </c>
      <c r="F72" s="53">
        <v>0.19642857142857142</v>
      </c>
      <c r="G72" s="53">
        <v>0.017857142857142856</v>
      </c>
    </row>
    <row r="73" spans="2:7" ht="12.75">
      <c r="B73" s="3" t="s">
        <v>56</v>
      </c>
      <c r="C73" s="53">
        <v>0.09523809523809523</v>
      </c>
      <c r="D73" s="53">
        <v>0.5714285714285714</v>
      </c>
      <c r="E73" s="53">
        <v>0.23809523809523808</v>
      </c>
      <c r="F73" s="53">
        <v>0.09523809523809523</v>
      </c>
      <c r="G73" s="53">
        <v>0</v>
      </c>
    </row>
    <row r="74" spans="2:7" ht="12.75">
      <c r="B74" s="3" t="s">
        <v>57</v>
      </c>
      <c r="C74" s="53">
        <v>0.06666666666666667</v>
      </c>
      <c r="D74" s="53">
        <v>0.3523809523809524</v>
      </c>
      <c r="E74" s="53">
        <v>0.4</v>
      </c>
      <c r="F74" s="53">
        <v>0.17142857142857143</v>
      </c>
      <c r="G74" s="53">
        <v>0.009523809523809525</v>
      </c>
    </row>
    <row r="75" spans="2:7" ht="13.5" thickBot="1">
      <c r="B75" s="47" t="s">
        <v>58</v>
      </c>
      <c r="C75" s="54">
        <v>0</v>
      </c>
      <c r="D75" s="54">
        <v>0.02702702702702703</v>
      </c>
      <c r="E75" s="54">
        <v>0.32432432432432434</v>
      </c>
      <c r="F75" s="54">
        <v>0.3783783783783784</v>
      </c>
      <c r="G75" s="54">
        <v>0.2702702702702703</v>
      </c>
    </row>
    <row r="76" spans="2:4" ht="12.75">
      <c r="B76" s="73" t="s">
        <v>132</v>
      </c>
      <c r="C76" s="6"/>
      <c r="D76" s="6"/>
    </row>
    <row r="77" spans="2:7" ht="12.75">
      <c r="B77" s="3" t="s">
        <v>59</v>
      </c>
      <c r="C77" s="53">
        <v>0.23728813559322035</v>
      </c>
      <c r="D77" s="53">
        <v>0.45762711864406785</v>
      </c>
      <c r="E77" s="53">
        <v>0.2542372881355932</v>
      </c>
      <c r="F77" s="53">
        <v>0.03389830508474576</v>
      </c>
      <c r="G77" s="53">
        <v>0.01694915254237288</v>
      </c>
    </row>
    <row r="78" spans="2:7" ht="12.75">
      <c r="B78" s="3" t="s">
        <v>60</v>
      </c>
      <c r="C78" s="53">
        <v>0.6808510638297872</v>
      </c>
      <c r="D78" s="53">
        <v>0.3191489361702128</v>
      </c>
      <c r="E78" s="53">
        <v>0</v>
      </c>
      <c r="F78" s="53">
        <v>0</v>
      </c>
      <c r="G78" s="53">
        <v>0</v>
      </c>
    </row>
    <row r="79" spans="2:7" ht="12.75">
      <c r="B79" s="3" t="s">
        <v>61</v>
      </c>
      <c r="C79" s="53">
        <v>0.07692307692307693</v>
      </c>
      <c r="D79" s="53">
        <v>0.46153846153846156</v>
      </c>
      <c r="E79" s="53">
        <v>0.34615384615384615</v>
      </c>
      <c r="F79" s="53">
        <v>0.07692307692307693</v>
      </c>
      <c r="G79" s="53">
        <v>0.038461538461538464</v>
      </c>
    </row>
    <row r="80" spans="2:7" ht="12.75">
      <c r="B80" s="3" t="s">
        <v>62</v>
      </c>
      <c r="C80" s="53">
        <v>0.391304347826087</v>
      </c>
      <c r="D80" s="53">
        <v>0.5652173913043478</v>
      </c>
      <c r="E80" s="53">
        <v>0.043478260869565216</v>
      </c>
      <c r="F80" s="53">
        <v>0</v>
      </c>
      <c r="G80" s="53">
        <v>0</v>
      </c>
    </row>
    <row r="81" spans="2:7" ht="12.75">
      <c r="B81" s="3" t="s">
        <v>63</v>
      </c>
      <c r="C81" s="53">
        <v>0.10714285714285714</v>
      </c>
      <c r="D81" s="53">
        <v>0.3214285714285714</v>
      </c>
      <c r="E81" s="53">
        <v>0.46428571428571425</v>
      </c>
      <c r="F81" s="53">
        <v>0.07142857142857142</v>
      </c>
      <c r="G81" s="53">
        <v>0.03571428571428571</v>
      </c>
    </row>
    <row r="82" spans="2:7" ht="12.75">
      <c r="B82" s="3" t="s">
        <v>64</v>
      </c>
      <c r="C82" s="53">
        <v>0.05555555555555555</v>
      </c>
      <c r="D82" s="53">
        <v>0.3888888888888889</v>
      </c>
      <c r="E82" s="53">
        <v>0.5</v>
      </c>
      <c r="F82" s="53">
        <v>0.05555555555555555</v>
      </c>
      <c r="G82" s="53">
        <v>0</v>
      </c>
    </row>
    <row r="83" spans="2:7" ht="12.75">
      <c r="B83" s="3" t="s">
        <v>65</v>
      </c>
      <c r="C83" s="53">
        <v>0.125</v>
      </c>
      <c r="D83" s="53">
        <v>0.5</v>
      </c>
      <c r="E83" s="53">
        <v>0.375</v>
      </c>
      <c r="F83" s="53">
        <v>0</v>
      </c>
      <c r="G83" s="53">
        <v>0</v>
      </c>
    </row>
    <row r="84" spans="2:7" ht="12.75">
      <c r="B84" s="3" t="s">
        <v>66</v>
      </c>
      <c r="C84" s="53">
        <v>0.6470588235294118</v>
      </c>
      <c r="D84" s="53">
        <v>0.35294117647058826</v>
      </c>
      <c r="E84" s="53">
        <v>0</v>
      </c>
      <c r="F84" s="53">
        <v>0</v>
      </c>
      <c r="G84" s="53">
        <v>0</v>
      </c>
    </row>
    <row r="85" spans="2:7" ht="12.75">
      <c r="B85" s="3" t="s">
        <v>67</v>
      </c>
      <c r="C85" s="53">
        <v>0.12</v>
      </c>
      <c r="D85" s="53">
        <v>0.24</v>
      </c>
      <c r="E85" s="53">
        <v>0.42</v>
      </c>
      <c r="F85" s="53">
        <v>0.14</v>
      </c>
      <c r="G85" s="53">
        <v>0.08</v>
      </c>
    </row>
    <row r="86" spans="2:7" ht="12.75">
      <c r="B86" s="3" t="s">
        <v>68</v>
      </c>
      <c r="C86" s="53">
        <v>0.5</v>
      </c>
      <c r="D86" s="53">
        <v>0.4166666666666667</v>
      </c>
      <c r="E86" s="53">
        <v>0.08333333333333333</v>
      </c>
      <c r="F86" s="53">
        <v>0</v>
      </c>
      <c r="G86" s="53">
        <v>0</v>
      </c>
    </row>
    <row r="87" spans="2:7" ht="12.75">
      <c r="B87" s="3" t="s">
        <v>69</v>
      </c>
      <c r="C87" s="53">
        <v>0.5945945945945946</v>
      </c>
      <c r="D87" s="53">
        <v>0.40540540540540543</v>
      </c>
      <c r="E87" s="53">
        <v>0</v>
      </c>
      <c r="F87" s="53">
        <v>0</v>
      </c>
      <c r="G87" s="53">
        <v>0</v>
      </c>
    </row>
    <row r="88" spans="2:7" ht="13.5" thickBot="1">
      <c r="B88" s="47" t="s">
        <v>70</v>
      </c>
      <c r="C88" s="54">
        <v>0.2</v>
      </c>
      <c r="D88" s="54">
        <v>0.48</v>
      </c>
      <c r="E88" s="54">
        <v>0.28</v>
      </c>
      <c r="F88" s="54">
        <v>0.04</v>
      </c>
      <c r="G88" s="54">
        <v>0</v>
      </c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3:7" ht="12.75">
      <c r="C92" s="53"/>
      <c r="D92" s="53"/>
      <c r="E92" s="53"/>
      <c r="F92" s="53"/>
      <c r="G92" s="53"/>
    </row>
    <row r="93" spans="3:7" ht="12.75">
      <c r="C93" s="53"/>
      <c r="D93" s="53"/>
      <c r="E93" s="53"/>
      <c r="F93" s="53"/>
      <c r="G93" s="53"/>
    </row>
  </sheetData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88"/>
  <sheetViews>
    <sheetView workbookViewId="0" topLeftCell="A1">
      <selection activeCell="C41" sqref="C41"/>
    </sheetView>
  </sheetViews>
  <sheetFormatPr defaultColWidth="9.140625" defaultRowHeight="12.75"/>
  <cols>
    <col min="2" max="2" width="16.00390625" style="0" customWidth="1"/>
    <col min="3" max="7" width="14.00390625" style="0" customWidth="1"/>
  </cols>
  <sheetData>
    <row r="1" ht="13.5" thickBot="1"/>
    <row r="2" spans="2:7" ht="16.5" thickBot="1" thickTop="1">
      <c r="B2" s="26" t="s">
        <v>120</v>
      </c>
      <c r="C2" s="26"/>
      <c r="D2" s="26"/>
      <c r="E2" s="26"/>
      <c r="F2" s="10"/>
      <c r="G2" s="10"/>
    </row>
    <row r="4" spans="2:5" ht="12.75">
      <c r="B4" s="1" t="s">
        <v>72</v>
      </c>
      <c r="E4" s="1" t="s">
        <v>92</v>
      </c>
    </row>
    <row r="5" spans="2:5" ht="12.75">
      <c r="B5" s="1" t="s">
        <v>91</v>
      </c>
      <c r="E5" s="1" t="s">
        <v>93</v>
      </c>
    </row>
    <row r="6" ht="12.75">
      <c r="D6" s="1" t="s">
        <v>262</v>
      </c>
    </row>
    <row r="8" ht="13.5" thickBot="1"/>
    <row r="9" spans="2:7" ht="13.5" thickBot="1">
      <c r="B9" s="74"/>
      <c r="C9" s="77">
        <v>1</v>
      </c>
      <c r="D9" s="77">
        <v>2</v>
      </c>
      <c r="E9" s="77">
        <v>3</v>
      </c>
      <c r="F9" s="77">
        <v>4</v>
      </c>
      <c r="G9" s="77">
        <v>5</v>
      </c>
    </row>
    <row r="10" spans="2:7" ht="12.75">
      <c r="B10" s="1" t="s">
        <v>80</v>
      </c>
      <c r="C10" s="76"/>
      <c r="D10" s="76"/>
      <c r="E10" s="76"/>
      <c r="F10" s="76"/>
      <c r="G10" s="76"/>
    </row>
    <row r="11" spans="1:7" ht="12.75">
      <c r="A11" s="7"/>
      <c r="B11" s="7" t="s">
        <v>1</v>
      </c>
      <c r="C11" s="53">
        <v>0.4736842105263158</v>
      </c>
      <c r="D11" s="53">
        <v>0.3859649122807018</v>
      </c>
      <c r="E11" s="53">
        <v>0.10526315789473685</v>
      </c>
      <c r="F11" s="53">
        <v>0.03508771929824561</v>
      </c>
      <c r="G11" s="53">
        <v>0</v>
      </c>
    </row>
    <row r="12" spans="1:7" ht="12.75">
      <c r="A12" s="3"/>
      <c r="B12" s="3" t="s">
        <v>2</v>
      </c>
      <c r="C12" s="53">
        <v>0.5700483091787439</v>
      </c>
      <c r="D12" s="53">
        <v>0.38164251207729466</v>
      </c>
      <c r="E12" s="53">
        <v>0.03381642512077295</v>
      </c>
      <c r="F12" s="53">
        <v>0.014492753623188406</v>
      </c>
      <c r="G12" s="53">
        <v>0</v>
      </c>
    </row>
    <row r="13" spans="1:7" ht="12.75">
      <c r="A13" s="3"/>
      <c r="B13" s="3" t="s">
        <v>3</v>
      </c>
      <c r="C13" s="53">
        <v>0.49333333333333335</v>
      </c>
      <c r="D13" s="53">
        <v>0.45333333333333337</v>
      </c>
      <c r="E13" s="53">
        <v>0.04</v>
      </c>
      <c r="F13" s="53">
        <v>0.013333333333333332</v>
      </c>
      <c r="G13" s="53">
        <v>0</v>
      </c>
    </row>
    <row r="14" spans="1:7" ht="12.75">
      <c r="A14" s="3"/>
      <c r="B14" s="3" t="s">
        <v>4</v>
      </c>
      <c r="C14" s="53">
        <v>0.5757575757575758</v>
      </c>
      <c r="D14" s="53">
        <v>0.3939393939393939</v>
      </c>
      <c r="E14" s="53">
        <v>0.030303030303030304</v>
      </c>
      <c r="F14" s="53">
        <v>0</v>
      </c>
      <c r="G14" s="53">
        <v>0</v>
      </c>
    </row>
    <row r="15" spans="1:9" ht="12.75">
      <c r="A15" s="3"/>
      <c r="B15" s="3" t="s">
        <v>259</v>
      </c>
      <c r="C15" s="53">
        <v>0.5205479452054794</v>
      </c>
      <c r="D15" s="53">
        <v>0.3424657534246575</v>
      </c>
      <c r="E15" s="53">
        <v>0.12328767123287672</v>
      </c>
      <c r="F15" s="53">
        <v>0.013698630136986302</v>
      </c>
      <c r="G15" s="53">
        <v>0</v>
      </c>
      <c r="I15" s="3"/>
    </row>
    <row r="16" spans="1:9" ht="12.75">
      <c r="A16" s="3"/>
      <c r="B16" s="3" t="s">
        <v>71</v>
      </c>
      <c r="C16" s="53">
        <v>0.19753086419753088</v>
      </c>
      <c r="D16" s="53">
        <v>0.4074074074074074</v>
      </c>
      <c r="E16" s="53">
        <v>0.32098765432098764</v>
      </c>
      <c r="F16" s="53">
        <v>0.07407407407407407</v>
      </c>
      <c r="G16" s="53">
        <v>0</v>
      </c>
      <c r="I16" s="3"/>
    </row>
    <row r="17" spans="1:7" ht="12.75">
      <c r="A17" s="3"/>
      <c r="B17" s="3" t="s">
        <v>7</v>
      </c>
      <c r="C17" s="53">
        <v>0.4</v>
      </c>
      <c r="D17" s="53">
        <v>0.5428571428571428</v>
      </c>
      <c r="E17" s="53">
        <v>0.05714285714285714</v>
      </c>
      <c r="F17" s="53">
        <v>0</v>
      </c>
      <c r="G17" s="53">
        <v>0</v>
      </c>
    </row>
    <row r="18" spans="1:7" ht="12.75">
      <c r="A18" s="3"/>
      <c r="B18" s="3" t="s">
        <v>8</v>
      </c>
      <c r="C18" s="53">
        <v>0.109375</v>
      </c>
      <c r="D18" s="53">
        <v>0.34375</v>
      </c>
      <c r="E18" s="53">
        <v>0.359375</v>
      </c>
      <c r="F18" s="53">
        <v>0.1875</v>
      </c>
      <c r="G18" s="53">
        <v>0</v>
      </c>
    </row>
    <row r="19" spans="1:7" ht="12.75">
      <c r="A19" s="3"/>
      <c r="B19" s="3" t="s">
        <v>9</v>
      </c>
      <c r="C19" s="53">
        <v>0.6339869281045752</v>
      </c>
      <c r="D19" s="53">
        <v>0.3464052287581699</v>
      </c>
      <c r="E19" s="53">
        <v>0.019607843137254905</v>
      </c>
      <c r="F19" s="53">
        <v>0</v>
      </c>
      <c r="G19" s="53">
        <v>0</v>
      </c>
    </row>
    <row r="20" spans="1:7" ht="12.75">
      <c r="A20" s="3"/>
      <c r="B20" s="3" t="s">
        <v>10</v>
      </c>
      <c r="C20" s="53">
        <v>0.7121212121212122</v>
      </c>
      <c r="D20" s="53">
        <v>0.27272727272727276</v>
      </c>
      <c r="E20" s="53">
        <v>0.015151515151515152</v>
      </c>
      <c r="F20" s="53">
        <v>0</v>
      </c>
      <c r="G20" s="53">
        <v>0</v>
      </c>
    </row>
    <row r="21" spans="1:7" ht="12.75">
      <c r="A21" s="3"/>
      <c r="B21" s="3" t="s">
        <v>11</v>
      </c>
      <c r="C21" s="53">
        <v>0.44594594594594594</v>
      </c>
      <c r="D21" s="53">
        <v>0.5</v>
      </c>
      <c r="E21" s="53">
        <v>0.05405405405405406</v>
      </c>
      <c r="F21" s="53">
        <v>0</v>
      </c>
      <c r="G21" s="53">
        <v>0</v>
      </c>
    </row>
    <row r="22" spans="1:7" ht="13.5" thickBot="1">
      <c r="A22" s="47"/>
      <c r="B22" s="47" t="s">
        <v>12</v>
      </c>
      <c r="C22" s="54">
        <v>0.40659340659340665</v>
      </c>
      <c r="D22" s="54">
        <v>0.4175824175824176</v>
      </c>
      <c r="E22" s="54">
        <v>0.16483516483516483</v>
      </c>
      <c r="F22" s="54">
        <v>0.01098901098901099</v>
      </c>
      <c r="G22" s="54">
        <v>0</v>
      </c>
    </row>
    <row r="23" spans="2:7" ht="12.75">
      <c r="B23" s="36" t="s">
        <v>81</v>
      </c>
      <c r="C23" s="53"/>
      <c r="D23" s="53"/>
      <c r="E23" s="53"/>
      <c r="F23" s="53"/>
      <c r="G23" s="53"/>
    </row>
    <row r="24" spans="2:7" ht="12.75">
      <c r="B24" s="3" t="s">
        <v>13</v>
      </c>
      <c r="C24" s="53">
        <v>0.40579710144927533</v>
      </c>
      <c r="D24" s="53">
        <v>0.4492753623188406</v>
      </c>
      <c r="E24" s="53">
        <v>0.13043478260869565</v>
      </c>
      <c r="F24" s="53">
        <v>0.014492753623188404</v>
      </c>
      <c r="G24" s="53">
        <v>0</v>
      </c>
    </row>
    <row r="25" spans="2:7" ht="12.75">
      <c r="B25" s="3" t="s">
        <v>14</v>
      </c>
      <c r="C25" s="53">
        <v>0.4533333333333333</v>
      </c>
      <c r="D25" s="53">
        <v>0.4933333333333333</v>
      </c>
      <c r="E25" s="53">
        <v>0.04</v>
      </c>
      <c r="F25" s="53">
        <v>0.013333333333333332</v>
      </c>
      <c r="G25" s="53">
        <v>0</v>
      </c>
    </row>
    <row r="26" spans="2:7" ht="12.75">
      <c r="B26" s="3" t="s">
        <v>15</v>
      </c>
      <c r="C26" s="53">
        <v>0.24615384615384614</v>
      </c>
      <c r="D26" s="53">
        <v>0.4461538461538461</v>
      </c>
      <c r="E26" s="53">
        <v>0.24615384615384614</v>
      </c>
      <c r="F26" s="53">
        <v>0.04615384615384615</v>
      </c>
      <c r="G26" s="53">
        <v>0.015384615384615384</v>
      </c>
    </row>
    <row r="27" spans="2:7" ht="12.75">
      <c r="B27" s="3" t="s">
        <v>16</v>
      </c>
      <c r="C27" s="53">
        <v>0.32727272727272727</v>
      </c>
      <c r="D27" s="53">
        <v>0.5454545454545454</v>
      </c>
      <c r="E27" s="53">
        <v>0.0909090909090909</v>
      </c>
      <c r="F27" s="53">
        <v>0.03636363636363636</v>
      </c>
      <c r="G27" s="53">
        <v>0</v>
      </c>
    </row>
    <row r="28" spans="2:7" ht="12.75">
      <c r="B28" s="3" t="s">
        <v>17</v>
      </c>
      <c r="C28" s="53">
        <v>0.3571428571428571</v>
      </c>
      <c r="D28" s="53">
        <v>0.5714285714285714</v>
      </c>
      <c r="E28" s="53">
        <v>0.047619047619047616</v>
      </c>
      <c r="F28" s="53">
        <v>0.023809523809523808</v>
      </c>
      <c r="G28" s="53">
        <v>0</v>
      </c>
    </row>
    <row r="29" spans="2:7" ht="12.75">
      <c r="B29" s="3" t="s">
        <v>473</v>
      </c>
      <c r="C29" s="53">
        <v>0.3333333333333333</v>
      </c>
      <c r="D29" s="53">
        <v>0.6666666666666666</v>
      </c>
      <c r="E29" s="53">
        <v>0</v>
      </c>
      <c r="F29" s="53">
        <v>0</v>
      </c>
      <c r="G29" s="53">
        <v>0</v>
      </c>
    </row>
    <row r="30" spans="2:7" ht="12.75">
      <c r="B30" s="3" t="s">
        <v>18</v>
      </c>
      <c r="C30" s="53">
        <v>0.3</v>
      </c>
      <c r="D30" s="53">
        <v>0.65</v>
      </c>
      <c r="E30" s="53">
        <v>0.05</v>
      </c>
      <c r="F30" s="53">
        <v>0</v>
      </c>
      <c r="G30" s="53">
        <v>0</v>
      </c>
    </row>
    <row r="31" spans="2:7" ht="12.75">
      <c r="B31" s="3" t="s">
        <v>19</v>
      </c>
      <c r="C31" s="53">
        <v>0.3953488372093023</v>
      </c>
      <c r="D31" s="53">
        <v>0.5116279069767441</v>
      </c>
      <c r="E31" s="53">
        <v>0.06976744186046512</v>
      </c>
      <c r="F31" s="53">
        <v>0.023255813953488372</v>
      </c>
      <c r="G31" s="53">
        <v>0</v>
      </c>
    </row>
    <row r="32" spans="2:7" ht="12.75">
      <c r="B32" s="3" t="s">
        <v>20</v>
      </c>
      <c r="C32" s="53">
        <v>0.5803571428571429</v>
      </c>
      <c r="D32" s="53">
        <v>0.39285714285714285</v>
      </c>
      <c r="E32" s="53">
        <v>0.017857142857142856</v>
      </c>
      <c r="F32" s="53">
        <v>0.008928571428571428</v>
      </c>
      <c r="G32" s="53">
        <v>0</v>
      </c>
    </row>
    <row r="33" spans="2:7" ht="12.75">
      <c r="B33" s="3" t="s">
        <v>21</v>
      </c>
      <c r="C33" s="53">
        <v>0.37209302325581395</v>
      </c>
      <c r="D33" s="53">
        <v>0.4651162790697674</v>
      </c>
      <c r="E33" s="53">
        <v>0.13953488372093023</v>
      </c>
      <c r="F33" s="53">
        <v>0.023255813953488372</v>
      </c>
      <c r="G33" s="53">
        <v>0</v>
      </c>
    </row>
    <row r="34" spans="2:7" ht="12.75">
      <c r="B34" s="7" t="s">
        <v>22</v>
      </c>
      <c r="C34" s="53">
        <v>0.4</v>
      </c>
      <c r="D34" s="53">
        <v>0.4</v>
      </c>
      <c r="E34" s="53">
        <v>0.2</v>
      </c>
      <c r="F34" s="53">
        <v>0</v>
      </c>
      <c r="G34" s="53">
        <v>0</v>
      </c>
    </row>
    <row r="35" spans="2:7" ht="12.75">
      <c r="B35" s="3" t="s">
        <v>23</v>
      </c>
      <c r="C35" s="53">
        <v>0.48648648648648646</v>
      </c>
      <c r="D35" s="53">
        <v>0.48648648648648646</v>
      </c>
      <c r="E35" s="53">
        <v>0.02702702702702703</v>
      </c>
      <c r="F35" s="53">
        <v>0</v>
      </c>
      <c r="G35" s="53">
        <v>0</v>
      </c>
    </row>
    <row r="36" spans="2:7" ht="12.75">
      <c r="B36" s="3" t="s">
        <v>24</v>
      </c>
      <c r="C36" s="53">
        <v>0.36</v>
      </c>
      <c r="D36" s="53">
        <v>0.4</v>
      </c>
      <c r="E36" s="53">
        <v>0.2</v>
      </c>
      <c r="F36" s="53">
        <v>0</v>
      </c>
      <c r="G36" s="53">
        <v>0.04</v>
      </c>
    </row>
    <row r="37" spans="2:7" ht="12.75">
      <c r="B37" s="37" t="s">
        <v>25</v>
      </c>
      <c r="C37" s="53">
        <v>0.3333333333333333</v>
      </c>
      <c r="D37" s="53">
        <v>0.4666666666666667</v>
      </c>
      <c r="E37" s="53">
        <v>0.13333333333333333</v>
      </c>
      <c r="F37" s="53">
        <v>0.06666666666666667</v>
      </c>
      <c r="G37" s="53">
        <v>0</v>
      </c>
    </row>
    <row r="38" spans="2:7" ht="13.5" thickBot="1">
      <c r="B38" s="50" t="s">
        <v>26</v>
      </c>
      <c r="C38" s="55">
        <v>0.3043478260869565</v>
      </c>
      <c r="D38" s="55">
        <v>0.6304347826086956</v>
      </c>
      <c r="E38" s="55">
        <v>0.06521739130434782</v>
      </c>
      <c r="F38" s="55">
        <v>0</v>
      </c>
      <c r="G38" s="55">
        <v>0</v>
      </c>
    </row>
    <row r="39" spans="2:7" ht="12.75">
      <c r="B39" s="39" t="s">
        <v>79</v>
      </c>
      <c r="C39" s="61"/>
      <c r="D39" s="61"/>
      <c r="E39" s="61"/>
      <c r="F39" s="61"/>
      <c r="G39" s="61"/>
    </row>
    <row r="40" spans="2:7" ht="12.75">
      <c r="B40" s="3" t="s">
        <v>27</v>
      </c>
      <c r="C40" s="53">
        <v>0.42168674698795183</v>
      </c>
      <c r="D40" s="53">
        <v>0.5180722891566264</v>
      </c>
      <c r="E40" s="53">
        <v>0.06024096385542168</v>
      </c>
      <c r="F40" s="53">
        <v>0</v>
      </c>
      <c r="G40" s="53">
        <v>0</v>
      </c>
    </row>
    <row r="41" spans="2:7" ht="12.75">
      <c r="B41" s="3" t="s">
        <v>744</v>
      </c>
      <c r="C41" s="53">
        <v>0.35384615384615387</v>
      </c>
      <c r="D41" s="53">
        <v>0.49230769230769234</v>
      </c>
      <c r="E41" s="53">
        <v>0.13846153846153844</v>
      </c>
      <c r="F41" s="53">
        <v>0.015384615384615385</v>
      </c>
      <c r="G41" s="53">
        <v>0</v>
      </c>
    </row>
    <row r="42" spans="2:7" ht="12.75">
      <c r="B42" s="3" t="s">
        <v>28</v>
      </c>
      <c r="C42" s="53">
        <v>0.42105263157894735</v>
      </c>
      <c r="D42" s="53">
        <v>0.5052631578947369</v>
      </c>
      <c r="E42" s="53">
        <v>0.07368421052631578</v>
      </c>
      <c r="F42" s="53">
        <v>0</v>
      </c>
      <c r="G42" s="53">
        <v>0</v>
      </c>
    </row>
    <row r="43" spans="2:7" ht="12.75">
      <c r="B43" s="3" t="s">
        <v>29</v>
      </c>
      <c r="C43" s="53">
        <v>0.41975308641975306</v>
      </c>
      <c r="D43" s="53">
        <v>0.48148148148148145</v>
      </c>
      <c r="E43" s="53">
        <v>0.09876543209876544</v>
      </c>
      <c r="F43" s="53">
        <v>0</v>
      </c>
      <c r="G43" s="53">
        <v>0</v>
      </c>
    </row>
    <row r="44" spans="2:7" ht="12.75">
      <c r="B44" s="3" t="s">
        <v>30</v>
      </c>
      <c r="C44" s="53">
        <v>0.34782608695652173</v>
      </c>
      <c r="D44" s="53">
        <v>0.5434782608695652</v>
      </c>
      <c r="E44" s="53">
        <v>0.10869565217391304</v>
      </c>
      <c r="F44" s="53">
        <v>0</v>
      </c>
      <c r="G44" s="53">
        <v>0</v>
      </c>
    </row>
    <row r="45" spans="2:7" ht="12.75">
      <c r="B45" s="3" t="s">
        <v>31</v>
      </c>
      <c r="C45" s="53">
        <v>0.3508771929824561</v>
      </c>
      <c r="D45" s="53">
        <v>0.4912280701754386</v>
      </c>
      <c r="E45" s="53">
        <v>0.14035087719298245</v>
      </c>
      <c r="F45" s="53">
        <v>0.017543859649122806</v>
      </c>
      <c r="G45" s="53">
        <v>0</v>
      </c>
    </row>
    <row r="46" spans="2:7" ht="13.5" thickBot="1">
      <c r="B46" s="47" t="s">
        <v>32</v>
      </c>
      <c r="C46" s="54">
        <v>0.424</v>
      </c>
      <c r="D46" s="54">
        <v>0.4</v>
      </c>
      <c r="E46" s="54">
        <v>0.16799999999999998</v>
      </c>
      <c r="F46" s="54">
        <v>0.008</v>
      </c>
      <c r="G46" s="54">
        <v>0</v>
      </c>
    </row>
    <row r="47" spans="2:7" ht="12.75">
      <c r="B47" s="36" t="s">
        <v>129</v>
      </c>
      <c r="C47" s="53"/>
      <c r="D47" s="53"/>
      <c r="E47" s="53"/>
      <c r="F47" s="53"/>
      <c r="G47" s="53"/>
    </row>
    <row r="48" spans="2:7" ht="12.75">
      <c r="B48" s="3" t="s">
        <v>33</v>
      </c>
      <c r="C48" s="53">
        <v>0.10810810810810811</v>
      </c>
      <c r="D48" s="53">
        <v>0.27027027027027023</v>
      </c>
      <c r="E48" s="53">
        <v>0.47297297297297297</v>
      </c>
      <c r="F48" s="53">
        <v>0.13513513513513511</v>
      </c>
      <c r="G48" s="53">
        <v>0.013513513513513514</v>
      </c>
    </row>
    <row r="49" spans="2:7" ht="12.75">
      <c r="B49" s="3" t="s">
        <v>34</v>
      </c>
      <c r="C49" s="53">
        <v>0.34</v>
      </c>
      <c r="D49" s="53">
        <v>0.46</v>
      </c>
      <c r="E49" s="53">
        <v>0.18</v>
      </c>
      <c r="F49" s="53">
        <v>0.02</v>
      </c>
      <c r="G49" s="53">
        <v>0</v>
      </c>
    </row>
    <row r="50" spans="2:7" ht="12.75">
      <c r="B50" s="3" t="s">
        <v>35</v>
      </c>
      <c r="C50" s="53">
        <v>0</v>
      </c>
      <c r="D50" s="53">
        <v>0.23255813953488372</v>
      </c>
      <c r="E50" s="53">
        <v>0.4418604651162791</v>
      </c>
      <c r="F50" s="53">
        <v>0.27906976744186046</v>
      </c>
      <c r="G50" s="53">
        <v>0.046511627906976744</v>
      </c>
    </row>
    <row r="51" spans="2:7" ht="13.5" thickBot="1">
      <c r="B51" s="47" t="s">
        <v>36</v>
      </c>
      <c r="C51" s="54">
        <v>0.13333333333333333</v>
      </c>
      <c r="D51" s="54">
        <v>0.3111111111111111</v>
      </c>
      <c r="E51" s="54">
        <v>0.37777777777777777</v>
      </c>
      <c r="F51" s="54">
        <v>0.1111111111111111</v>
      </c>
      <c r="G51" s="54">
        <v>0.06666666666666667</v>
      </c>
    </row>
    <row r="52" spans="2:7" ht="12.75">
      <c r="B52" s="36" t="s">
        <v>130</v>
      </c>
      <c r="C52" s="6"/>
      <c r="D52" s="6"/>
      <c r="E52" s="6"/>
      <c r="F52" s="6"/>
      <c r="G52" s="6"/>
    </row>
    <row r="53" spans="2:7" ht="12.75">
      <c r="B53" s="3" t="s">
        <v>37</v>
      </c>
      <c r="C53" s="53">
        <v>0.07894736842105264</v>
      </c>
      <c r="D53" s="53">
        <v>0.5526315789473684</v>
      </c>
      <c r="E53" s="53">
        <v>0.31578947368421056</v>
      </c>
      <c r="F53" s="53">
        <v>0.05263157894736842</v>
      </c>
      <c r="G53" s="53">
        <v>0</v>
      </c>
    </row>
    <row r="54" spans="2:7" ht="12.75">
      <c r="B54" s="3" t="s">
        <v>38</v>
      </c>
      <c r="C54" s="53">
        <v>0.09090909090909091</v>
      </c>
      <c r="D54" s="53">
        <v>0.30303030303030304</v>
      </c>
      <c r="E54" s="53">
        <v>0.5454545454545454</v>
      </c>
      <c r="F54" s="53">
        <v>0.06060606060606061</v>
      </c>
      <c r="G54" s="53">
        <v>0</v>
      </c>
    </row>
    <row r="55" spans="2:7" ht="12.75">
      <c r="B55" s="3" t="s">
        <v>82</v>
      </c>
      <c r="C55" s="53">
        <v>0</v>
      </c>
      <c r="D55" s="53">
        <v>0.07317073170731707</v>
      </c>
      <c r="E55" s="53">
        <v>0.4878048780487804</v>
      </c>
      <c r="F55" s="53">
        <v>0.39024390243902435</v>
      </c>
      <c r="G55" s="53">
        <v>0.048780487804878044</v>
      </c>
    </row>
    <row r="56" spans="2:7" ht="12.75">
      <c r="B56" s="3" t="s">
        <v>40</v>
      </c>
      <c r="C56" s="53">
        <v>0.12244897959183673</v>
      </c>
      <c r="D56" s="53">
        <v>0.5510204081632654</v>
      </c>
      <c r="E56" s="53">
        <v>0.2653061224489796</v>
      </c>
      <c r="F56" s="53">
        <v>0.04081632653061225</v>
      </c>
      <c r="G56" s="53">
        <v>0.020408163265306124</v>
      </c>
    </row>
    <row r="57" spans="2:7" ht="12.75">
      <c r="B57" s="3" t="s">
        <v>41</v>
      </c>
      <c r="C57" s="53">
        <v>0.06896551724137931</v>
      </c>
      <c r="D57" s="53">
        <v>0.41379310344827586</v>
      </c>
      <c r="E57" s="53">
        <v>0.5172413793103449</v>
      </c>
      <c r="F57" s="53">
        <v>0</v>
      </c>
      <c r="G57" s="53">
        <v>0</v>
      </c>
    </row>
    <row r="58" spans="2:7" ht="12.75">
      <c r="B58" s="3" t="s">
        <v>42</v>
      </c>
      <c r="C58" s="53">
        <v>0.07317073170731707</v>
      </c>
      <c r="D58" s="53">
        <v>0.4878048780487805</v>
      </c>
      <c r="E58" s="53">
        <v>0.36585365853658536</v>
      </c>
      <c r="F58" s="53">
        <v>0.07317073170731707</v>
      </c>
      <c r="G58" s="53">
        <v>0</v>
      </c>
    </row>
    <row r="59" spans="2:7" ht="12.75">
      <c r="B59" s="3" t="s">
        <v>43</v>
      </c>
      <c r="C59" s="53">
        <v>0.10526315789473684</v>
      </c>
      <c r="D59" s="53">
        <v>0.5789473684210527</v>
      </c>
      <c r="E59" s="53">
        <v>0.25</v>
      </c>
      <c r="F59" s="53">
        <v>0.06578947368421052</v>
      </c>
      <c r="G59" s="53">
        <v>0</v>
      </c>
    </row>
    <row r="60" spans="2:7" ht="12.75">
      <c r="B60" s="3" t="s">
        <v>44</v>
      </c>
      <c r="C60" s="53">
        <v>0.07407407407407407</v>
      </c>
      <c r="D60" s="53">
        <v>0.14814814814814814</v>
      </c>
      <c r="E60" s="53">
        <v>0.6296296296296297</v>
      </c>
      <c r="F60" s="53">
        <v>0.14814814814814814</v>
      </c>
      <c r="G60" s="53">
        <v>0</v>
      </c>
    </row>
    <row r="61" spans="2:7" ht="12.75">
      <c r="B61" s="3" t="s">
        <v>45</v>
      </c>
      <c r="C61" s="53">
        <v>0.16216216216216217</v>
      </c>
      <c r="D61" s="53">
        <v>0.3783783783783784</v>
      </c>
      <c r="E61" s="53">
        <v>0.35135135135135137</v>
      </c>
      <c r="F61" s="53">
        <v>0.10810810810810811</v>
      </c>
      <c r="G61" s="53">
        <v>0</v>
      </c>
    </row>
    <row r="62" spans="2:7" ht="13.5" thickBot="1">
      <c r="B62" s="47" t="s">
        <v>46</v>
      </c>
      <c r="C62" s="54">
        <v>0.10526315789473684</v>
      </c>
      <c r="D62" s="54">
        <v>0.15789473684210525</v>
      </c>
      <c r="E62" s="54">
        <v>0.21052631578947367</v>
      </c>
      <c r="F62" s="54">
        <v>0.3684210526315789</v>
      </c>
      <c r="G62" s="54">
        <v>0.15789473684210525</v>
      </c>
    </row>
    <row r="63" spans="2:7" ht="12.75">
      <c r="B63" s="73" t="s">
        <v>257</v>
      </c>
      <c r="C63" s="53"/>
      <c r="D63" s="53"/>
      <c r="E63" s="53"/>
      <c r="F63" s="53"/>
      <c r="G63" s="53"/>
    </row>
    <row r="64" spans="2:7" ht="12.75">
      <c r="B64" s="3" t="s">
        <v>47</v>
      </c>
      <c r="C64" s="53">
        <v>0.09230769230769231</v>
      </c>
      <c r="D64" s="53">
        <v>0.4</v>
      </c>
      <c r="E64" s="53">
        <v>0.4615384615384615</v>
      </c>
      <c r="F64" s="53">
        <v>0.046153846153846156</v>
      </c>
      <c r="G64" s="53">
        <v>0</v>
      </c>
    </row>
    <row r="65" spans="2:7" ht="12.75">
      <c r="B65" s="3" t="s">
        <v>48</v>
      </c>
      <c r="C65" s="53">
        <v>0.075</v>
      </c>
      <c r="D65" s="53">
        <v>0.25</v>
      </c>
      <c r="E65" s="53">
        <v>0.45</v>
      </c>
      <c r="F65" s="53">
        <v>0.2</v>
      </c>
      <c r="G65" s="53">
        <v>0.025</v>
      </c>
    </row>
    <row r="66" spans="2:7" ht="12.75">
      <c r="B66" s="3" t="s">
        <v>49</v>
      </c>
      <c r="C66" s="53">
        <v>0.2878787878787879</v>
      </c>
      <c r="D66" s="53">
        <v>0.45454545454545453</v>
      </c>
      <c r="E66" s="53">
        <v>0.24242424242424243</v>
      </c>
      <c r="F66" s="53">
        <v>0.015151515151515152</v>
      </c>
      <c r="G66" s="53">
        <v>0</v>
      </c>
    </row>
    <row r="67" spans="2:7" ht="12.75">
      <c r="B67" s="3" t="s">
        <v>50</v>
      </c>
      <c r="C67" s="53">
        <v>0.5319148936170213</v>
      </c>
      <c r="D67" s="53">
        <v>0.36170212765957444</v>
      </c>
      <c r="E67" s="53">
        <v>0.0851063829787234</v>
      </c>
      <c r="F67" s="53">
        <v>0.02127659574468085</v>
      </c>
      <c r="G67" s="53">
        <v>0</v>
      </c>
    </row>
    <row r="68" spans="2:7" ht="12.75">
      <c r="B68" s="3" t="s">
        <v>51</v>
      </c>
      <c r="C68" s="53">
        <v>0.11363636363636363</v>
      </c>
      <c r="D68" s="53">
        <v>0.43181818181818177</v>
      </c>
      <c r="E68" s="53">
        <v>0.40909090909090906</v>
      </c>
      <c r="F68" s="53">
        <v>0.022727272727272728</v>
      </c>
      <c r="G68" s="53">
        <v>0.022727272727272728</v>
      </c>
    </row>
    <row r="69" spans="2:7" ht="12.75">
      <c r="B69" s="3" t="s">
        <v>52</v>
      </c>
      <c r="C69" s="53">
        <v>0.02127659574468085</v>
      </c>
      <c r="D69" s="53">
        <v>0.1702127659574468</v>
      </c>
      <c r="E69" s="53">
        <v>0.4893617021276596</v>
      </c>
      <c r="F69" s="53">
        <v>0.2765957446808511</v>
      </c>
      <c r="G69" s="53">
        <v>0.0425531914893617</v>
      </c>
    </row>
    <row r="70" spans="2:7" ht="12.75">
      <c r="B70" s="3" t="s">
        <v>53</v>
      </c>
      <c r="C70" s="53">
        <v>0.045454545454545456</v>
      </c>
      <c r="D70" s="53">
        <v>0.27272727272727276</v>
      </c>
      <c r="E70" s="53">
        <v>0.4545454545454546</v>
      </c>
      <c r="F70" s="53">
        <v>0.18181818181818182</v>
      </c>
      <c r="G70" s="53">
        <v>0.045454545454545456</v>
      </c>
    </row>
    <row r="71" spans="2:7" ht="12.75">
      <c r="B71" s="3" t="s">
        <v>54</v>
      </c>
      <c r="C71" s="53">
        <v>0</v>
      </c>
      <c r="D71" s="53">
        <v>0.09523809523809523</v>
      </c>
      <c r="E71" s="53">
        <v>0.6666666666666666</v>
      </c>
      <c r="F71" s="53">
        <v>0.19047619047619047</v>
      </c>
      <c r="G71" s="53">
        <v>0.047619047619047616</v>
      </c>
    </row>
    <row r="72" spans="2:7" ht="12.75">
      <c r="B72" s="3" t="s">
        <v>55</v>
      </c>
      <c r="C72" s="53">
        <v>0.3423423423423424</v>
      </c>
      <c r="D72" s="53">
        <v>0.4504504504504505</v>
      </c>
      <c r="E72" s="53">
        <v>0.16216216216216217</v>
      </c>
      <c r="F72" s="53">
        <v>0.036036036036036036</v>
      </c>
      <c r="G72" s="53">
        <v>0.009009009009009009</v>
      </c>
    </row>
    <row r="73" spans="2:7" ht="12.75">
      <c r="B73" s="3" t="s">
        <v>56</v>
      </c>
      <c r="C73" s="53">
        <v>0.052631578947368425</v>
      </c>
      <c r="D73" s="53">
        <v>0.3684210526315789</v>
      </c>
      <c r="E73" s="53">
        <v>0.3157894736842105</v>
      </c>
      <c r="F73" s="53">
        <v>0.2631578947368421</v>
      </c>
      <c r="G73" s="53">
        <v>0</v>
      </c>
    </row>
    <row r="74" spans="2:7" ht="12.75">
      <c r="B74" s="3" t="s">
        <v>57</v>
      </c>
      <c r="C74" s="53">
        <v>0.3235294117647059</v>
      </c>
      <c r="D74" s="53">
        <v>0.4607843137254902</v>
      </c>
      <c r="E74" s="53">
        <v>0.16666666666666669</v>
      </c>
      <c r="F74" s="53">
        <v>0.03921568627450981</v>
      </c>
      <c r="G74" s="53">
        <v>0.009803921568627453</v>
      </c>
    </row>
    <row r="75" spans="2:7" ht="13.5" thickBot="1">
      <c r="B75" s="47" t="s">
        <v>58</v>
      </c>
      <c r="C75" s="54">
        <v>0.029411764705882353</v>
      </c>
      <c r="D75" s="54">
        <v>0.17647058823529413</v>
      </c>
      <c r="E75" s="54">
        <v>0.47058823529411764</v>
      </c>
      <c r="F75" s="54">
        <v>0.23529411764705882</v>
      </c>
      <c r="G75" s="54">
        <v>0.08823529411764706</v>
      </c>
    </row>
    <row r="76" spans="2:7" ht="12.75">
      <c r="B76" s="73" t="s">
        <v>132</v>
      </c>
      <c r="C76" s="53"/>
      <c r="D76" s="53"/>
      <c r="E76" s="53"/>
      <c r="F76" s="53"/>
      <c r="G76" s="53"/>
    </row>
    <row r="77" spans="2:7" ht="12.75">
      <c r="B77" s="3" t="s">
        <v>59</v>
      </c>
      <c r="C77" s="53">
        <v>0.125</v>
      </c>
      <c r="D77" s="53">
        <v>0.4464285714285714</v>
      </c>
      <c r="E77" s="53">
        <v>0.30357142857142855</v>
      </c>
      <c r="F77" s="53">
        <v>0.125</v>
      </c>
      <c r="G77" s="53">
        <v>0</v>
      </c>
    </row>
    <row r="78" spans="2:7" ht="12.75">
      <c r="B78" s="3" t="s">
        <v>60</v>
      </c>
      <c r="C78" s="53">
        <v>0.6086956521739131</v>
      </c>
      <c r="D78" s="53">
        <v>0.32608695652173914</v>
      </c>
      <c r="E78" s="53">
        <v>0.06521739130434782</v>
      </c>
      <c r="F78" s="53">
        <v>0</v>
      </c>
      <c r="G78" s="53">
        <v>0</v>
      </c>
    </row>
    <row r="79" spans="2:7" ht="12.75">
      <c r="B79" s="3" t="s">
        <v>61</v>
      </c>
      <c r="C79" s="53">
        <v>0.04</v>
      </c>
      <c r="D79" s="53">
        <v>0.4</v>
      </c>
      <c r="E79" s="53">
        <v>0.4</v>
      </c>
      <c r="F79" s="53">
        <v>0.16</v>
      </c>
      <c r="G79" s="53">
        <v>0</v>
      </c>
    </row>
    <row r="80" spans="2:7" ht="12.75">
      <c r="B80" s="3" t="s">
        <v>62</v>
      </c>
      <c r="C80" s="53">
        <v>0.3333333333333333</v>
      </c>
      <c r="D80" s="53">
        <v>0.5416666666666666</v>
      </c>
      <c r="E80" s="53">
        <v>0.125</v>
      </c>
      <c r="F80" s="53">
        <v>0</v>
      </c>
      <c r="G80" s="53">
        <v>0</v>
      </c>
    </row>
    <row r="81" spans="2:7" ht="12.75">
      <c r="B81" s="3" t="s">
        <v>63</v>
      </c>
      <c r="C81" s="53">
        <v>0.07142857142857142</v>
      </c>
      <c r="D81" s="53">
        <v>0.35714285714285715</v>
      </c>
      <c r="E81" s="53">
        <v>0.5</v>
      </c>
      <c r="F81" s="53">
        <v>0.07142857142857142</v>
      </c>
      <c r="G81" s="53">
        <v>0</v>
      </c>
    </row>
    <row r="82" spans="2:7" ht="12.75">
      <c r="B82" s="3" t="s">
        <v>64</v>
      </c>
      <c r="C82" s="53">
        <v>0</v>
      </c>
      <c r="D82" s="53">
        <v>0.411764705882353</v>
      </c>
      <c r="E82" s="53">
        <v>0.47058823529411764</v>
      </c>
      <c r="F82" s="53">
        <v>0.11764705882352941</v>
      </c>
      <c r="G82" s="53">
        <v>0</v>
      </c>
    </row>
    <row r="83" spans="2:7" ht="12.75">
      <c r="B83" s="3" t="s">
        <v>65</v>
      </c>
      <c r="C83" s="53">
        <v>0</v>
      </c>
      <c r="D83" s="53">
        <v>0.25641025641025644</v>
      </c>
      <c r="E83" s="53">
        <v>0.4871794871794872</v>
      </c>
      <c r="F83" s="53">
        <v>0.25641025641025644</v>
      </c>
      <c r="G83" s="53">
        <v>0</v>
      </c>
    </row>
    <row r="84" spans="2:7" ht="12.75">
      <c r="B84" s="3" t="s">
        <v>66</v>
      </c>
      <c r="C84" s="53">
        <v>0.2222222222222222</v>
      </c>
      <c r="D84" s="53">
        <v>0.6111111111111112</v>
      </c>
      <c r="E84" s="53">
        <v>0.16666666666666666</v>
      </c>
      <c r="F84" s="53">
        <v>0</v>
      </c>
      <c r="G84" s="53">
        <v>0</v>
      </c>
    </row>
    <row r="85" spans="2:7" ht="12.75">
      <c r="B85" s="3" t="s">
        <v>67</v>
      </c>
      <c r="C85" s="53">
        <v>0.22</v>
      </c>
      <c r="D85" s="53">
        <v>0.38</v>
      </c>
      <c r="E85" s="53">
        <v>0.34</v>
      </c>
      <c r="F85" s="53">
        <v>0.02</v>
      </c>
      <c r="G85" s="53">
        <v>0.04</v>
      </c>
    </row>
    <row r="86" spans="2:7" ht="12.75">
      <c r="B86" s="3" t="s">
        <v>68</v>
      </c>
      <c r="C86" s="53">
        <v>0.21739130434782608</v>
      </c>
      <c r="D86" s="53">
        <v>0.6086956521739131</v>
      </c>
      <c r="E86" s="53">
        <v>0.17391304347826086</v>
      </c>
      <c r="F86" s="53">
        <v>0</v>
      </c>
      <c r="G86" s="53">
        <v>0</v>
      </c>
    </row>
    <row r="87" spans="2:7" ht="12.75">
      <c r="B87" s="3" t="s">
        <v>69</v>
      </c>
      <c r="C87" s="53">
        <v>0.5</v>
      </c>
      <c r="D87" s="53">
        <v>0.5</v>
      </c>
      <c r="E87" s="53">
        <v>0</v>
      </c>
      <c r="F87" s="53">
        <v>0</v>
      </c>
      <c r="G87" s="53">
        <v>0</v>
      </c>
    </row>
    <row r="88" spans="2:7" ht="13.5" thickBot="1">
      <c r="B88" s="47" t="s">
        <v>70</v>
      </c>
      <c r="C88" s="54">
        <v>0.16</v>
      </c>
      <c r="D88" s="54">
        <v>0.6</v>
      </c>
      <c r="E88" s="54">
        <v>0.2</v>
      </c>
      <c r="F88" s="54">
        <v>0.04</v>
      </c>
      <c r="G88" s="5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A20" sqref="A20"/>
    </sheetView>
  </sheetViews>
  <sheetFormatPr defaultColWidth="9.140625" defaultRowHeight="12.75"/>
  <cols>
    <col min="1" max="1" width="15.7109375" style="0" customWidth="1"/>
    <col min="2" max="2" width="8.00390625" style="0" customWidth="1"/>
    <col min="3" max="3" width="8.28125" style="0" customWidth="1"/>
    <col min="4" max="4" width="10.00390625" style="0" customWidth="1"/>
    <col min="5" max="5" width="4.140625" style="0" customWidth="1"/>
    <col min="6" max="6" width="12.421875" style="0" customWidth="1"/>
    <col min="7" max="7" width="5.421875" style="0" customWidth="1"/>
    <col min="8" max="8" width="5.7109375" style="0" customWidth="1"/>
    <col min="9" max="9" width="14.28125" style="0" customWidth="1"/>
  </cols>
  <sheetData>
    <row r="1" ht="13.5" thickBot="1"/>
    <row r="2" spans="1:10" ht="13.5" thickTop="1">
      <c r="A2" s="15"/>
      <c r="B2" s="20" t="s">
        <v>84</v>
      </c>
      <c r="C2" s="20"/>
      <c r="D2" s="20"/>
      <c r="E2" s="20"/>
      <c r="F2" s="20"/>
      <c r="G2" s="20"/>
      <c r="H2" s="15"/>
      <c r="I2" s="15"/>
      <c r="J2" s="15"/>
    </row>
    <row r="3" spans="1:10" ht="13.5" thickBot="1">
      <c r="A3" s="12"/>
      <c r="B3" s="78" t="s">
        <v>85</v>
      </c>
      <c r="C3" s="78"/>
      <c r="D3" s="78"/>
      <c r="E3" s="78"/>
      <c r="F3" s="78"/>
      <c r="G3" s="78"/>
      <c r="H3" s="12"/>
      <c r="I3" s="12"/>
      <c r="J3" s="12"/>
    </row>
    <row r="4" spans="1:9" ht="42" customHeight="1" thickBot="1" thickTop="1">
      <c r="A4" s="79" t="s">
        <v>88</v>
      </c>
      <c r="B4" s="80" t="s">
        <v>86</v>
      </c>
      <c r="C4" s="80" t="s">
        <v>87</v>
      </c>
      <c r="D4" s="80" t="s">
        <v>83</v>
      </c>
      <c r="E4" s="80"/>
      <c r="F4" s="80" t="s">
        <v>88</v>
      </c>
      <c r="G4" s="80" t="s">
        <v>86</v>
      </c>
      <c r="H4" s="80" t="s">
        <v>87</v>
      </c>
      <c r="I4" s="80" t="s">
        <v>83</v>
      </c>
    </row>
    <row r="5" spans="1:9" ht="12.75">
      <c r="A5" s="120" t="s">
        <v>10</v>
      </c>
      <c r="B5" s="121">
        <v>189</v>
      </c>
      <c r="C5" s="122">
        <v>4</v>
      </c>
      <c r="D5" s="38">
        <v>185</v>
      </c>
      <c r="F5" s="120" t="s">
        <v>22</v>
      </c>
      <c r="G5" s="122">
        <v>3</v>
      </c>
      <c r="H5" s="122">
        <v>8</v>
      </c>
      <c r="I5" s="38">
        <v>-5</v>
      </c>
    </row>
    <row r="6" spans="1:9" ht="12.75">
      <c r="A6" s="40" t="s">
        <v>50</v>
      </c>
      <c r="B6" s="41">
        <v>82</v>
      </c>
      <c r="C6" s="41">
        <v>1</v>
      </c>
      <c r="D6" s="11">
        <v>81</v>
      </c>
      <c r="F6" s="40" t="s">
        <v>18</v>
      </c>
      <c r="G6" s="41">
        <v>3</v>
      </c>
      <c r="H6" s="41">
        <v>9</v>
      </c>
      <c r="I6" s="11">
        <v>-6</v>
      </c>
    </row>
    <row r="7" spans="1:9" ht="12.75">
      <c r="A7" s="40" t="s">
        <v>20</v>
      </c>
      <c r="B7" s="41">
        <v>82</v>
      </c>
      <c r="C7" s="41">
        <v>2</v>
      </c>
      <c r="D7" s="11">
        <v>80</v>
      </c>
      <c r="F7" s="40" t="s">
        <v>21</v>
      </c>
      <c r="G7" s="41">
        <v>5</v>
      </c>
      <c r="H7" s="41">
        <v>11</v>
      </c>
      <c r="I7" s="11">
        <v>-6</v>
      </c>
    </row>
    <row r="8" spans="1:9" ht="12.75">
      <c r="A8" s="40" t="s">
        <v>29</v>
      </c>
      <c r="B8" s="41">
        <v>71</v>
      </c>
      <c r="C8" s="41">
        <v>2</v>
      </c>
      <c r="D8" s="11">
        <v>69</v>
      </c>
      <c r="F8" s="40" t="s">
        <v>36</v>
      </c>
      <c r="G8" s="41">
        <v>6</v>
      </c>
      <c r="H8" s="41">
        <v>12</v>
      </c>
      <c r="I8" s="11">
        <v>-6</v>
      </c>
    </row>
    <row r="9" spans="1:9" ht="13.5" thickBot="1">
      <c r="A9" s="42" t="s">
        <v>32</v>
      </c>
      <c r="B9" s="123">
        <v>69</v>
      </c>
      <c r="C9" s="123">
        <v>4</v>
      </c>
      <c r="D9" s="43">
        <v>65</v>
      </c>
      <c r="F9" s="42" t="s">
        <v>63</v>
      </c>
      <c r="G9" s="123">
        <v>6</v>
      </c>
      <c r="H9" s="123">
        <v>12</v>
      </c>
      <c r="I9" s="43">
        <v>-6</v>
      </c>
    </row>
    <row r="10" spans="1:9" ht="12" customHeight="1">
      <c r="A10" s="33" t="s">
        <v>1</v>
      </c>
      <c r="B10" s="35">
        <v>61</v>
      </c>
      <c r="C10" s="35">
        <v>2</v>
      </c>
      <c r="D10">
        <v>59</v>
      </c>
      <c r="F10" s="33" t="s">
        <v>53</v>
      </c>
      <c r="G10" s="35">
        <v>4</v>
      </c>
      <c r="H10" s="35">
        <v>12</v>
      </c>
      <c r="I10">
        <v>-8</v>
      </c>
    </row>
    <row r="11" spans="1:9" ht="12" customHeight="1">
      <c r="A11" s="32" t="s">
        <v>9</v>
      </c>
      <c r="B11" s="3">
        <v>65</v>
      </c>
      <c r="C11" s="3">
        <v>14</v>
      </c>
      <c r="D11">
        <v>51</v>
      </c>
      <c r="F11" s="32" t="s">
        <v>54</v>
      </c>
      <c r="G11" s="3">
        <v>2</v>
      </c>
      <c r="H11" s="3">
        <v>10</v>
      </c>
      <c r="I11">
        <v>-8</v>
      </c>
    </row>
    <row r="12" spans="1:9" ht="12.75">
      <c r="A12" s="32" t="s">
        <v>11</v>
      </c>
      <c r="B12" s="3">
        <v>53</v>
      </c>
      <c r="C12" s="3">
        <v>2</v>
      </c>
      <c r="D12">
        <v>51</v>
      </c>
      <c r="F12" s="32" t="s">
        <v>64</v>
      </c>
      <c r="G12" s="3">
        <v>2</v>
      </c>
      <c r="H12" s="3">
        <v>10</v>
      </c>
      <c r="I12">
        <v>-8</v>
      </c>
    </row>
    <row r="13" spans="1:9" ht="11.25" customHeight="1">
      <c r="A13" s="32" t="s">
        <v>55</v>
      </c>
      <c r="B13" s="3">
        <v>53</v>
      </c>
      <c r="C13" s="3">
        <v>2</v>
      </c>
      <c r="D13">
        <v>51</v>
      </c>
      <c r="F13" s="32" t="s">
        <v>473</v>
      </c>
      <c r="G13" s="3">
        <v>2</v>
      </c>
      <c r="H13" s="3">
        <v>12</v>
      </c>
      <c r="I13">
        <v>-10</v>
      </c>
    </row>
    <row r="14" spans="1:9" ht="13.5" thickBot="1">
      <c r="A14" s="124" t="s">
        <v>3</v>
      </c>
      <c r="B14" s="37">
        <v>53</v>
      </c>
      <c r="C14" s="37">
        <v>3</v>
      </c>
      <c r="D14">
        <v>50</v>
      </c>
      <c r="F14" s="124" t="s">
        <v>24</v>
      </c>
      <c r="G14" s="37">
        <v>2</v>
      </c>
      <c r="H14" s="37">
        <v>12</v>
      </c>
      <c r="I14">
        <v>-10</v>
      </c>
    </row>
    <row r="15" spans="1:9" ht="12.75">
      <c r="A15" s="120" t="s">
        <v>12</v>
      </c>
      <c r="B15" s="122">
        <v>45</v>
      </c>
      <c r="C15" s="122">
        <v>3</v>
      </c>
      <c r="D15" s="38">
        <v>42</v>
      </c>
      <c r="F15" s="120" t="s">
        <v>33</v>
      </c>
      <c r="G15" s="122">
        <v>8</v>
      </c>
      <c r="H15" s="122">
        <v>18</v>
      </c>
      <c r="I15" s="38">
        <v>-10</v>
      </c>
    </row>
    <row r="16" spans="1:9" ht="12.75">
      <c r="A16" s="40" t="s">
        <v>744</v>
      </c>
      <c r="B16" s="41">
        <v>42</v>
      </c>
      <c r="C16" s="41">
        <v>1</v>
      </c>
      <c r="D16" s="11">
        <v>41</v>
      </c>
      <c r="F16" s="40" t="s">
        <v>34</v>
      </c>
      <c r="G16" s="41">
        <v>4</v>
      </c>
      <c r="H16" s="41">
        <v>14</v>
      </c>
      <c r="I16" s="11">
        <v>-10</v>
      </c>
    </row>
    <row r="17" spans="1:9" ht="12.75">
      <c r="A17" s="40" t="s">
        <v>57</v>
      </c>
      <c r="B17" s="41">
        <v>45</v>
      </c>
      <c r="C17" s="41">
        <v>6</v>
      </c>
      <c r="D17" s="11">
        <v>39</v>
      </c>
      <c r="F17" s="40" t="s">
        <v>71</v>
      </c>
      <c r="G17" s="41">
        <v>17</v>
      </c>
      <c r="H17" s="41">
        <v>28</v>
      </c>
      <c r="I17" s="11">
        <v>-11</v>
      </c>
    </row>
    <row r="18" spans="1:9" ht="12.75">
      <c r="A18" s="40" t="s">
        <v>28</v>
      </c>
      <c r="B18" s="41">
        <v>32</v>
      </c>
      <c r="C18" s="41">
        <v>3</v>
      </c>
      <c r="D18" s="11">
        <v>29</v>
      </c>
      <c r="F18" s="40" t="s">
        <v>61</v>
      </c>
      <c r="G18" s="41">
        <v>3</v>
      </c>
      <c r="H18" s="41">
        <v>14</v>
      </c>
      <c r="I18" s="11">
        <v>-11</v>
      </c>
    </row>
    <row r="19" spans="1:9" ht="13.5" thickBot="1">
      <c r="A19" s="42" t="s">
        <v>49</v>
      </c>
      <c r="B19" s="123">
        <v>31</v>
      </c>
      <c r="C19" s="123">
        <v>2</v>
      </c>
      <c r="D19" s="43">
        <v>29</v>
      </c>
      <c r="F19" s="42" t="s">
        <v>59</v>
      </c>
      <c r="G19" s="123">
        <v>14</v>
      </c>
      <c r="H19" s="123">
        <v>26</v>
      </c>
      <c r="I19" s="43">
        <v>-12</v>
      </c>
    </row>
    <row r="20" spans="1:9" ht="12.75">
      <c r="A20" s="33" t="s">
        <v>5</v>
      </c>
      <c r="B20" s="35">
        <v>32</v>
      </c>
      <c r="C20" s="35">
        <v>9</v>
      </c>
      <c r="D20">
        <v>23</v>
      </c>
      <c r="F20" s="33" t="s">
        <v>16</v>
      </c>
      <c r="G20" s="35">
        <v>5</v>
      </c>
      <c r="H20" s="35">
        <v>20</v>
      </c>
      <c r="I20">
        <v>-15</v>
      </c>
    </row>
    <row r="21" spans="1:9" ht="12.75">
      <c r="A21" s="32" t="s">
        <v>37</v>
      </c>
      <c r="B21" s="3">
        <v>23</v>
      </c>
      <c r="C21" s="3">
        <v>0</v>
      </c>
      <c r="D21">
        <v>23</v>
      </c>
      <c r="F21" s="32" t="s">
        <v>2</v>
      </c>
      <c r="G21" s="3">
        <v>42</v>
      </c>
      <c r="H21" s="3">
        <v>60</v>
      </c>
      <c r="I21">
        <v>-18</v>
      </c>
    </row>
    <row r="22" spans="1:9" ht="12.75">
      <c r="A22" s="32" t="s">
        <v>40</v>
      </c>
      <c r="B22" s="3">
        <v>23</v>
      </c>
      <c r="C22" s="3">
        <v>2</v>
      </c>
      <c r="D22">
        <v>21</v>
      </c>
      <c r="F22" s="32" t="s">
        <v>25</v>
      </c>
      <c r="G22" s="3">
        <v>2</v>
      </c>
      <c r="H22" s="3">
        <v>21</v>
      </c>
      <c r="I22">
        <v>-19</v>
      </c>
    </row>
    <row r="23" spans="1:9" ht="12.75">
      <c r="A23" s="32" t="s">
        <v>60</v>
      </c>
      <c r="B23" s="3">
        <v>20</v>
      </c>
      <c r="C23" s="3">
        <v>2</v>
      </c>
      <c r="D23">
        <v>18</v>
      </c>
      <c r="F23" s="32" t="s">
        <v>65</v>
      </c>
      <c r="G23" s="3">
        <v>5</v>
      </c>
      <c r="H23" s="3">
        <v>27</v>
      </c>
      <c r="I23">
        <v>-22</v>
      </c>
    </row>
    <row r="24" spans="1:9" ht="13.5" thickBot="1">
      <c r="A24" s="124" t="s">
        <v>13</v>
      </c>
      <c r="B24" s="37">
        <v>29</v>
      </c>
      <c r="C24" s="37">
        <v>14</v>
      </c>
      <c r="D24">
        <v>15</v>
      </c>
      <c r="F24" s="124" t="s">
        <v>48</v>
      </c>
      <c r="G24" s="37">
        <v>3</v>
      </c>
      <c r="H24" s="37">
        <v>26</v>
      </c>
      <c r="I24">
        <v>-23</v>
      </c>
    </row>
    <row r="25" spans="1:9" ht="12.75">
      <c r="A25" s="120" t="s">
        <v>42</v>
      </c>
      <c r="B25" s="122">
        <v>22</v>
      </c>
      <c r="C25" s="122">
        <v>7</v>
      </c>
      <c r="D25" s="38">
        <v>15</v>
      </c>
      <c r="F25" s="120" t="s">
        <v>19</v>
      </c>
      <c r="G25" s="122">
        <v>2</v>
      </c>
      <c r="H25" s="122">
        <v>31</v>
      </c>
      <c r="I25" s="38">
        <v>-29</v>
      </c>
    </row>
    <row r="26" spans="1:9" ht="12.75">
      <c r="A26" s="40" t="s">
        <v>27</v>
      </c>
      <c r="B26" s="41">
        <v>23</v>
      </c>
      <c r="C26" s="41">
        <v>9</v>
      </c>
      <c r="D26" s="11">
        <v>14</v>
      </c>
      <c r="F26" s="40" t="s">
        <v>52</v>
      </c>
      <c r="G26" s="41">
        <v>4</v>
      </c>
      <c r="H26" s="41">
        <v>36</v>
      </c>
      <c r="I26" s="11">
        <v>-32</v>
      </c>
    </row>
    <row r="27" spans="1:9" ht="12.75">
      <c r="A27" s="40" t="s">
        <v>4</v>
      </c>
      <c r="B27" s="41">
        <v>15</v>
      </c>
      <c r="C27" s="41">
        <v>2</v>
      </c>
      <c r="D27" s="11">
        <v>13</v>
      </c>
      <c r="F27" s="40" t="s">
        <v>67</v>
      </c>
      <c r="G27" s="41">
        <v>8</v>
      </c>
      <c r="H27" s="41">
        <v>44</v>
      </c>
      <c r="I27" s="11">
        <v>-36</v>
      </c>
    </row>
    <row r="28" spans="1:9" ht="12.75">
      <c r="A28" s="40" t="s">
        <v>30</v>
      </c>
      <c r="B28" s="41">
        <v>13</v>
      </c>
      <c r="C28" s="41">
        <v>1</v>
      </c>
      <c r="D28" s="11">
        <v>12</v>
      </c>
      <c r="F28" s="40" t="s">
        <v>39</v>
      </c>
      <c r="G28" s="41">
        <v>5</v>
      </c>
      <c r="H28" s="41">
        <v>63</v>
      </c>
      <c r="I28" s="11">
        <v>-58</v>
      </c>
    </row>
    <row r="29" spans="1:9" ht="13.5" thickBot="1">
      <c r="A29" s="42" t="s">
        <v>43</v>
      </c>
      <c r="B29" s="123">
        <v>21</v>
      </c>
      <c r="C29" s="123">
        <v>9</v>
      </c>
      <c r="D29" s="43">
        <v>12</v>
      </c>
      <c r="F29" s="85" t="s">
        <v>46</v>
      </c>
      <c r="G29" s="37">
        <v>3</v>
      </c>
      <c r="H29" s="37">
        <v>82</v>
      </c>
      <c r="I29" s="11">
        <v>-79</v>
      </c>
    </row>
    <row r="30" spans="1:9" ht="12.75">
      <c r="A30" s="33" t="s">
        <v>26</v>
      </c>
      <c r="B30" s="35">
        <v>13</v>
      </c>
      <c r="C30" s="35">
        <v>3</v>
      </c>
      <c r="D30">
        <v>10</v>
      </c>
      <c r="F30" s="120" t="s">
        <v>15</v>
      </c>
      <c r="G30" s="122">
        <v>3</v>
      </c>
      <c r="H30" s="122">
        <v>95</v>
      </c>
      <c r="I30" s="38">
        <v>-92</v>
      </c>
    </row>
    <row r="31" spans="1:9" ht="12.75">
      <c r="A31" s="32" t="s">
        <v>14</v>
      </c>
      <c r="B31" s="3">
        <v>15</v>
      </c>
      <c r="C31" s="3">
        <v>6</v>
      </c>
      <c r="D31">
        <v>9</v>
      </c>
      <c r="F31" s="40" t="s">
        <v>58</v>
      </c>
      <c r="G31" s="41">
        <v>3</v>
      </c>
      <c r="H31" s="125">
        <v>100</v>
      </c>
      <c r="I31" s="11">
        <v>-97</v>
      </c>
    </row>
    <row r="32" spans="1:4" ht="12.75">
      <c r="A32" s="32" t="s">
        <v>44</v>
      </c>
      <c r="B32" s="3">
        <v>11</v>
      </c>
      <c r="C32" s="3">
        <v>4</v>
      </c>
      <c r="D32">
        <v>7</v>
      </c>
    </row>
    <row r="33" spans="1:9" ht="12.75">
      <c r="A33" s="32" t="s">
        <v>23</v>
      </c>
      <c r="B33" s="3">
        <v>10</v>
      </c>
      <c r="C33" s="3">
        <v>4</v>
      </c>
      <c r="D33">
        <v>6</v>
      </c>
      <c r="F33" s="16" t="s">
        <v>89</v>
      </c>
      <c r="G33" s="11"/>
      <c r="H33" s="11"/>
      <c r="I33" s="11"/>
    </row>
    <row r="34" spans="1:9" ht="13.5" thickBot="1">
      <c r="A34" s="124" t="s">
        <v>69</v>
      </c>
      <c r="B34" s="37">
        <v>13</v>
      </c>
      <c r="C34" s="37">
        <v>7</v>
      </c>
      <c r="D34">
        <v>6</v>
      </c>
      <c r="F34" s="16" t="s">
        <v>555</v>
      </c>
      <c r="G34" s="11"/>
      <c r="H34" s="11"/>
      <c r="I34" s="11"/>
    </row>
    <row r="35" spans="1:9" ht="13.5" thickBot="1">
      <c r="A35" s="120" t="s">
        <v>38</v>
      </c>
      <c r="B35" s="122">
        <v>9</v>
      </c>
      <c r="C35" s="122">
        <v>4</v>
      </c>
      <c r="D35" s="38">
        <v>5</v>
      </c>
      <c r="F35" s="17"/>
      <c r="G35" s="12"/>
      <c r="H35" s="12"/>
      <c r="I35" s="12"/>
    </row>
    <row r="36" spans="1:4" ht="13.5" thickTop="1">
      <c r="A36" s="40" t="s">
        <v>7</v>
      </c>
      <c r="B36" s="41">
        <v>9</v>
      </c>
      <c r="C36" s="41">
        <v>5</v>
      </c>
      <c r="D36" s="11">
        <v>4</v>
      </c>
    </row>
    <row r="37" spans="1:4" ht="12.75">
      <c r="A37" s="40" t="s">
        <v>41</v>
      </c>
      <c r="B37" s="41">
        <v>7</v>
      </c>
      <c r="C37" s="41">
        <v>3</v>
      </c>
      <c r="D37" s="11">
        <v>4</v>
      </c>
    </row>
    <row r="38" spans="1:4" ht="12.75">
      <c r="A38" s="40" t="s">
        <v>45</v>
      </c>
      <c r="B38" s="41">
        <v>8</v>
      </c>
      <c r="C38" s="41">
        <v>4</v>
      </c>
      <c r="D38" s="11">
        <v>4</v>
      </c>
    </row>
    <row r="39" spans="1:4" ht="13.5" thickBot="1">
      <c r="A39" s="42" t="s">
        <v>8</v>
      </c>
      <c r="B39" s="123">
        <v>17</v>
      </c>
      <c r="C39" s="123">
        <v>14</v>
      </c>
      <c r="D39" s="43">
        <v>3</v>
      </c>
    </row>
    <row r="40" spans="1:4" ht="12.75">
      <c r="A40" s="120" t="s">
        <v>70</v>
      </c>
      <c r="B40" s="122">
        <v>5</v>
      </c>
      <c r="C40" s="122">
        <v>2</v>
      </c>
      <c r="D40" s="38">
        <v>3</v>
      </c>
    </row>
    <row r="41" spans="1:4" ht="12.75">
      <c r="A41" s="40" t="s">
        <v>47</v>
      </c>
      <c r="B41" s="41">
        <v>10</v>
      </c>
      <c r="C41" s="41">
        <v>8</v>
      </c>
      <c r="D41" s="11">
        <v>2</v>
      </c>
    </row>
    <row r="42" spans="1:4" ht="12.75">
      <c r="A42" s="40" t="s">
        <v>31</v>
      </c>
      <c r="B42" s="41">
        <v>11</v>
      </c>
      <c r="C42" s="41">
        <v>10</v>
      </c>
      <c r="D42" s="11">
        <v>1</v>
      </c>
    </row>
    <row r="43" spans="1:4" ht="12.75">
      <c r="A43" s="40" t="s">
        <v>35</v>
      </c>
      <c r="B43" s="41">
        <v>6</v>
      </c>
      <c r="C43" s="41">
        <v>5</v>
      </c>
      <c r="D43" s="11">
        <v>1</v>
      </c>
    </row>
    <row r="44" spans="1:4" ht="13.5" thickBot="1">
      <c r="A44" s="42" t="s">
        <v>51</v>
      </c>
      <c r="B44" s="123">
        <v>7</v>
      </c>
      <c r="C44" s="123">
        <v>7</v>
      </c>
      <c r="D44" s="43">
        <v>0</v>
      </c>
    </row>
    <row r="45" spans="1:4" ht="12.75">
      <c r="A45" s="33" t="s">
        <v>66</v>
      </c>
      <c r="B45" s="35">
        <v>4</v>
      </c>
      <c r="C45" s="35">
        <v>4</v>
      </c>
      <c r="D45">
        <v>0</v>
      </c>
    </row>
    <row r="46" spans="1:4" ht="12.75">
      <c r="A46" s="32" t="s">
        <v>68</v>
      </c>
      <c r="B46" s="3">
        <v>4</v>
      </c>
      <c r="C46" s="3">
        <v>4</v>
      </c>
      <c r="D46">
        <v>0</v>
      </c>
    </row>
    <row r="47" spans="1:4" ht="12.75">
      <c r="A47" s="32" t="s">
        <v>56</v>
      </c>
      <c r="B47" s="3">
        <v>1</v>
      </c>
      <c r="C47" s="3">
        <v>2</v>
      </c>
      <c r="D47">
        <v>-1</v>
      </c>
    </row>
    <row r="48" spans="1:4" ht="12.75">
      <c r="A48" s="32" t="s">
        <v>62</v>
      </c>
      <c r="B48" s="3">
        <v>3</v>
      </c>
      <c r="C48" s="3">
        <v>4</v>
      </c>
      <c r="D48">
        <v>-1</v>
      </c>
    </row>
    <row r="49" spans="1:4" ht="12.75">
      <c r="A49" s="32" t="s">
        <v>17</v>
      </c>
      <c r="B49" s="3">
        <v>6</v>
      </c>
      <c r="C49" s="3">
        <v>8</v>
      </c>
      <c r="D49">
        <v>-2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B78"/>
  <sheetViews>
    <sheetView workbookViewId="0" topLeftCell="AD20">
      <selection activeCell="AP36" sqref="AP36"/>
    </sheetView>
  </sheetViews>
  <sheetFormatPr defaultColWidth="9.140625" defaultRowHeight="12.75"/>
  <cols>
    <col min="2" max="2" width="22.28125" style="0" customWidth="1"/>
    <col min="3" max="4" width="11.28125" style="0" customWidth="1"/>
    <col min="10" max="12" width="12.57421875" style="0" customWidth="1"/>
    <col min="13" max="13" width="16.8515625" style="0" customWidth="1"/>
    <col min="14" max="16" width="11.57421875" style="0" customWidth="1"/>
  </cols>
  <sheetData>
    <row r="1" spans="1:22" ht="12.75">
      <c r="A1" s="109"/>
      <c r="V1" t="s">
        <v>73</v>
      </c>
    </row>
    <row r="5" spans="1:50" ht="12.75">
      <c r="A5" s="4" t="s">
        <v>0</v>
      </c>
      <c r="B5" s="4" t="s">
        <v>475</v>
      </c>
      <c r="C5" s="4" t="s">
        <v>482</v>
      </c>
      <c r="D5" s="4"/>
      <c r="E5" s="4" t="s">
        <v>122</v>
      </c>
      <c r="F5" s="4" t="s">
        <v>482</v>
      </c>
      <c r="G5" s="4"/>
      <c r="H5" s="4" t="s">
        <v>74</v>
      </c>
      <c r="I5" s="4" t="s">
        <v>482</v>
      </c>
      <c r="J5" s="4"/>
      <c r="K5" s="4" t="s">
        <v>75</v>
      </c>
      <c r="L5" s="4" t="s">
        <v>482</v>
      </c>
      <c r="M5" s="4"/>
      <c r="N5" s="4" t="s">
        <v>123</v>
      </c>
      <c r="O5" s="4" t="s">
        <v>482</v>
      </c>
      <c r="P5" s="4"/>
      <c r="Q5" s="19" t="s">
        <v>76</v>
      </c>
      <c r="R5" s="4" t="s">
        <v>482</v>
      </c>
      <c r="S5" s="4" t="s">
        <v>482</v>
      </c>
      <c r="T5" s="19" t="s">
        <v>476</v>
      </c>
      <c r="U5" s="4" t="s">
        <v>482</v>
      </c>
      <c r="V5" s="4"/>
      <c r="W5" s="4" t="s">
        <v>77</v>
      </c>
      <c r="X5" s="4" t="s">
        <v>482</v>
      </c>
      <c r="Y5" s="4"/>
      <c r="Z5" s="4" t="s">
        <v>78</v>
      </c>
      <c r="AA5" s="4" t="s">
        <v>482</v>
      </c>
      <c r="AB5" s="4"/>
      <c r="AC5" s="4" t="s">
        <v>477</v>
      </c>
      <c r="AD5" s="4" t="s">
        <v>482</v>
      </c>
      <c r="AE5" s="4"/>
      <c r="AF5" s="4" t="s">
        <v>478</v>
      </c>
      <c r="AG5" s="4" t="s">
        <v>482</v>
      </c>
      <c r="AH5" s="4"/>
      <c r="AI5" s="4" t="s">
        <v>479</v>
      </c>
      <c r="AJ5" s="4" t="s">
        <v>482</v>
      </c>
      <c r="AK5" s="4"/>
      <c r="AL5" s="4" t="s">
        <v>480</v>
      </c>
      <c r="AM5" s="4" t="s">
        <v>482</v>
      </c>
      <c r="AN5" s="4"/>
      <c r="AO5" s="4" t="s">
        <v>474</v>
      </c>
      <c r="AP5" s="4" t="s">
        <v>481</v>
      </c>
      <c r="AQ5" s="4"/>
      <c r="AR5" s="4"/>
      <c r="AS5" s="4"/>
      <c r="AT5" s="4"/>
      <c r="AU5" s="4"/>
      <c r="AV5" s="4"/>
      <c r="AW5" s="4"/>
      <c r="AX5" s="4"/>
    </row>
    <row r="6" spans="1:54" ht="12.75">
      <c r="A6" s="3"/>
      <c r="B6" s="13"/>
      <c r="D6" s="13"/>
      <c r="E6" s="3"/>
      <c r="F6" s="13"/>
      <c r="I6" s="3"/>
      <c r="J6" s="13"/>
      <c r="M6" s="3"/>
      <c r="N6" s="13"/>
      <c r="R6" s="13"/>
      <c r="U6" s="3"/>
      <c r="V6" s="13"/>
      <c r="Y6" s="3"/>
      <c r="Z6" s="13"/>
      <c r="AC6" s="3"/>
      <c r="AD6" s="13"/>
      <c r="AG6" s="3"/>
      <c r="AH6" s="13"/>
      <c r="AK6" s="3"/>
      <c r="AL6" s="13"/>
      <c r="AO6" s="3"/>
      <c r="AP6" s="13"/>
      <c r="AS6" s="3"/>
      <c r="AT6" s="13"/>
      <c r="AW6" s="3"/>
      <c r="AX6" s="13"/>
      <c r="AZ6" s="13"/>
      <c r="BB6" s="13"/>
    </row>
    <row r="7" spans="1:52" ht="12.75">
      <c r="A7" s="3" t="s">
        <v>1</v>
      </c>
      <c r="B7" s="13">
        <v>0.5</v>
      </c>
      <c r="C7">
        <v>0.873</v>
      </c>
      <c r="D7" s="13" t="s">
        <v>1</v>
      </c>
      <c r="E7" s="3">
        <v>0.3125</v>
      </c>
      <c r="F7" s="13">
        <v>0.901</v>
      </c>
      <c r="G7" t="s">
        <v>1</v>
      </c>
      <c r="H7">
        <v>0.2835820895522388</v>
      </c>
      <c r="I7" s="3">
        <v>0.887</v>
      </c>
      <c r="J7" s="13" t="s">
        <v>1</v>
      </c>
      <c r="K7">
        <v>0.3492063492063492</v>
      </c>
      <c r="L7">
        <v>0.985</v>
      </c>
      <c r="M7" s="3" t="s">
        <v>1</v>
      </c>
      <c r="N7" s="13">
        <v>0.14035087719298245</v>
      </c>
      <c r="O7">
        <v>0.69</v>
      </c>
      <c r="P7" t="s">
        <v>1</v>
      </c>
      <c r="Q7">
        <v>0.24561403508771928</v>
      </c>
      <c r="R7" s="13">
        <v>0.971</v>
      </c>
      <c r="S7" t="s">
        <v>1</v>
      </c>
      <c r="T7">
        <v>0.4666666666666667</v>
      </c>
      <c r="U7" s="3">
        <v>0.971</v>
      </c>
      <c r="V7" s="13" t="s">
        <v>1</v>
      </c>
      <c r="W7">
        <v>0.27272727272727276</v>
      </c>
      <c r="X7">
        <v>0.929</v>
      </c>
      <c r="Y7" s="3" t="s">
        <v>1</v>
      </c>
      <c r="Z7" s="13">
        <v>0.6666666666666666</v>
      </c>
      <c r="AA7">
        <v>1</v>
      </c>
      <c r="AB7" t="s">
        <v>1</v>
      </c>
      <c r="AC7" s="3">
        <v>0.3773584905660377</v>
      </c>
      <c r="AD7" s="13">
        <v>0.985</v>
      </c>
      <c r="AE7" t="s">
        <v>1</v>
      </c>
      <c r="AF7">
        <v>0.56</v>
      </c>
      <c r="AG7" s="3">
        <v>0.802</v>
      </c>
      <c r="AH7" s="13" t="s">
        <v>1</v>
      </c>
      <c r="AI7">
        <v>0.7192982456140351</v>
      </c>
      <c r="AJ7">
        <v>0.845</v>
      </c>
      <c r="AK7" s="3" t="s">
        <v>1</v>
      </c>
      <c r="AL7" s="13">
        <v>0.4736842105263158</v>
      </c>
      <c r="AM7">
        <v>0.845</v>
      </c>
      <c r="AN7" t="s">
        <v>1</v>
      </c>
      <c r="AO7" s="3">
        <v>0.8987692307692309</v>
      </c>
      <c r="AP7" s="13">
        <v>4</v>
      </c>
      <c r="AS7" s="3"/>
      <c r="AT7" s="13"/>
      <c r="AW7" s="3"/>
      <c r="AX7" s="13"/>
      <c r="AZ7" s="13"/>
    </row>
    <row r="8" spans="1:52" ht="12.75">
      <c r="A8" s="3" t="s">
        <v>2</v>
      </c>
      <c r="B8" s="13">
        <v>0.2412280701754386</v>
      </c>
      <c r="C8">
        <v>0.521</v>
      </c>
      <c r="D8" s="13" t="s">
        <v>2</v>
      </c>
      <c r="E8" s="3">
        <v>0.06944444444444445</v>
      </c>
      <c r="F8" s="13">
        <v>0.169</v>
      </c>
      <c r="G8" t="s">
        <v>2</v>
      </c>
      <c r="H8">
        <v>0.0967741935483871</v>
      </c>
      <c r="I8" s="3">
        <v>0.366</v>
      </c>
      <c r="J8" s="13" t="s">
        <v>2</v>
      </c>
      <c r="K8">
        <v>0.1990049751243781</v>
      </c>
      <c r="L8">
        <v>0.76</v>
      </c>
      <c r="M8" s="3" t="s">
        <v>2</v>
      </c>
      <c r="N8" s="13">
        <v>0.004901960784313725</v>
      </c>
      <c r="O8">
        <v>0</v>
      </c>
      <c r="P8" t="s">
        <v>2</v>
      </c>
      <c r="Q8">
        <v>0.038834951456310676</v>
      </c>
      <c r="R8" s="13">
        <v>0.154</v>
      </c>
      <c r="S8" t="s">
        <v>2</v>
      </c>
      <c r="T8">
        <v>0.1596244131455399</v>
      </c>
      <c r="U8" s="3">
        <v>0.521</v>
      </c>
      <c r="V8" s="13" t="s">
        <v>2</v>
      </c>
      <c r="W8">
        <v>0.08333333333333333</v>
      </c>
      <c r="X8">
        <v>0.394</v>
      </c>
      <c r="Y8" s="3" t="s">
        <v>2</v>
      </c>
      <c r="Z8" s="13">
        <v>0.30731707317073176</v>
      </c>
      <c r="AA8">
        <v>0.563</v>
      </c>
      <c r="AB8" t="s">
        <v>2</v>
      </c>
      <c r="AC8" s="3">
        <v>0.09326424870466321</v>
      </c>
      <c r="AD8" s="13">
        <v>0.338</v>
      </c>
      <c r="AE8" t="s">
        <v>2</v>
      </c>
      <c r="AF8">
        <v>0.6785714285714285</v>
      </c>
      <c r="AG8" s="3">
        <v>0.915</v>
      </c>
      <c r="AH8" s="13" t="s">
        <v>2</v>
      </c>
      <c r="AI8">
        <v>0.6359223300970874</v>
      </c>
      <c r="AJ8">
        <v>0.704</v>
      </c>
      <c r="AK8" s="3" t="s">
        <v>2</v>
      </c>
      <c r="AL8" s="13">
        <v>0.5700483091787439</v>
      </c>
      <c r="AM8">
        <v>0.929</v>
      </c>
      <c r="AN8" t="s">
        <v>2</v>
      </c>
      <c r="AO8" s="3">
        <v>0.48723076923076925</v>
      </c>
      <c r="AP8" s="13">
        <v>38</v>
      </c>
      <c r="AS8" s="3"/>
      <c r="AT8" s="13"/>
      <c r="AW8" s="3"/>
      <c r="AX8" s="13"/>
      <c r="AZ8" s="13"/>
    </row>
    <row r="9" spans="1:52" ht="12.75">
      <c r="A9" s="3" t="s">
        <v>3</v>
      </c>
      <c r="B9" s="13">
        <v>0.5581395348837209</v>
      </c>
      <c r="C9">
        <v>0.887</v>
      </c>
      <c r="D9" s="13" t="s">
        <v>3</v>
      </c>
      <c r="E9" s="3">
        <v>0.3246753246753247</v>
      </c>
      <c r="F9" s="13">
        <v>0.929</v>
      </c>
      <c r="G9" t="s">
        <v>3</v>
      </c>
      <c r="H9">
        <v>0.28205128205128205</v>
      </c>
      <c r="I9" s="3">
        <v>0.887</v>
      </c>
      <c r="J9" s="13" t="s">
        <v>3</v>
      </c>
      <c r="K9">
        <v>0.2916666666666667</v>
      </c>
      <c r="L9">
        <v>0.957</v>
      </c>
      <c r="M9" s="3" t="s">
        <v>3</v>
      </c>
      <c r="N9" s="13">
        <v>0.12162162162162163</v>
      </c>
      <c r="O9">
        <v>0.577</v>
      </c>
      <c r="P9" t="s">
        <v>3</v>
      </c>
      <c r="Q9">
        <v>0.11267605633802817</v>
      </c>
      <c r="R9" s="13">
        <v>0.633</v>
      </c>
      <c r="S9" t="s">
        <v>3</v>
      </c>
      <c r="T9">
        <v>0.2631578947368421</v>
      </c>
      <c r="U9" s="3">
        <v>0.774</v>
      </c>
      <c r="V9" s="13" t="s">
        <v>3</v>
      </c>
      <c r="W9">
        <v>0.11111111111111112</v>
      </c>
      <c r="X9">
        <v>0.492</v>
      </c>
      <c r="Y9" s="3" t="s">
        <v>3</v>
      </c>
      <c r="Z9" s="13">
        <v>0.4583333333333333</v>
      </c>
      <c r="AA9">
        <v>0.647</v>
      </c>
      <c r="AB9" t="s">
        <v>3</v>
      </c>
      <c r="AC9" s="3">
        <v>0.16901408450704225</v>
      </c>
      <c r="AD9" s="13">
        <v>0.802</v>
      </c>
      <c r="AE9" t="s">
        <v>3</v>
      </c>
      <c r="AF9">
        <v>0.6056338028169014</v>
      </c>
      <c r="AG9" s="3">
        <v>0.859</v>
      </c>
      <c r="AH9" s="13" t="s">
        <v>3</v>
      </c>
      <c r="AI9">
        <v>0.631578947368421</v>
      </c>
      <c r="AJ9">
        <v>0.661</v>
      </c>
      <c r="AK9" s="3" t="s">
        <v>3</v>
      </c>
      <c r="AL9" s="13">
        <v>0.49333333333333335</v>
      </c>
      <c r="AM9">
        <v>0.873</v>
      </c>
      <c r="AN9" t="s">
        <v>3</v>
      </c>
      <c r="AO9" s="3">
        <v>0.7675384615384615</v>
      </c>
      <c r="AP9" s="13">
        <v>9</v>
      </c>
      <c r="AS9" s="3"/>
      <c r="AT9" s="13"/>
      <c r="AW9" s="3"/>
      <c r="AX9" s="13"/>
      <c r="AZ9" s="13"/>
    </row>
    <row r="10" spans="1:52" ht="12.75">
      <c r="A10" s="8" t="s">
        <v>4</v>
      </c>
      <c r="B10" s="13">
        <v>0.4594594594594595</v>
      </c>
      <c r="C10">
        <v>0.816</v>
      </c>
      <c r="D10" s="13" t="s">
        <v>4</v>
      </c>
      <c r="E10" s="3">
        <v>0.30303030303030304</v>
      </c>
      <c r="F10" s="13">
        <v>0.887</v>
      </c>
      <c r="G10" t="s">
        <v>4</v>
      </c>
      <c r="H10">
        <v>0.33333333333333337</v>
      </c>
      <c r="I10" s="3">
        <v>0.943</v>
      </c>
      <c r="J10" s="13" t="s">
        <v>4</v>
      </c>
      <c r="K10">
        <v>0.23529411764705885</v>
      </c>
      <c r="L10">
        <v>0.845</v>
      </c>
      <c r="M10" s="3" t="s">
        <v>4</v>
      </c>
      <c r="N10" s="13">
        <v>0.20689655172413793</v>
      </c>
      <c r="O10">
        <v>0.873</v>
      </c>
      <c r="P10" t="s">
        <v>4</v>
      </c>
      <c r="Q10">
        <v>0.28125</v>
      </c>
      <c r="R10" s="13">
        <v>0.985</v>
      </c>
      <c r="S10" t="s">
        <v>4</v>
      </c>
      <c r="T10">
        <v>0.5757575757575758</v>
      </c>
      <c r="U10" s="3">
        <v>1</v>
      </c>
      <c r="V10" s="13" t="s">
        <v>4</v>
      </c>
      <c r="W10">
        <v>0.28125</v>
      </c>
      <c r="X10">
        <v>0.957</v>
      </c>
      <c r="Y10" s="3" t="s">
        <v>4</v>
      </c>
      <c r="Z10" s="13">
        <v>0.6666666666666666</v>
      </c>
      <c r="AA10">
        <v>1</v>
      </c>
      <c r="AB10" t="s">
        <v>4</v>
      </c>
      <c r="AC10" s="3">
        <v>0.3939393939393939</v>
      </c>
      <c r="AD10" s="13">
        <v>1</v>
      </c>
      <c r="AE10" t="s">
        <v>4</v>
      </c>
      <c r="AF10">
        <v>0.75</v>
      </c>
      <c r="AG10" s="3">
        <v>0.971</v>
      </c>
      <c r="AH10" s="13" t="s">
        <v>4</v>
      </c>
      <c r="AI10">
        <v>0.7878787878787878</v>
      </c>
      <c r="AJ10">
        <v>1</v>
      </c>
      <c r="AK10" s="3" t="s">
        <v>4</v>
      </c>
      <c r="AL10" s="13">
        <v>0.5757575757575758</v>
      </c>
      <c r="AM10">
        <v>0.957</v>
      </c>
      <c r="AN10" t="s">
        <v>4</v>
      </c>
      <c r="AO10" s="3">
        <v>0.9410769230769233</v>
      </c>
      <c r="AP10" s="13">
        <v>2</v>
      </c>
      <c r="AS10" s="3"/>
      <c r="AT10" s="13"/>
      <c r="AW10" s="3"/>
      <c r="AX10" s="13"/>
      <c r="AZ10" s="13"/>
    </row>
    <row r="11" spans="1:52" ht="12.75">
      <c r="A11" s="8" t="s">
        <v>5</v>
      </c>
      <c r="B11" s="13">
        <v>0.4883720930232558</v>
      </c>
      <c r="C11">
        <v>0.859</v>
      </c>
      <c r="D11" s="13" t="s">
        <v>5</v>
      </c>
      <c r="E11" s="3">
        <v>0.26582278481012656</v>
      </c>
      <c r="F11" s="13">
        <v>0.802</v>
      </c>
      <c r="G11" t="s">
        <v>5</v>
      </c>
      <c r="H11">
        <v>0.23684210526315788</v>
      </c>
      <c r="I11" s="3">
        <v>0.76</v>
      </c>
      <c r="J11" s="13" t="s">
        <v>5</v>
      </c>
      <c r="K11">
        <v>0.273972602739726</v>
      </c>
      <c r="L11">
        <v>0.929</v>
      </c>
      <c r="M11" s="3" t="s">
        <v>5</v>
      </c>
      <c r="N11" s="13">
        <v>0.09722222222222222</v>
      </c>
      <c r="O11">
        <v>0.478</v>
      </c>
      <c r="P11" t="s">
        <v>5</v>
      </c>
      <c r="Q11">
        <v>0.1</v>
      </c>
      <c r="R11" s="13">
        <v>0.563</v>
      </c>
      <c r="S11" t="s">
        <v>5</v>
      </c>
      <c r="T11">
        <v>0.20270270270270271</v>
      </c>
      <c r="U11" s="3">
        <v>0.676</v>
      </c>
      <c r="V11" s="13" t="s">
        <v>5</v>
      </c>
      <c r="W11">
        <v>0.17567567567567569</v>
      </c>
      <c r="X11">
        <v>0.76</v>
      </c>
      <c r="Y11" s="3" t="s">
        <v>5</v>
      </c>
      <c r="Z11" s="13">
        <v>0.5333333333333333</v>
      </c>
      <c r="AA11">
        <v>0.845</v>
      </c>
      <c r="AB11" t="s">
        <v>5</v>
      </c>
      <c r="AC11" s="3">
        <v>0.14925373134328357</v>
      </c>
      <c r="AD11" s="13">
        <v>0.676</v>
      </c>
      <c r="AE11" t="s">
        <v>5</v>
      </c>
      <c r="AF11">
        <v>0.7424242424242424</v>
      </c>
      <c r="AG11" s="3">
        <v>0.957</v>
      </c>
      <c r="AH11" s="13" t="s">
        <v>5</v>
      </c>
      <c r="AI11">
        <v>0.7702702702702703</v>
      </c>
      <c r="AJ11">
        <v>0.971</v>
      </c>
      <c r="AK11" s="3" t="s">
        <v>5</v>
      </c>
      <c r="AL11" s="13">
        <v>0.5205479452054794</v>
      </c>
      <c r="AM11">
        <v>0.901</v>
      </c>
      <c r="AN11" t="s">
        <v>5</v>
      </c>
      <c r="AO11" s="3">
        <v>0.7828461538461539</v>
      </c>
      <c r="AP11" s="13">
        <v>8</v>
      </c>
      <c r="AS11" s="3"/>
      <c r="AT11" s="13"/>
      <c r="AW11" s="3"/>
      <c r="AX11" s="13"/>
      <c r="AZ11" s="13"/>
    </row>
    <row r="12" spans="1:52" ht="12.75">
      <c r="A12" s="3" t="s">
        <v>6</v>
      </c>
      <c r="B12" s="13">
        <v>0.19</v>
      </c>
      <c r="C12">
        <v>0.464</v>
      </c>
      <c r="D12" s="13" t="s">
        <v>6</v>
      </c>
      <c r="E12" s="3">
        <v>0.0879120879120879</v>
      </c>
      <c r="F12" s="13">
        <v>0.253</v>
      </c>
      <c r="G12" t="s">
        <v>6</v>
      </c>
      <c r="H12">
        <v>0.08695652173913045</v>
      </c>
      <c r="I12" s="3">
        <v>0.323</v>
      </c>
      <c r="J12" s="13" t="s">
        <v>6</v>
      </c>
      <c r="K12">
        <v>0.13095238095238096</v>
      </c>
      <c r="L12">
        <v>0.633</v>
      </c>
      <c r="M12" s="3" t="s">
        <v>6</v>
      </c>
      <c r="N12" s="13">
        <v>0.022988505747126436</v>
      </c>
      <c r="O12">
        <v>0.07</v>
      </c>
      <c r="P12" t="s">
        <v>6</v>
      </c>
      <c r="Q12">
        <v>0.058823529411764705</v>
      </c>
      <c r="R12" s="13">
        <v>0.323</v>
      </c>
      <c r="S12" t="s">
        <v>6</v>
      </c>
      <c r="T12">
        <v>0.03409090909090909</v>
      </c>
      <c r="U12" s="3">
        <v>0.211</v>
      </c>
      <c r="V12" s="13" t="s">
        <v>6</v>
      </c>
      <c r="W12">
        <v>0.07407407407407408</v>
      </c>
      <c r="X12">
        <v>0.352</v>
      </c>
      <c r="Y12" s="3" t="s">
        <v>6</v>
      </c>
      <c r="Z12" s="13">
        <v>0.2875</v>
      </c>
      <c r="AA12">
        <v>0.521</v>
      </c>
      <c r="AB12" t="s">
        <v>6</v>
      </c>
      <c r="AC12" s="3">
        <v>0.1111111111111111</v>
      </c>
      <c r="AD12" s="13">
        <v>0.492</v>
      </c>
      <c r="AE12" t="s">
        <v>6</v>
      </c>
      <c r="AF12">
        <v>0.32</v>
      </c>
      <c r="AG12" s="3">
        <v>0.549</v>
      </c>
      <c r="AH12" s="13" t="s">
        <v>6</v>
      </c>
      <c r="AI12">
        <v>0.6144578313253012</v>
      </c>
      <c r="AJ12">
        <v>0.619</v>
      </c>
      <c r="AK12" s="3" t="s">
        <v>6</v>
      </c>
      <c r="AL12" s="13">
        <v>0.19753086419753088</v>
      </c>
      <c r="AM12">
        <v>0.394</v>
      </c>
      <c r="AN12" t="s">
        <v>6</v>
      </c>
      <c r="AO12" s="3">
        <v>0.4003076923076923</v>
      </c>
      <c r="AP12" s="13">
        <v>50</v>
      </c>
      <c r="AS12" s="3"/>
      <c r="AT12" s="13"/>
      <c r="AW12" s="3"/>
      <c r="AX12" s="13"/>
      <c r="AZ12" s="13"/>
    </row>
    <row r="13" spans="1:52" ht="12.75">
      <c r="A13" s="3" t="s">
        <v>7</v>
      </c>
      <c r="B13" s="13">
        <v>0.34210526315789475</v>
      </c>
      <c r="C13">
        <v>0.633</v>
      </c>
      <c r="D13" s="13" t="s">
        <v>7</v>
      </c>
      <c r="E13" s="3">
        <v>0.13157894736842105</v>
      </c>
      <c r="F13" s="13">
        <v>0.45</v>
      </c>
      <c r="G13" t="s">
        <v>7</v>
      </c>
      <c r="H13">
        <v>0.27027027027027023</v>
      </c>
      <c r="I13" s="3">
        <v>0.83</v>
      </c>
      <c r="J13" s="13" t="s">
        <v>7</v>
      </c>
      <c r="K13">
        <v>0.16666666666666666</v>
      </c>
      <c r="L13">
        <v>0.718</v>
      </c>
      <c r="M13" s="3" t="s">
        <v>7</v>
      </c>
      <c r="N13" s="13">
        <v>0.11428571428571428</v>
      </c>
      <c r="O13">
        <v>0.535</v>
      </c>
      <c r="P13" t="s">
        <v>7</v>
      </c>
      <c r="Q13">
        <v>0.08823529411764706</v>
      </c>
      <c r="R13" s="13">
        <v>0.492</v>
      </c>
      <c r="S13" t="s">
        <v>7</v>
      </c>
      <c r="T13">
        <v>0.3611111111111111</v>
      </c>
      <c r="U13" s="3">
        <v>0.887</v>
      </c>
      <c r="V13" s="13" t="s">
        <v>7</v>
      </c>
      <c r="W13">
        <v>0.17142857142857143</v>
      </c>
      <c r="X13">
        <v>0.69</v>
      </c>
      <c r="Y13" s="3" t="s">
        <v>7</v>
      </c>
      <c r="Z13" s="13">
        <v>0.5405405405405406</v>
      </c>
      <c r="AA13">
        <v>0.873</v>
      </c>
      <c r="AB13" t="s">
        <v>7</v>
      </c>
      <c r="AC13" s="3">
        <v>0.2222222222222222</v>
      </c>
      <c r="AD13" s="13">
        <v>0.887</v>
      </c>
      <c r="AE13" t="s">
        <v>7</v>
      </c>
      <c r="AF13">
        <v>0.5454545454545454</v>
      </c>
      <c r="AG13" s="3">
        <v>0.76</v>
      </c>
      <c r="AH13" s="13" t="s">
        <v>7</v>
      </c>
      <c r="AI13">
        <v>0.7714285714285715</v>
      </c>
      <c r="AJ13">
        <v>0.971</v>
      </c>
      <c r="AK13" s="3" t="s">
        <v>7</v>
      </c>
      <c r="AL13" s="13">
        <v>0.4</v>
      </c>
      <c r="AM13">
        <v>0.718</v>
      </c>
      <c r="AN13" t="s">
        <v>7</v>
      </c>
      <c r="AO13" s="3">
        <v>0.7264615384615384</v>
      </c>
      <c r="AP13" s="13">
        <v>15</v>
      </c>
      <c r="AS13" s="3"/>
      <c r="AT13" s="13"/>
      <c r="AW13" s="3"/>
      <c r="AX13" s="13"/>
      <c r="AZ13" s="13"/>
    </row>
    <row r="14" spans="1:52" ht="12.75">
      <c r="A14" s="3" t="s">
        <v>8</v>
      </c>
      <c r="B14" s="13">
        <v>0.16883116883116883</v>
      </c>
      <c r="C14">
        <v>0.422</v>
      </c>
      <c r="D14" s="13" t="s">
        <v>8</v>
      </c>
      <c r="E14" s="3">
        <v>0.11267605633802816</v>
      </c>
      <c r="F14" s="13">
        <v>0.394</v>
      </c>
      <c r="G14" t="s">
        <v>8</v>
      </c>
      <c r="H14">
        <v>0.05633802816901409</v>
      </c>
      <c r="I14" s="3">
        <v>0.239</v>
      </c>
      <c r="J14" s="13" t="s">
        <v>8</v>
      </c>
      <c r="K14">
        <v>0.1230769230769231</v>
      </c>
      <c r="L14">
        <v>0.563</v>
      </c>
      <c r="M14" s="3" t="s">
        <v>8</v>
      </c>
      <c r="N14" s="13">
        <v>0.11940298507462686</v>
      </c>
      <c r="O14">
        <v>0.577</v>
      </c>
      <c r="P14" t="s">
        <v>8</v>
      </c>
      <c r="Q14">
        <v>0.061538461538461535</v>
      </c>
      <c r="R14" s="13">
        <v>0.323</v>
      </c>
      <c r="S14" t="s">
        <v>8</v>
      </c>
      <c r="T14">
        <v>0.029850746268656716</v>
      </c>
      <c r="U14" s="3">
        <v>0.211</v>
      </c>
      <c r="V14" s="13" t="s">
        <v>8</v>
      </c>
      <c r="W14">
        <v>0.06349206349206349</v>
      </c>
      <c r="X14">
        <v>0.295</v>
      </c>
      <c r="Y14" s="3" t="s">
        <v>8</v>
      </c>
      <c r="Z14" s="13">
        <v>0.3</v>
      </c>
      <c r="AA14">
        <v>0.535</v>
      </c>
      <c r="AB14" t="s">
        <v>8</v>
      </c>
      <c r="AC14" s="3">
        <v>0.16949152542372883</v>
      </c>
      <c r="AD14" s="13">
        <v>0.802</v>
      </c>
      <c r="AE14" t="s">
        <v>8</v>
      </c>
      <c r="AF14">
        <v>0.29310344827586204</v>
      </c>
      <c r="AG14" s="3">
        <v>0.535</v>
      </c>
      <c r="AH14" s="13" t="s">
        <v>8</v>
      </c>
      <c r="AI14">
        <v>0.6190476190476191</v>
      </c>
      <c r="AJ14">
        <v>0.647</v>
      </c>
      <c r="AK14" s="3" t="s">
        <v>8</v>
      </c>
      <c r="AL14" s="13">
        <v>0.109375</v>
      </c>
      <c r="AM14">
        <v>0.309</v>
      </c>
      <c r="AN14" t="s">
        <v>8</v>
      </c>
      <c r="AO14" s="3">
        <v>0.45015384615384624</v>
      </c>
      <c r="AP14" s="13">
        <v>43</v>
      </c>
      <c r="AS14" s="3"/>
      <c r="AT14" s="13"/>
      <c r="AW14" s="3"/>
      <c r="AX14" s="13"/>
      <c r="AZ14" s="13"/>
    </row>
    <row r="15" spans="1:52" ht="12.75">
      <c r="A15" s="9" t="s">
        <v>9</v>
      </c>
      <c r="B15" s="13">
        <v>0.3254437869822485</v>
      </c>
      <c r="C15">
        <v>0.605</v>
      </c>
      <c r="D15" s="13" t="s">
        <v>9</v>
      </c>
      <c r="E15" s="3">
        <v>0.15625</v>
      </c>
      <c r="F15" s="13">
        <v>0.478</v>
      </c>
      <c r="G15" t="s">
        <v>9</v>
      </c>
      <c r="H15">
        <v>0.2</v>
      </c>
      <c r="I15" s="3">
        <v>0.661</v>
      </c>
      <c r="J15" s="13" t="s">
        <v>9</v>
      </c>
      <c r="K15">
        <v>0.17419354838709677</v>
      </c>
      <c r="L15">
        <v>0.718</v>
      </c>
      <c r="M15" s="3" t="s">
        <v>9</v>
      </c>
      <c r="N15" s="13">
        <v>0.07284768211920531</v>
      </c>
      <c r="O15">
        <v>0.309</v>
      </c>
      <c r="P15" t="s">
        <v>9</v>
      </c>
      <c r="Q15">
        <v>0.07236842105263158</v>
      </c>
      <c r="R15" s="13">
        <v>0.366</v>
      </c>
      <c r="S15" t="s">
        <v>9</v>
      </c>
      <c r="T15">
        <v>0.27044025157232704</v>
      </c>
      <c r="U15" s="3">
        <v>0.802</v>
      </c>
      <c r="V15" s="13" t="s">
        <v>9</v>
      </c>
      <c r="W15">
        <v>0.16901408450704225</v>
      </c>
      <c r="X15">
        <v>0.69</v>
      </c>
      <c r="Y15" s="3" t="s">
        <v>9</v>
      </c>
      <c r="Z15" s="13">
        <v>0.40268456375838924</v>
      </c>
      <c r="AA15">
        <v>0.577</v>
      </c>
      <c r="AB15" t="s">
        <v>9</v>
      </c>
      <c r="AC15" s="3">
        <v>0.15602836879432624</v>
      </c>
      <c r="AD15" s="13">
        <v>0.746</v>
      </c>
      <c r="AE15" t="s">
        <v>9</v>
      </c>
      <c r="AF15">
        <v>0.6363636363636364</v>
      </c>
      <c r="AG15" s="3">
        <v>0.873</v>
      </c>
      <c r="AH15" s="13" t="s">
        <v>9</v>
      </c>
      <c r="AI15">
        <v>0.7019867549668873</v>
      </c>
      <c r="AJ15">
        <v>0.802</v>
      </c>
      <c r="AK15" s="3" t="s">
        <v>9</v>
      </c>
      <c r="AL15" s="13">
        <v>0.6339869281045752</v>
      </c>
      <c r="AM15">
        <v>0.985</v>
      </c>
      <c r="AN15" t="s">
        <v>9</v>
      </c>
      <c r="AO15" s="3">
        <v>0.6624615384615384</v>
      </c>
      <c r="AP15" s="13">
        <v>22</v>
      </c>
      <c r="AS15" s="3"/>
      <c r="AT15" s="13"/>
      <c r="AW15" s="3"/>
      <c r="AX15" s="13"/>
      <c r="AZ15" s="13"/>
    </row>
    <row r="16" spans="1:52" ht="12.75">
      <c r="A16" s="3" t="s">
        <v>10</v>
      </c>
      <c r="B16" s="13">
        <v>0.803921568627451</v>
      </c>
      <c r="C16">
        <v>1</v>
      </c>
      <c r="D16" s="13" t="s">
        <v>10</v>
      </c>
      <c r="E16" s="3">
        <v>0.4652777777777778</v>
      </c>
      <c r="F16" s="13">
        <v>1</v>
      </c>
      <c r="G16" t="s">
        <v>10</v>
      </c>
      <c r="H16">
        <v>0.4246575342465754</v>
      </c>
      <c r="I16" s="3">
        <v>1</v>
      </c>
      <c r="J16" s="13" t="s">
        <v>10</v>
      </c>
      <c r="K16">
        <v>0.589041095890411</v>
      </c>
      <c r="L16">
        <v>1</v>
      </c>
      <c r="M16" s="3" t="s">
        <v>10</v>
      </c>
      <c r="N16" s="13">
        <v>0.2222222222222222</v>
      </c>
      <c r="O16">
        <v>0.915</v>
      </c>
      <c r="P16" t="s">
        <v>10</v>
      </c>
      <c r="Q16">
        <v>0.2296296296296296</v>
      </c>
      <c r="R16" s="13">
        <v>0.957</v>
      </c>
      <c r="S16" t="s">
        <v>10</v>
      </c>
      <c r="T16">
        <v>0.4097222222222222</v>
      </c>
      <c r="U16" s="3">
        <v>0.929</v>
      </c>
      <c r="V16" s="13" t="s">
        <v>10</v>
      </c>
      <c r="W16">
        <v>0.31782945736434104</v>
      </c>
      <c r="X16">
        <v>0.971</v>
      </c>
      <c r="Y16" s="3" t="s">
        <v>10</v>
      </c>
      <c r="Z16" s="13">
        <v>0.6666666666666666</v>
      </c>
      <c r="AA16">
        <v>1</v>
      </c>
      <c r="AB16" t="s">
        <v>10</v>
      </c>
      <c r="AC16" s="3">
        <v>0.31007751937984496</v>
      </c>
      <c r="AD16" s="13">
        <v>0.971</v>
      </c>
      <c r="AE16" t="s">
        <v>10</v>
      </c>
      <c r="AF16">
        <v>0.7795275590551182</v>
      </c>
      <c r="AG16" s="3">
        <v>0.985</v>
      </c>
      <c r="AH16" s="13" t="s">
        <v>10</v>
      </c>
      <c r="AI16">
        <v>0.7164179104477612</v>
      </c>
      <c r="AJ16">
        <v>0.845</v>
      </c>
      <c r="AK16" s="3" t="s">
        <v>10</v>
      </c>
      <c r="AL16" s="13">
        <v>0.7121212121212122</v>
      </c>
      <c r="AM16">
        <v>1</v>
      </c>
      <c r="AN16" t="s">
        <v>10</v>
      </c>
      <c r="AO16" s="3">
        <v>0.9671538461538461</v>
      </c>
      <c r="AP16" s="13">
        <v>1</v>
      </c>
      <c r="AS16" s="3"/>
      <c r="AT16" s="13"/>
      <c r="AW16" s="3"/>
      <c r="AX16" s="13"/>
      <c r="AZ16" s="13"/>
    </row>
    <row r="17" spans="1:52" ht="12.75">
      <c r="A17" s="3" t="s">
        <v>11</v>
      </c>
      <c r="B17" s="13">
        <v>0.5862068965517241</v>
      </c>
      <c r="C17">
        <v>0.901</v>
      </c>
      <c r="D17" s="13" t="s">
        <v>11</v>
      </c>
      <c r="E17" s="3">
        <v>0.3375</v>
      </c>
      <c r="F17" s="13">
        <v>0.957</v>
      </c>
      <c r="G17" t="s">
        <v>11</v>
      </c>
      <c r="H17">
        <v>0.28205128205128205</v>
      </c>
      <c r="I17" s="3">
        <v>0.887</v>
      </c>
      <c r="J17" s="13" t="s">
        <v>11</v>
      </c>
      <c r="K17">
        <v>0.25</v>
      </c>
      <c r="L17">
        <v>0.873</v>
      </c>
      <c r="M17" s="3" t="s">
        <v>11</v>
      </c>
      <c r="N17" s="13">
        <v>0.10958904109589042</v>
      </c>
      <c r="O17">
        <v>0.535</v>
      </c>
      <c r="P17" t="s">
        <v>11</v>
      </c>
      <c r="Q17">
        <v>0.1891891891891892</v>
      </c>
      <c r="R17" s="13">
        <v>0.929</v>
      </c>
      <c r="S17" t="s">
        <v>11</v>
      </c>
      <c r="T17">
        <v>0.21052631578947367</v>
      </c>
      <c r="U17" s="3">
        <v>0.704</v>
      </c>
      <c r="V17" s="13" t="s">
        <v>11</v>
      </c>
      <c r="W17">
        <v>0.1911764705882353</v>
      </c>
      <c r="X17">
        <v>0.788</v>
      </c>
      <c r="Y17" s="3" t="s">
        <v>11</v>
      </c>
      <c r="Z17" s="13">
        <v>0.5416666666666667</v>
      </c>
      <c r="AA17">
        <v>0.873</v>
      </c>
      <c r="AB17" t="s">
        <v>11</v>
      </c>
      <c r="AC17" s="3">
        <v>0.16417910447761194</v>
      </c>
      <c r="AD17" s="13">
        <v>0.746</v>
      </c>
      <c r="AE17" t="s">
        <v>11</v>
      </c>
      <c r="AF17">
        <v>0.6363636363636365</v>
      </c>
      <c r="AG17" s="3">
        <v>0.887</v>
      </c>
      <c r="AH17" s="13" t="s">
        <v>11</v>
      </c>
      <c r="AI17">
        <v>0.6438356164383561</v>
      </c>
      <c r="AJ17">
        <v>0.704</v>
      </c>
      <c r="AK17" s="3" t="s">
        <v>11</v>
      </c>
      <c r="AL17" s="13">
        <v>0.44594594594594594</v>
      </c>
      <c r="AM17">
        <v>0.83</v>
      </c>
      <c r="AN17" t="s">
        <v>11</v>
      </c>
      <c r="AO17" s="3">
        <v>0.8164615384615387</v>
      </c>
      <c r="AP17" s="13">
        <v>6</v>
      </c>
      <c r="AS17" s="3"/>
      <c r="AT17" s="13"/>
      <c r="AW17" s="3"/>
      <c r="AX17" s="13"/>
      <c r="AZ17" s="13"/>
    </row>
    <row r="18" spans="1:52" ht="12.75">
      <c r="A18" s="3" t="s">
        <v>12</v>
      </c>
      <c r="B18" s="13">
        <v>0.6296296296296297</v>
      </c>
      <c r="C18">
        <v>0.943</v>
      </c>
      <c r="D18" s="13" t="s">
        <v>12</v>
      </c>
      <c r="E18" s="3">
        <v>0.2772277227722772</v>
      </c>
      <c r="F18" s="13">
        <v>0.816</v>
      </c>
      <c r="G18" t="s">
        <v>12</v>
      </c>
      <c r="H18">
        <v>0.26</v>
      </c>
      <c r="I18" s="3">
        <v>0.816</v>
      </c>
      <c r="J18" s="13" t="s">
        <v>12</v>
      </c>
      <c r="K18">
        <v>0.2604166666666667</v>
      </c>
      <c r="L18">
        <v>0.901</v>
      </c>
      <c r="M18" s="3" t="s">
        <v>12</v>
      </c>
      <c r="N18" s="13">
        <v>0.18085106382978725</v>
      </c>
      <c r="O18">
        <v>0.76</v>
      </c>
      <c r="P18" t="s">
        <v>12</v>
      </c>
      <c r="Q18">
        <v>0.08247422680412372</v>
      </c>
      <c r="R18" s="13">
        <v>0.408</v>
      </c>
      <c r="S18" t="s">
        <v>12</v>
      </c>
      <c r="T18">
        <v>0.08080808080808081</v>
      </c>
      <c r="U18" s="3">
        <v>0.394</v>
      </c>
      <c r="V18" s="13" t="s">
        <v>12</v>
      </c>
      <c r="W18">
        <v>0.15730337078651685</v>
      </c>
      <c r="X18">
        <v>0.633</v>
      </c>
      <c r="Y18" s="3" t="s">
        <v>12</v>
      </c>
      <c r="Z18" s="13">
        <v>0.4835164835164836</v>
      </c>
      <c r="AA18">
        <v>0.69</v>
      </c>
      <c r="AB18" t="s">
        <v>12</v>
      </c>
      <c r="AC18" s="3">
        <v>0.19512195121951217</v>
      </c>
      <c r="AD18" s="13">
        <v>0.845</v>
      </c>
      <c r="AE18" t="s">
        <v>12</v>
      </c>
      <c r="AF18">
        <v>0.7241379310344827</v>
      </c>
      <c r="AG18" s="3">
        <v>0.929</v>
      </c>
      <c r="AH18" s="13" t="s">
        <v>12</v>
      </c>
      <c r="AI18">
        <v>0.6559139784946236</v>
      </c>
      <c r="AJ18">
        <v>0.732</v>
      </c>
      <c r="AK18" s="3" t="s">
        <v>12</v>
      </c>
      <c r="AL18" s="13">
        <v>0.40659340659340665</v>
      </c>
      <c r="AM18">
        <v>0.746</v>
      </c>
      <c r="AN18" t="s">
        <v>12</v>
      </c>
      <c r="AO18" s="3">
        <v>0.7394615384615384</v>
      </c>
      <c r="AP18" s="13">
        <v>11</v>
      </c>
      <c r="AS18" s="3"/>
      <c r="AT18" s="13"/>
      <c r="AW18" s="3"/>
      <c r="AX18" s="13"/>
      <c r="AZ18" s="13"/>
    </row>
    <row r="19" spans="1:52" ht="12.75">
      <c r="A19" s="3" t="s">
        <v>13</v>
      </c>
      <c r="B19" s="13">
        <v>0.3604651162790698</v>
      </c>
      <c r="C19">
        <v>0.661</v>
      </c>
      <c r="D19" s="13" t="s">
        <v>13</v>
      </c>
      <c r="E19" s="3">
        <v>0.18518518518518517</v>
      </c>
      <c r="F19" s="13">
        <v>0.591</v>
      </c>
      <c r="G19" t="s">
        <v>13</v>
      </c>
      <c r="H19">
        <v>0.2222222222222222</v>
      </c>
      <c r="I19" s="3">
        <v>0.704</v>
      </c>
      <c r="J19" s="13" t="s">
        <v>13</v>
      </c>
      <c r="K19">
        <v>0.2465753424657534</v>
      </c>
      <c r="L19">
        <v>0.873</v>
      </c>
      <c r="M19" s="3" t="s">
        <v>13</v>
      </c>
      <c r="N19" s="13">
        <v>0.25675675675675674</v>
      </c>
      <c r="O19">
        <v>0.957</v>
      </c>
      <c r="P19" t="s">
        <v>13</v>
      </c>
      <c r="Q19">
        <v>0.1643835616438356</v>
      </c>
      <c r="R19" s="13">
        <v>0.816</v>
      </c>
      <c r="S19" t="s">
        <v>13</v>
      </c>
      <c r="T19">
        <v>0.07792207792207792</v>
      </c>
      <c r="U19" s="3">
        <v>0.394</v>
      </c>
      <c r="V19" s="13" t="s">
        <v>13</v>
      </c>
      <c r="W19">
        <v>0.14492753623188406</v>
      </c>
      <c r="X19">
        <v>0.591</v>
      </c>
      <c r="Y19" s="3" t="s">
        <v>13</v>
      </c>
      <c r="Z19" s="13">
        <v>0.4583333333333333</v>
      </c>
      <c r="AA19">
        <v>0.647</v>
      </c>
      <c r="AB19" t="s">
        <v>13</v>
      </c>
      <c r="AC19" s="3">
        <v>0.21212121212121213</v>
      </c>
      <c r="AD19" s="13">
        <v>0.859</v>
      </c>
      <c r="AE19" t="s">
        <v>13</v>
      </c>
      <c r="AF19">
        <v>0.4477611940298507</v>
      </c>
      <c r="AG19" s="3">
        <v>0.704</v>
      </c>
      <c r="AH19" s="13" t="s">
        <v>13</v>
      </c>
      <c r="AI19">
        <v>0.684931506849315</v>
      </c>
      <c r="AJ19">
        <v>0.788</v>
      </c>
      <c r="AK19" s="3" t="s">
        <v>13</v>
      </c>
      <c r="AL19" s="13">
        <v>0.40579710144927533</v>
      </c>
      <c r="AM19">
        <v>0.732</v>
      </c>
      <c r="AN19" t="s">
        <v>13</v>
      </c>
      <c r="AO19" s="3">
        <v>0.7166923076923075</v>
      </c>
      <c r="AP19" s="13">
        <v>18</v>
      </c>
      <c r="AS19" s="3"/>
      <c r="AT19" s="13"/>
      <c r="AW19" s="3"/>
      <c r="AX19" s="13"/>
      <c r="AZ19" s="13"/>
    </row>
    <row r="20" spans="1:52" ht="12.75">
      <c r="A20" s="3" t="s">
        <v>14</v>
      </c>
      <c r="B20" s="13">
        <v>0.21739130434782608</v>
      </c>
      <c r="C20">
        <v>0.492</v>
      </c>
      <c r="D20" s="13" t="s">
        <v>14</v>
      </c>
      <c r="E20" s="3">
        <v>0.11494252873563218</v>
      </c>
      <c r="F20" s="13">
        <v>0.394</v>
      </c>
      <c r="G20" t="s">
        <v>14</v>
      </c>
      <c r="H20">
        <v>0.1518987341772152</v>
      </c>
      <c r="I20" s="3">
        <v>0.535</v>
      </c>
      <c r="J20" s="13" t="s">
        <v>14</v>
      </c>
      <c r="K20">
        <v>0.1375</v>
      </c>
      <c r="L20">
        <v>0.647</v>
      </c>
      <c r="M20" s="3" t="s">
        <v>14</v>
      </c>
      <c r="N20" s="13">
        <v>0.13333333333333333</v>
      </c>
      <c r="O20">
        <v>0.647</v>
      </c>
      <c r="P20" t="s">
        <v>14</v>
      </c>
      <c r="Q20">
        <v>0.08860759493670887</v>
      </c>
      <c r="R20" s="13">
        <v>0.492</v>
      </c>
      <c r="S20" t="s">
        <v>14</v>
      </c>
      <c r="T20">
        <v>0.30864197530864196</v>
      </c>
      <c r="U20" s="3">
        <v>0.845</v>
      </c>
      <c r="V20" s="13" t="s">
        <v>14</v>
      </c>
      <c r="W20">
        <v>0.17567567567567569</v>
      </c>
      <c r="X20">
        <v>0.76</v>
      </c>
      <c r="Y20" s="3" t="s">
        <v>14</v>
      </c>
      <c r="Z20" s="13">
        <v>0.4050632911392405</v>
      </c>
      <c r="AA20">
        <v>0.591</v>
      </c>
      <c r="AB20" t="s">
        <v>14</v>
      </c>
      <c r="AC20" s="3">
        <v>0.14864864864864866</v>
      </c>
      <c r="AD20" s="13">
        <v>0.676</v>
      </c>
      <c r="AE20" t="s">
        <v>14</v>
      </c>
      <c r="AF20">
        <v>0.4027777777777778</v>
      </c>
      <c r="AG20" s="3">
        <v>0.676</v>
      </c>
      <c r="AH20" s="13" t="s">
        <v>14</v>
      </c>
      <c r="AI20">
        <v>0.5769230769230769</v>
      </c>
      <c r="AJ20">
        <v>0.577</v>
      </c>
      <c r="AK20" s="3" t="s">
        <v>14</v>
      </c>
      <c r="AL20" s="13">
        <v>0.4533333333333333</v>
      </c>
      <c r="AM20">
        <v>0.83</v>
      </c>
      <c r="AN20" t="s">
        <v>14</v>
      </c>
      <c r="AO20" s="3">
        <v>0.6278461538461537</v>
      </c>
      <c r="AP20" s="13">
        <v>25</v>
      </c>
      <c r="AS20" s="3"/>
      <c r="AT20" s="13"/>
      <c r="AW20" s="3"/>
      <c r="AX20" s="13"/>
      <c r="AZ20" s="13"/>
    </row>
    <row r="21" spans="1:52" ht="12.75">
      <c r="A21" s="3" t="s">
        <v>15</v>
      </c>
      <c r="B21" s="13">
        <v>0.025</v>
      </c>
      <c r="C21">
        <v>0</v>
      </c>
      <c r="D21" s="13" t="s">
        <v>15</v>
      </c>
      <c r="E21" s="3">
        <v>0.02702702702702703</v>
      </c>
      <c r="F21" s="13">
        <v>0.028</v>
      </c>
      <c r="G21" t="s">
        <v>15</v>
      </c>
      <c r="H21">
        <v>0.030303030303030304</v>
      </c>
      <c r="I21" s="3">
        <v>0.084</v>
      </c>
      <c r="J21" s="13" t="s">
        <v>15</v>
      </c>
      <c r="K21">
        <v>0.015625</v>
      </c>
      <c r="L21">
        <v>0.07</v>
      </c>
      <c r="M21" s="3" t="s">
        <v>15</v>
      </c>
      <c r="N21" s="13">
        <v>0.05454545454545455</v>
      </c>
      <c r="O21">
        <v>0.211</v>
      </c>
      <c r="P21" t="s">
        <v>15</v>
      </c>
      <c r="Q21">
        <v>0.015151515151515152</v>
      </c>
      <c r="R21" s="13">
        <v>0.098</v>
      </c>
      <c r="S21" t="s">
        <v>15</v>
      </c>
      <c r="T21">
        <v>0.13432835820895522</v>
      </c>
      <c r="U21" s="3">
        <v>0.492</v>
      </c>
      <c r="V21" s="13" t="s">
        <v>15</v>
      </c>
      <c r="W21">
        <v>0.034482758620689655</v>
      </c>
      <c r="X21">
        <v>0.112</v>
      </c>
      <c r="Y21" s="3" t="s">
        <v>15</v>
      </c>
      <c r="Z21" s="13">
        <v>0.1846153846153846</v>
      </c>
      <c r="AA21">
        <v>0.366</v>
      </c>
      <c r="AB21" t="s">
        <v>15</v>
      </c>
      <c r="AC21" s="3">
        <v>0.05084745762711865</v>
      </c>
      <c r="AD21" s="13">
        <v>0.154</v>
      </c>
      <c r="AE21" t="s">
        <v>15</v>
      </c>
      <c r="AF21">
        <v>0.20338983050847456</v>
      </c>
      <c r="AG21" s="3">
        <v>0.408</v>
      </c>
      <c r="AH21" s="13" t="s">
        <v>15</v>
      </c>
      <c r="AI21">
        <v>0.4545454545454546</v>
      </c>
      <c r="AJ21">
        <v>0.464</v>
      </c>
      <c r="AK21" s="3" t="s">
        <v>15</v>
      </c>
      <c r="AL21" s="13">
        <v>0.24615384615384614</v>
      </c>
      <c r="AM21">
        <v>0.45</v>
      </c>
      <c r="AN21" t="s">
        <v>15</v>
      </c>
      <c r="AO21" s="3">
        <v>0.22592307692307692</v>
      </c>
      <c r="AP21" s="13">
        <v>63</v>
      </c>
      <c r="AS21" s="3"/>
      <c r="AT21" s="13"/>
      <c r="AW21" s="3"/>
      <c r="AX21" s="13"/>
      <c r="AZ21" s="13"/>
    </row>
    <row r="22" spans="1:52" ht="12.75">
      <c r="A22" s="3" t="s">
        <v>16</v>
      </c>
      <c r="B22" s="13">
        <v>0.0746268656716418</v>
      </c>
      <c r="C22">
        <v>0.112</v>
      </c>
      <c r="D22" s="13" t="s">
        <v>16</v>
      </c>
      <c r="E22" s="3">
        <v>0.01612903225806452</v>
      </c>
      <c r="F22" s="13">
        <v>0</v>
      </c>
      <c r="G22" t="s">
        <v>16</v>
      </c>
      <c r="H22">
        <v>0.05263157894736842</v>
      </c>
      <c r="I22" s="3">
        <v>0.183</v>
      </c>
      <c r="J22" s="13" t="s">
        <v>16</v>
      </c>
      <c r="K22">
        <v>0.05454545454545455</v>
      </c>
      <c r="L22">
        <v>0.239</v>
      </c>
      <c r="M22" s="3" t="s">
        <v>16</v>
      </c>
      <c r="N22" s="13">
        <v>0.06382978723404256</v>
      </c>
      <c r="O22">
        <v>0.253</v>
      </c>
      <c r="P22" t="s">
        <v>16</v>
      </c>
      <c r="Q22">
        <v>0</v>
      </c>
      <c r="R22" s="13">
        <v>0</v>
      </c>
      <c r="S22" t="s">
        <v>16</v>
      </c>
      <c r="T22">
        <v>0.2105263157894737</v>
      </c>
      <c r="U22" s="3">
        <v>0.704</v>
      </c>
      <c r="V22" s="13" t="s">
        <v>16</v>
      </c>
      <c r="W22">
        <v>0.07407407407407407</v>
      </c>
      <c r="X22">
        <v>0.352</v>
      </c>
      <c r="Y22" s="3" t="s">
        <v>16</v>
      </c>
      <c r="Z22" s="13">
        <v>0.2105263157894737</v>
      </c>
      <c r="AA22">
        <v>0.408</v>
      </c>
      <c r="AB22" t="s">
        <v>16</v>
      </c>
      <c r="AC22" s="3">
        <v>0.07407407407407407</v>
      </c>
      <c r="AD22" s="13">
        <v>0.239</v>
      </c>
      <c r="AE22" t="s">
        <v>16</v>
      </c>
      <c r="AF22">
        <v>0.39215686274509803</v>
      </c>
      <c r="AG22" s="3">
        <v>0.633</v>
      </c>
      <c r="AH22" s="13" t="s">
        <v>16</v>
      </c>
      <c r="AI22">
        <v>0.5272727272727273</v>
      </c>
      <c r="AJ22">
        <v>0.549</v>
      </c>
      <c r="AK22" s="3" t="s">
        <v>16</v>
      </c>
      <c r="AL22" s="13">
        <v>0.32727272727272727</v>
      </c>
      <c r="AM22">
        <v>0.563</v>
      </c>
      <c r="AN22" t="s">
        <v>16</v>
      </c>
      <c r="AO22" s="3">
        <v>0.3257692307692307</v>
      </c>
      <c r="AP22" s="13">
        <v>54</v>
      </c>
      <c r="AS22" s="3"/>
      <c r="AT22" s="13"/>
      <c r="AW22" s="3"/>
      <c r="AX22" s="13"/>
      <c r="AZ22" s="13"/>
    </row>
    <row r="23" spans="1:52" ht="12.75">
      <c r="A23" s="3" t="s">
        <v>17</v>
      </c>
      <c r="B23" s="13">
        <v>0.16666666666666666</v>
      </c>
      <c r="C23">
        <v>0.422</v>
      </c>
      <c r="D23" s="13" t="s">
        <v>17</v>
      </c>
      <c r="E23" s="3">
        <v>0.09615384615384616</v>
      </c>
      <c r="F23" s="13">
        <v>0.352</v>
      </c>
      <c r="G23" t="s">
        <v>17</v>
      </c>
      <c r="H23">
        <v>0.08163265306122448</v>
      </c>
      <c r="I23" s="3">
        <v>0.267</v>
      </c>
      <c r="J23" s="13" t="s">
        <v>17</v>
      </c>
      <c r="K23">
        <v>0.09302325581395347</v>
      </c>
      <c r="L23">
        <v>0.436</v>
      </c>
      <c r="M23" s="3" t="s">
        <v>17</v>
      </c>
      <c r="N23" s="13">
        <v>0.13513513513513514</v>
      </c>
      <c r="O23">
        <v>0.69</v>
      </c>
      <c r="P23" t="s">
        <v>17</v>
      </c>
      <c r="Q23">
        <v>0.046511627906976744</v>
      </c>
      <c r="R23" s="13">
        <v>0.253</v>
      </c>
      <c r="S23" t="s">
        <v>17</v>
      </c>
      <c r="T23">
        <v>0.1956521739130435</v>
      </c>
      <c r="U23" s="3">
        <v>0.676</v>
      </c>
      <c r="V23" s="13" t="s">
        <v>17</v>
      </c>
      <c r="W23">
        <v>0.23809523809523808</v>
      </c>
      <c r="X23">
        <v>0.887</v>
      </c>
      <c r="Y23" s="3" t="s">
        <v>17</v>
      </c>
      <c r="Z23" s="13">
        <v>0.4444444444444444</v>
      </c>
      <c r="AA23">
        <v>0.633</v>
      </c>
      <c r="AB23" t="s">
        <v>17</v>
      </c>
      <c r="AC23" s="3">
        <v>0.16279069767441862</v>
      </c>
      <c r="AD23" s="13">
        <v>0.746</v>
      </c>
      <c r="AE23" t="s">
        <v>17</v>
      </c>
      <c r="AF23">
        <v>0.3571428571428571</v>
      </c>
      <c r="AG23" s="3">
        <v>0.605</v>
      </c>
      <c r="AH23" s="13" t="s">
        <v>17</v>
      </c>
      <c r="AI23">
        <v>0.5813953488372093</v>
      </c>
      <c r="AJ23">
        <v>0.577</v>
      </c>
      <c r="AK23" s="3" t="s">
        <v>17</v>
      </c>
      <c r="AL23" s="13">
        <v>0.3571428571428571</v>
      </c>
      <c r="AM23">
        <v>0.661</v>
      </c>
      <c r="AN23" t="s">
        <v>17</v>
      </c>
      <c r="AO23" s="3">
        <v>0.5542307692307692</v>
      </c>
      <c r="AP23" s="13">
        <v>32</v>
      </c>
      <c r="AS23" s="3"/>
      <c r="AT23" s="13"/>
      <c r="AW23" s="3"/>
      <c r="AX23" s="13"/>
      <c r="AZ23" s="13"/>
    </row>
    <row r="24" spans="1:52" ht="12.75">
      <c r="A24" s="3" t="s">
        <v>473</v>
      </c>
      <c r="B24" s="13">
        <v>0.11538461538461539</v>
      </c>
      <c r="C24">
        <v>0.253</v>
      </c>
      <c r="D24" s="13" t="s">
        <v>473</v>
      </c>
      <c r="E24" s="3">
        <v>0.0909090909090909</v>
      </c>
      <c r="F24" s="13">
        <v>0.253</v>
      </c>
      <c r="G24" t="s">
        <v>473</v>
      </c>
      <c r="H24">
        <v>0.14285714285714285</v>
      </c>
      <c r="I24" s="3">
        <v>0.478</v>
      </c>
      <c r="J24" s="13" t="s">
        <v>473</v>
      </c>
      <c r="K24">
        <v>0.1</v>
      </c>
      <c r="L24">
        <v>0.507</v>
      </c>
      <c r="M24" s="3" t="s">
        <v>473</v>
      </c>
      <c r="N24" s="13">
        <v>0.26666666666666666</v>
      </c>
      <c r="O24">
        <v>0.971</v>
      </c>
      <c r="P24" t="s">
        <v>473</v>
      </c>
      <c r="Q24">
        <v>0.0625</v>
      </c>
      <c r="R24" s="13">
        <v>0.323</v>
      </c>
      <c r="S24" t="s">
        <v>473</v>
      </c>
      <c r="T24">
        <v>0.2631578947368421</v>
      </c>
      <c r="U24" s="3">
        <v>0.774</v>
      </c>
      <c r="V24" s="13" t="s">
        <v>473</v>
      </c>
      <c r="W24">
        <v>0.15789473684210525</v>
      </c>
      <c r="X24">
        <v>0.633</v>
      </c>
      <c r="Y24" s="3" t="s">
        <v>473</v>
      </c>
      <c r="Z24" s="13">
        <v>0.42105263157894735</v>
      </c>
      <c r="AA24">
        <v>0.605</v>
      </c>
      <c r="AB24" t="s">
        <v>473</v>
      </c>
      <c r="AC24" s="3">
        <v>0.16666666666666666</v>
      </c>
      <c r="AD24" s="13">
        <v>0.802</v>
      </c>
      <c r="AE24" t="s">
        <v>473</v>
      </c>
      <c r="AF24">
        <v>0.4</v>
      </c>
      <c r="AG24" s="3">
        <v>0.676</v>
      </c>
      <c r="AH24" s="13" t="s">
        <v>473</v>
      </c>
      <c r="AI24">
        <v>0.7777777777777778</v>
      </c>
      <c r="AJ24">
        <v>0.985</v>
      </c>
      <c r="AK24" s="3" t="s">
        <v>473</v>
      </c>
      <c r="AL24" s="13">
        <v>0.33333333333333</v>
      </c>
      <c r="AM24">
        <v>0.563</v>
      </c>
      <c r="AN24" t="s">
        <v>473</v>
      </c>
      <c r="AO24" s="3">
        <v>0.6017692307692308</v>
      </c>
      <c r="AP24" s="13">
        <v>26</v>
      </c>
      <c r="AS24" s="3"/>
      <c r="AT24" s="13"/>
      <c r="AW24" s="3"/>
      <c r="AX24" s="13"/>
      <c r="AZ24" s="13"/>
    </row>
    <row r="25" spans="1:52" ht="12.75">
      <c r="A25" s="3" t="s">
        <v>18</v>
      </c>
      <c r="B25" s="13">
        <v>0.1</v>
      </c>
      <c r="C25">
        <v>0.211</v>
      </c>
      <c r="D25" s="13" t="s">
        <v>18</v>
      </c>
      <c r="E25" s="3">
        <v>0.037037037037037035</v>
      </c>
      <c r="F25" s="13">
        <v>0.084</v>
      </c>
      <c r="G25" t="s">
        <v>18</v>
      </c>
      <c r="H25">
        <v>0.04</v>
      </c>
      <c r="I25" s="3">
        <v>0.14</v>
      </c>
      <c r="J25" s="13" t="s">
        <v>18</v>
      </c>
      <c r="K25">
        <v>0.04545454545454545</v>
      </c>
      <c r="L25">
        <v>0.239</v>
      </c>
      <c r="M25" s="3" t="s">
        <v>18</v>
      </c>
      <c r="N25" s="13">
        <v>0.052631578947368425</v>
      </c>
      <c r="O25">
        <v>0.211</v>
      </c>
      <c r="P25" t="s">
        <v>18</v>
      </c>
      <c r="Q25">
        <v>0</v>
      </c>
      <c r="R25" s="13">
        <v>0</v>
      </c>
      <c r="S25" t="s">
        <v>18</v>
      </c>
      <c r="T25">
        <v>0.18181818181818182</v>
      </c>
      <c r="U25" s="3">
        <v>0.591</v>
      </c>
      <c r="V25" s="13" t="s">
        <v>18</v>
      </c>
      <c r="W25">
        <v>0.1</v>
      </c>
      <c r="X25">
        <v>0.45</v>
      </c>
      <c r="Y25" s="3" t="s">
        <v>18</v>
      </c>
      <c r="Z25" s="13">
        <v>0.25</v>
      </c>
      <c r="AA25">
        <v>0.45</v>
      </c>
      <c r="AB25" t="s">
        <v>18</v>
      </c>
      <c r="AC25" s="3">
        <v>0.10526315789473684</v>
      </c>
      <c r="AD25" s="13">
        <v>0.492</v>
      </c>
      <c r="AE25" t="s">
        <v>18</v>
      </c>
      <c r="AF25">
        <v>0.2631578947368421</v>
      </c>
      <c r="AG25" s="3">
        <v>0.492</v>
      </c>
      <c r="AH25" s="13" t="s">
        <v>18</v>
      </c>
      <c r="AI25">
        <v>0.5</v>
      </c>
      <c r="AJ25">
        <v>0.507</v>
      </c>
      <c r="AK25" s="3" t="s">
        <v>18</v>
      </c>
      <c r="AL25" s="13">
        <v>0.3</v>
      </c>
      <c r="AM25">
        <v>0.492</v>
      </c>
      <c r="AN25" t="s">
        <v>18</v>
      </c>
      <c r="AO25" s="3">
        <v>0.3353076923076923</v>
      </c>
      <c r="AP25" s="13">
        <v>53</v>
      </c>
      <c r="AS25" s="3"/>
      <c r="AT25" s="13"/>
      <c r="AW25" s="3"/>
      <c r="AX25" s="13"/>
      <c r="AZ25" s="13"/>
    </row>
    <row r="26" spans="1:52" ht="12.75">
      <c r="A26" s="3" t="s">
        <v>19</v>
      </c>
      <c r="B26" s="13">
        <v>0.05555555555555555</v>
      </c>
      <c r="C26">
        <v>0.084</v>
      </c>
      <c r="D26" s="13" t="s">
        <v>19</v>
      </c>
      <c r="E26" s="3">
        <v>0.07692307692307693</v>
      </c>
      <c r="F26" s="13">
        <v>0.211</v>
      </c>
      <c r="G26" t="s">
        <v>19</v>
      </c>
      <c r="H26">
        <v>0.06</v>
      </c>
      <c r="I26" s="3">
        <v>0.239</v>
      </c>
      <c r="J26" s="13" t="s">
        <v>19</v>
      </c>
      <c r="K26">
        <v>0.04651162790697674</v>
      </c>
      <c r="L26">
        <v>0.239</v>
      </c>
      <c r="M26" s="3" t="s">
        <v>19</v>
      </c>
      <c r="N26" s="13">
        <v>0.10810810810810811</v>
      </c>
      <c r="O26">
        <v>0.535</v>
      </c>
      <c r="P26" t="s">
        <v>19</v>
      </c>
      <c r="Q26">
        <v>0.04761904761904762</v>
      </c>
      <c r="R26" s="13">
        <v>0.253</v>
      </c>
      <c r="S26" t="s">
        <v>19</v>
      </c>
      <c r="T26">
        <v>0.1956521739130435</v>
      </c>
      <c r="U26" s="3">
        <v>0.676</v>
      </c>
      <c r="V26" s="13" t="s">
        <v>19</v>
      </c>
      <c r="W26">
        <v>0.125</v>
      </c>
      <c r="X26">
        <v>0.563</v>
      </c>
      <c r="Y26" s="3" t="s">
        <v>19</v>
      </c>
      <c r="Z26" s="13">
        <v>0.31111111111111106</v>
      </c>
      <c r="AA26">
        <v>0.563</v>
      </c>
      <c r="AB26" t="s">
        <v>19</v>
      </c>
      <c r="AC26" s="3">
        <v>0.09302325581395349</v>
      </c>
      <c r="AD26" s="13">
        <v>0.338</v>
      </c>
      <c r="AE26" t="s">
        <v>19</v>
      </c>
      <c r="AF26">
        <v>0.40476190476190477</v>
      </c>
      <c r="AG26" s="3">
        <v>0.676</v>
      </c>
      <c r="AH26" s="13" t="s">
        <v>19</v>
      </c>
      <c r="AI26">
        <v>0.6136363636363636</v>
      </c>
      <c r="AJ26">
        <v>0.619</v>
      </c>
      <c r="AK26" s="3" t="s">
        <v>19</v>
      </c>
      <c r="AL26" s="13">
        <v>0.3953488372093023</v>
      </c>
      <c r="AM26">
        <v>0.718</v>
      </c>
      <c r="AN26" t="s">
        <v>19</v>
      </c>
      <c r="AO26" s="3">
        <v>0.4395384615384615</v>
      </c>
      <c r="AP26" s="13">
        <v>46</v>
      </c>
      <c r="AS26" s="3"/>
      <c r="AT26" s="13"/>
      <c r="AW26" s="3"/>
      <c r="AX26" s="13"/>
      <c r="AZ26" s="13"/>
    </row>
    <row r="27" spans="1:52" ht="12.75">
      <c r="A27" s="3" t="s">
        <v>20</v>
      </c>
      <c r="B27" s="13">
        <v>0.6466165413533834</v>
      </c>
      <c r="C27">
        <v>0.957</v>
      </c>
      <c r="D27" s="13" t="s">
        <v>20</v>
      </c>
      <c r="E27" s="3">
        <v>0.3543307086614173</v>
      </c>
      <c r="F27" s="13">
        <v>0.971</v>
      </c>
      <c r="G27" t="s">
        <v>20</v>
      </c>
      <c r="H27">
        <v>0.3125</v>
      </c>
      <c r="I27" s="3">
        <v>0.915</v>
      </c>
      <c r="J27" s="13" t="s">
        <v>20</v>
      </c>
      <c r="K27">
        <v>0.3170731707317073</v>
      </c>
      <c r="L27">
        <v>0.971</v>
      </c>
      <c r="M27" s="3" t="s">
        <v>20</v>
      </c>
      <c r="N27" s="13">
        <v>0.19469026548672566</v>
      </c>
      <c r="O27">
        <v>0.802</v>
      </c>
      <c r="P27" t="s">
        <v>20</v>
      </c>
      <c r="Q27">
        <v>0.168141592920354</v>
      </c>
      <c r="R27" s="13">
        <v>0.873</v>
      </c>
      <c r="S27" t="s">
        <v>20</v>
      </c>
      <c r="T27">
        <v>0.4369747899159664</v>
      </c>
      <c r="U27" s="3">
        <v>0.943</v>
      </c>
      <c r="V27" s="13" t="s">
        <v>20</v>
      </c>
      <c r="W27">
        <v>0.2767857142857143</v>
      </c>
      <c r="X27">
        <v>0.957</v>
      </c>
      <c r="Y27" s="3" t="s">
        <v>20</v>
      </c>
      <c r="Z27" s="13">
        <v>0.5043478260869565</v>
      </c>
      <c r="AA27">
        <v>0.732</v>
      </c>
      <c r="AB27" t="s">
        <v>20</v>
      </c>
      <c r="AC27" s="3">
        <v>0.25925925925925924</v>
      </c>
      <c r="AD27" s="13">
        <v>0.943</v>
      </c>
      <c r="AE27" t="s">
        <v>20</v>
      </c>
      <c r="AF27">
        <v>0.4814814814814814</v>
      </c>
      <c r="AG27" s="3">
        <v>0.732</v>
      </c>
      <c r="AH27" s="13" t="s">
        <v>20</v>
      </c>
      <c r="AI27">
        <v>0.6754385964912281</v>
      </c>
      <c r="AJ27">
        <v>0.788</v>
      </c>
      <c r="AK27" s="3" t="s">
        <v>20</v>
      </c>
      <c r="AL27" s="13">
        <v>0.5803571428571429</v>
      </c>
      <c r="AM27">
        <v>0.957</v>
      </c>
      <c r="AN27" t="s">
        <v>20</v>
      </c>
      <c r="AO27" s="3">
        <v>0.8877692307692306</v>
      </c>
      <c r="AP27" s="13">
        <v>5</v>
      </c>
      <c r="AS27" s="3"/>
      <c r="AT27" s="13"/>
      <c r="AW27" s="3"/>
      <c r="AX27" s="13"/>
      <c r="AZ27" s="13"/>
    </row>
    <row r="28" spans="1:52" ht="12.75">
      <c r="A28" s="3" t="s">
        <v>21</v>
      </c>
      <c r="B28" s="13">
        <v>0.16666666666666666</v>
      </c>
      <c r="C28">
        <v>0.422</v>
      </c>
      <c r="D28" s="13" t="s">
        <v>21</v>
      </c>
      <c r="E28" s="3">
        <v>0.1</v>
      </c>
      <c r="F28" s="13">
        <v>0.352</v>
      </c>
      <c r="G28" t="s">
        <v>21</v>
      </c>
      <c r="H28">
        <v>0.1020408163265306</v>
      </c>
      <c r="I28" s="3">
        <v>0.366</v>
      </c>
      <c r="J28" s="13" t="s">
        <v>21</v>
      </c>
      <c r="K28">
        <v>0.04347826086956521</v>
      </c>
      <c r="L28">
        <v>0.14</v>
      </c>
      <c r="M28" s="3" t="s">
        <v>21</v>
      </c>
      <c r="N28" s="13">
        <v>0.1</v>
      </c>
      <c r="O28">
        <v>0.478</v>
      </c>
      <c r="P28" t="s">
        <v>21</v>
      </c>
      <c r="Q28">
        <v>0.07142857142857142</v>
      </c>
      <c r="R28" s="13">
        <v>0.366</v>
      </c>
      <c r="S28" t="s">
        <v>21</v>
      </c>
      <c r="T28">
        <v>0.11363636363636363</v>
      </c>
      <c r="U28" s="3">
        <v>0.478</v>
      </c>
      <c r="V28" s="13" t="s">
        <v>21</v>
      </c>
      <c r="W28">
        <v>0.13157894736842105</v>
      </c>
      <c r="X28">
        <v>0.563</v>
      </c>
      <c r="Y28" s="3" t="s">
        <v>21</v>
      </c>
      <c r="Z28" s="13">
        <v>0.2727272727272727</v>
      </c>
      <c r="AA28">
        <v>0.492</v>
      </c>
      <c r="AB28" t="s">
        <v>21</v>
      </c>
      <c r="AC28" s="3">
        <v>0.125</v>
      </c>
      <c r="AD28" s="13">
        <v>0.577</v>
      </c>
      <c r="AE28" t="s">
        <v>21</v>
      </c>
      <c r="AF28">
        <v>0.3333333333333333</v>
      </c>
      <c r="AG28" s="3">
        <v>0.563</v>
      </c>
      <c r="AH28" s="13" t="s">
        <v>21</v>
      </c>
      <c r="AI28">
        <v>0.4772727272727273</v>
      </c>
      <c r="AJ28">
        <v>0.492</v>
      </c>
      <c r="AK28" s="3" t="s">
        <v>21</v>
      </c>
      <c r="AL28" s="13">
        <v>0.37209302325581395</v>
      </c>
      <c r="AM28">
        <v>0.676</v>
      </c>
      <c r="AN28" t="s">
        <v>21</v>
      </c>
      <c r="AO28" s="3">
        <v>0.45884615384615385</v>
      </c>
      <c r="AP28" s="13">
        <v>41</v>
      </c>
      <c r="AS28" s="3"/>
      <c r="AT28" s="13"/>
      <c r="AW28" s="3"/>
      <c r="AX28" s="13"/>
      <c r="AZ28" s="13"/>
    </row>
    <row r="29" spans="1:52" ht="12.75">
      <c r="A29" s="3" t="s">
        <v>22</v>
      </c>
      <c r="B29" s="13">
        <v>0.07407407407407407</v>
      </c>
      <c r="C29">
        <v>0.112</v>
      </c>
      <c r="D29" s="13" t="s">
        <v>22</v>
      </c>
      <c r="E29" s="3">
        <v>0.08</v>
      </c>
      <c r="F29" s="13">
        <v>0.211</v>
      </c>
      <c r="G29" t="s">
        <v>22</v>
      </c>
      <c r="H29">
        <v>0.09090909090909091</v>
      </c>
      <c r="I29" s="3">
        <v>0.323</v>
      </c>
      <c r="J29" s="13" t="s">
        <v>22</v>
      </c>
      <c r="K29">
        <v>0.043478260869565216</v>
      </c>
      <c r="L29">
        <v>0.14</v>
      </c>
      <c r="M29" s="3" t="s">
        <v>22</v>
      </c>
      <c r="N29" s="13">
        <v>0.09523809523809523</v>
      </c>
      <c r="O29">
        <v>0.478</v>
      </c>
      <c r="P29" t="s">
        <v>22</v>
      </c>
      <c r="Q29">
        <v>0.045454545454545456</v>
      </c>
      <c r="R29" s="13">
        <v>0.253</v>
      </c>
      <c r="S29" t="s">
        <v>22</v>
      </c>
      <c r="T29">
        <v>0.09090909090909091</v>
      </c>
      <c r="U29" s="3">
        <v>0.422</v>
      </c>
      <c r="V29" s="13" t="s">
        <v>22</v>
      </c>
      <c r="W29">
        <v>0.047619047619047616</v>
      </c>
      <c r="X29">
        <v>0.211</v>
      </c>
      <c r="Y29" s="3" t="s">
        <v>22</v>
      </c>
      <c r="Z29" s="13">
        <v>0.23809523809523808</v>
      </c>
      <c r="AA29">
        <v>0.436</v>
      </c>
      <c r="AB29" t="s">
        <v>22</v>
      </c>
      <c r="AC29" s="3">
        <v>0.25</v>
      </c>
      <c r="AD29" s="13">
        <v>0.929</v>
      </c>
      <c r="AE29" t="s">
        <v>22</v>
      </c>
      <c r="AF29">
        <v>0.27777777777777773</v>
      </c>
      <c r="AG29" s="3">
        <v>0.521</v>
      </c>
      <c r="AH29" s="13" t="s">
        <v>22</v>
      </c>
      <c r="AI29">
        <v>0.47619047619047616</v>
      </c>
      <c r="AJ29">
        <v>0.492</v>
      </c>
      <c r="AK29" s="3" t="s">
        <v>22</v>
      </c>
      <c r="AL29" s="13">
        <v>0.4</v>
      </c>
      <c r="AM29">
        <v>0.718</v>
      </c>
      <c r="AN29" t="s">
        <v>22</v>
      </c>
      <c r="AO29" s="3">
        <v>0.4035384615384615</v>
      </c>
      <c r="AP29" s="13">
        <v>49</v>
      </c>
      <c r="AS29" s="3"/>
      <c r="AT29" s="13"/>
      <c r="AW29" s="3"/>
      <c r="AX29" s="13"/>
      <c r="AZ29" s="13"/>
    </row>
    <row r="30" spans="1:52" ht="12.75">
      <c r="A30" s="3" t="s">
        <v>23</v>
      </c>
      <c r="B30" s="13">
        <v>0.44680851063829785</v>
      </c>
      <c r="C30">
        <v>0.788</v>
      </c>
      <c r="D30" s="13" t="s">
        <v>23</v>
      </c>
      <c r="E30" s="3">
        <v>0.20454545454545453</v>
      </c>
      <c r="F30" s="13">
        <v>0.619</v>
      </c>
      <c r="G30" t="s">
        <v>23</v>
      </c>
      <c r="H30">
        <v>0.19512195121951217</v>
      </c>
      <c r="I30" s="3">
        <v>0.661</v>
      </c>
      <c r="J30" s="13" t="s">
        <v>23</v>
      </c>
      <c r="K30">
        <v>0.19512195121951217</v>
      </c>
      <c r="L30">
        <v>0.76</v>
      </c>
      <c r="M30" s="3" t="s">
        <v>23</v>
      </c>
      <c r="N30" s="13">
        <v>0.14285714285714285</v>
      </c>
      <c r="O30">
        <v>0.69</v>
      </c>
      <c r="P30" t="s">
        <v>23</v>
      </c>
      <c r="Q30">
        <v>0.05128205128205128</v>
      </c>
      <c r="R30" s="13">
        <v>0.253</v>
      </c>
      <c r="S30" t="s">
        <v>23</v>
      </c>
      <c r="T30">
        <v>0.325</v>
      </c>
      <c r="U30" s="3">
        <v>0.859</v>
      </c>
      <c r="V30" s="13" t="s">
        <v>23</v>
      </c>
      <c r="W30">
        <v>0.22222222222222224</v>
      </c>
      <c r="X30">
        <v>0.859</v>
      </c>
      <c r="Y30" s="3" t="s">
        <v>23</v>
      </c>
      <c r="Z30" s="13">
        <v>0.5263157894736842</v>
      </c>
      <c r="AA30">
        <v>0.845</v>
      </c>
      <c r="AB30" t="s">
        <v>23</v>
      </c>
      <c r="AC30" s="3">
        <v>0.2894736842105263</v>
      </c>
      <c r="AD30" s="13">
        <v>0.957</v>
      </c>
      <c r="AE30" t="s">
        <v>23</v>
      </c>
      <c r="AF30">
        <v>0.3888888888888889</v>
      </c>
      <c r="AG30" s="3">
        <v>0.633</v>
      </c>
      <c r="AH30" s="13" t="s">
        <v>23</v>
      </c>
      <c r="AI30">
        <v>0.6153846153846154</v>
      </c>
      <c r="AJ30">
        <v>0.647</v>
      </c>
      <c r="AK30" s="3" t="s">
        <v>23</v>
      </c>
      <c r="AL30" s="13">
        <v>0.48648648648648646</v>
      </c>
      <c r="AM30">
        <v>0.873</v>
      </c>
      <c r="AN30" t="s">
        <v>23</v>
      </c>
      <c r="AO30" s="3">
        <v>0.7264615384615384</v>
      </c>
      <c r="AP30" s="13">
        <v>15</v>
      </c>
      <c r="AS30" s="3"/>
      <c r="AT30" s="13"/>
      <c r="AW30" s="3"/>
      <c r="AX30" s="13"/>
      <c r="AZ30" s="13"/>
    </row>
    <row r="31" spans="1:52" ht="12.75">
      <c r="A31" s="3" t="s">
        <v>24</v>
      </c>
      <c r="B31" s="13">
        <v>0.08333333333333333</v>
      </c>
      <c r="C31">
        <v>0.154</v>
      </c>
      <c r="D31" s="13" t="s">
        <v>24</v>
      </c>
      <c r="E31" s="3">
        <v>0.03125</v>
      </c>
      <c r="F31" s="13">
        <v>0.028</v>
      </c>
      <c r="G31" t="s">
        <v>24</v>
      </c>
      <c r="H31">
        <v>0.03333333333333333</v>
      </c>
      <c r="I31" s="3">
        <v>0.084</v>
      </c>
      <c r="J31" s="13" t="s">
        <v>24</v>
      </c>
      <c r="K31">
        <v>0.04</v>
      </c>
      <c r="L31">
        <v>0.14</v>
      </c>
      <c r="M31" s="3" t="s">
        <v>24</v>
      </c>
      <c r="N31" s="13">
        <v>0.037037037037037035</v>
      </c>
      <c r="O31">
        <v>0.14</v>
      </c>
      <c r="P31" t="s">
        <v>24</v>
      </c>
      <c r="Q31">
        <v>0</v>
      </c>
      <c r="R31" s="13">
        <v>0</v>
      </c>
      <c r="S31" t="s">
        <v>24</v>
      </c>
      <c r="T31">
        <v>0.10344827586206896</v>
      </c>
      <c r="U31" s="3">
        <v>0.464</v>
      </c>
      <c r="V31" s="13" t="s">
        <v>24</v>
      </c>
      <c r="W31">
        <v>0.08</v>
      </c>
      <c r="X31">
        <v>0.394</v>
      </c>
      <c r="Y31" s="3" t="s">
        <v>24</v>
      </c>
      <c r="Z31" s="13">
        <v>0.2857142857142857</v>
      </c>
      <c r="AA31">
        <v>0.521</v>
      </c>
      <c r="AB31" t="s">
        <v>24</v>
      </c>
      <c r="AC31" s="3">
        <v>0.07142857142857142</v>
      </c>
      <c r="AD31" s="13">
        <v>0.239</v>
      </c>
      <c r="AE31" t="s">
        <v>24</v>
      </c>
      <c r="AF31">
        <v>0.36363636363636365</v>
      </c>
      <c r="AG31" s="3">
        <v>0.605</v>
      </c>
      <c r="AH31" s="13" t="s">
        <v>24</v>
      </c>
      <c r="AI31">
        <v>0.64</v>
      </c>
      <c r="AJ31">
        <v>0.704</v>
      </c>
      <c r="AK31" s="3" t="s">
        <v>24</v>
      </c>
      <c r="AL31" s="13">
        <v>0.36</v>
      </c>
      <c r="AM31">
        <v>0.661</v>
      </c>
      <c r="AN31" t="s">
        <v>24</v>
      </c>
      <c r="AO31" s="3">
        <v>0.318</v>
      </c>
      <c r="AP31" s="13">
        <v>55</v>
      </c>
      <c r="AS31" s="3"/>
      <c r="AT31" s="13"/>
      <c r="AW31" s="3"/>
      <c r="AX31" s="13"/>
      <c r="AZ31" s="13"/>
    </row>
    <row r="32" spans="1:52" ht="12.75">
      <c r="A32" s="3" t="s">
        <v>25</v>
      </c>
      <c r="B32" s="13">
        <v>0.1</v>
      </c>
      <c r="C32">
        <v>0.211</v>
      </c>
      <c r="D32" s="13" t="s">
        <v>25</v>
      </c>
      <c r="E32" s="3">
        <v>0.052631578947368425</v>
      </c>
      <c r="F32" s="13">
        <v>0.112</v>
      </c>
      <c r="G32" t="s">
        <v>25</v>
      </c>
      <c r="H32">
        <v>0.05555555555555556</v>
      </c>
      <c r="I32" s="3">
        <v>0.239</v>
      </c>
      <c r="J32" s="13" t="s">
        <v>25</v>
      </c>
      <c r="K32">
        <v>0.07142857142857144</v>
      </c>
      <c r="L32">
        <v>0.366</v>
      </c>
      <c r="M32" s="3" t="s">
        <v>25</v>
      </c>
      <c r="N32" s="13">
        <v>0.07692307692307693</v>
      </c>
      <c r="O32">
        <v>0.352</v>
      </c>
      <c r="P32" t="s">
        <v>25</v>
      </c>
      <c r="Q32">
        <v>0</v>
      </c>
      <c r="R32" s="13">
        <v>0</v>
      </c>
      <c r="S32" t="s">
        <v>25</v>
      </c>
      <c r="T32">
        <v>0.1875</v>
      </c>
      <c r="U32" s="3">
        <v>0.633</v>
      </c>
      <c r="V32" s="13" t="s">
        <v>25</v>
      </c>
      <c r="W32">
        <v>0.13333333333333333</v>
      </c>
      <c r="X32">
        <v>0.563</v>
      </c>
      <c r="Y32" s="3" t="s">
        <v>25</v>
      </c>
      <c r="Z32" s="13">
        <v>0.26666666666666666</v>
      </c>
      <c r="AA32">
        <v>0.492</v>
      </c>
      <c r="AB32" t="s">
        <v>25</v>
      </c>
      <c r="AC32" s="3">
        <v>0.15384615384615385</v>
      </c>
      <c r="AD32" s="13">
        <v>0.676</v>
      </c>
      <c r="AE32" t="s">
        <v>25</v>
      </c>
      <c r="AF32">
        <v>0.15384615384615385</v>
      </c>
      <c r="AG32" s="3">
        <v>0.352</v>
      </c>
      <c r="AH32" s="13" t="s">
        <v>25</v>
      </c>
      <c r="AI32">
        <v>0.6666666666666666</v>
      </c>
      <c r="AJ32">
        <v>0.746</v>
      </c>
      <c r="AK32" s="3" t="s">
        <v>25</v>
      </c>
      <c r="AL32" s="13">
        <v>0.3333333333333333</v>
      </c>
      <c r="AM32">
        <v>0.563</v>
      </c>
      <c r="AN32" t="s">
        <v>25</v>
      </c>
      <c r="AO32" s="3">
        <v>0.40807692307692306</v>
      </c>
      <c r="AP32" s="13">
        <v>47</v>
      </c>
      <c r="AS32" s="3"/>
      <c r="AT32" s="13"/>
      <c r="AW32" s="3"/>
      <c r="AX32" s="13"/>
      <c r="AZ32" s="13"/>
    </row>
    <row r="33" spans="1:52" ht="12.75">
      <c r="A33" s="3" t="s">
        <v>26</v>
      </c>
      <c r="B33" s="13">
        <v>0.3148148148148148</v>
      </c>
      <c r="C33">
        <v>0.577</v>
      </c>
      <c r="D33" s="13" t="s">
        <v>26</v>
      </c>
      <c r="E33" s="3">
        <v>0.25</v>
      </c>
      <c r="F33" s="13">
        <v>0.718</v>
      </c>
      <c r="G33" t="s">
        <v>26</v>
      </c>
      <c r="H33">
        <v>0.2549019607843137</v>
      </c>
      <c r="I33" s="3">
        <v>0.802</v>
      </c>
      <c r="J33" s="13" t="s">
        <v>26</v>
      </c>
      <c r="K33">
        <v>0.26666666666666666</v>
      </c>
      <c r="L33">
        <v>0.929</v>
      </c>
      <c r="M33" s="3" t="s">
        <v>26</v>
      </c>
      <c r="N33" s="13">
        <v>0.20454545454545453</v>
      </c>
      <c r="O33">
        <v>0.845</v>
      </c>
      <c r="P33" t="s">
        <v>26</v>
      </c>
      <c r="Q33">
        <v>0.15909090909090912</v>
      </c>
      <c r="R33" s="13">
        <v>0.816</v>
      </c>
      <c r="S33" t="s">
        <v>26</v>
      </c>
      <c r="T33">
        <v>0.28571428571428575</v>
      </c>
      <c r="U33" s="3">
        <v>0.816</v>
      </c>
      <c r="V33" s="13" t="s">
        <v>26</v>
      </c>
      <c r="W33">
        <v>0.17777777777777778</v>
      </c>
      <c r="X33">
        <v>0.76</v>
      </c>
      <c r="Y33" s="3" t="s">
        <v>26</v>
      </c>
      <c r="Z33" s="13">
        <v>0.5208333333333334</v>
      </c>
      <c r="AA33">
        <v>0.802</v>
      </c>
      <c r="AB33" t="s">
        <v>26</v>
      </c>
      <c r="AC33" s="3">
        <v>0.2272727272727273</v>
      </c>
      <c r="AD33" s="13">
        <v>0.901</v>
      </c>
      <c r="AE33" t="s">
        <v>26</v>
      </c>
      <c r="AF33">
        <v>0.2727272727272727</v>
      </c>
      <c r="AG33" s="3">
        <v>0.507</v>
      </c>
      <c r="AH33" s="13" t="s">
        <v>26</v>
      </c>
      <c r="AI33">
        <v>0.5102040816326531</v>
      </c>
      <c r="AJ33">
        <v>0.535</v>
      </c>
      <c r="AK33" s="3" t="s">
        <v>26</v>
      </c>
      <c r="AL33" s="13">
        <v>0.3043478260869565</v>
      </c>
      <c r="AM33">
        <v>0.492</v>
      </c>
      <c r="AN33" t="s">
        <v>26</v>
      </c>
      <c r="AO33" s="3">
        <v>0.7307692307692307</v>
      </c>
      <c r="AP33" s="13">
        <v>13</v>
      </c>
      <c r="AS33" s="3"/>
      <c r="AT33" s="13"/>
      <c r="AW33" s="3"/>
      <c r="AX33" s="13"/>
      <c r="AZ33" s="13"/>
    </row>
    <row r="34" spans="1:52" ht="12.75">
      <c r="A34" s="3" t="s">
        <v>27</v>
      </c>
      <c r="B34" s="13">
        <v>0.37362637362637363</v>
      </c>
      <c r="C34">
        <v>0.676</v>
      </c>
      <c r="D34" s="13" t="s">
        <v>27</v>
      </c>
      <c r="E34" s="3">
        <v>0.11904761904761904</v>
      </c>
      <c r="F34" s="13">
        <v>0.422</v>
      </c>
      <c r="G34" t="s">
        <v>27</v>
      </c>
      <c r="H34">
        <v>0.1927710843373494</v>
      </c>
      <c r="I34" s="3">
        <v>0.619</v>
      </c>
      <c r="J34" s="13" t="s">
        <v>27</v>
      </c>
      <c r="K34">
        <v>0.10344827586206896</v>
      </c>
      <c r="L34">
        <v>0.507</v>
      </c>
      <c r="M34" s="3" t="s">
        <v>27</v>
      </c>
      <c r="N34" s="13">
        <v>0.09876543209876544</v>
      </c>
      <c r="O34">
        <v>0.478</v>
      </c>
      <c r="P34" t="s">
        <v>27</v>
      </c>
      <c r="Q34">
        <v>0.1111111111111111</v>
      </c>
      <c r="R34" s="13">
        <v>0.633</v>
      </c>
      <c r="S34" t="s">
        <v>27</v>
      </c>
      <c r="T34">
        <v>0.38823529411764707</v>
      </c>
      <c r="U34" s="3">
        <v>0.901</v>
      </c>
      <c r="V34" s="13" t="s">
        <v>27</v>
      </c>
      <c r="W34">
        <v>0.21794871794871792</v>
      </c>
      <c r="X34">
        <v>0.859</v>
      </c>
      <c r="Y34" s="3" t="s">
        <v>27</v>
      </c>
      <c r="Z34" s="13">
        <v>0.5125</v>
      </c>
      <c r="AA34">
        <v>0.774</v>
      </c>
      <c r="AB34" t="s">
        <v>27</v>
      </c>
      <c r="AC34" s="3">
        <v>0.1038961038961039</v>
      </c>
      <c r="AD34" s="13">
        <v>0.38</v>
      </c>
      <c r="AE34" t="s">
        <v>27</v>
      </c>
      <c r="AF34">
        <v>0.5555555555555556</v>
      </c>
      <c r="AG34" s="3">
        <v>0.774</v>
      </c>
      <c r="AH34" s="13" t="s">
        <v>27</v>
      </c>
      <c r="AI34">
        <v>0.7228915662650602</v>
      </c>
      <c r="AJ34">
        <v>0.845</v>
      </c>
      <c r="AK34" s="3" t="s">
        <v>27</v>
      </c>
      <c r="AL34" s="13">
        <v>0.42168674698795183</v>
      </c>
      <c r="AM34">
        <v>0.788</v>
      </c>
      <c r="AN34" t="s">
        <v>27</v>
      </c>
      <c r="AO34" s="3">
        <v>0.6658461538461538</v>
      </c>
      <c r="AP34" s="13">
        <v>20</v>
      </c>
      <c r="AS34" s="3"/>
      <c r="AT34" s="13"/>
      <c r="AW34" s="7"/>
      <c r="AX34" s="13"/>
      <c r="AZ34" s="13"/>
    </row>
    <row r="35" spans="1:52" ht="12.75">
      <c r="A35" s="3" t="s">
        <v>744</v>
      </c>
      <c r="B35" s="13">
        <v>0.6666666666666667</v>
      </c>
      <c r="C35">
        <v>0.971</v>
      </c>
      <c r="D35" s="13" t="s">
        <v>744</v>
      </c>
      <c r="E35" s="3">
        <v>0.25</v>
      </c>
      <c r="F35" s="13">
        <v>0.718</v>
      </c>
      <c r="G35" t="s">
        <v>744</v>
      </c>
      <c r="H35">
        <v>0.27941176470588236</v>
      </c>
      <c r="I35" s="3">
        <v>0.887</v>
      </c>
      <c r="J35" s="13" t="s">
        <v>744</v>
      </c>
      <c r="K35">
        <v>0.09589041095890412</v>
      </c>
      <c r="L35">
        <v>0.507</v>
      </c>
      <c r="M35" s="3" t="s">
        <v>744</v>
      </c>
      <c r="N35" s="13">
        <v>0.030303030303030304</v>
      </c>
      <c r="O35">
        <v>0.112</v>
      </c>
      <c r="P35" t="s">
        <v>744</v>
      </c>
      <c r="Q35">
        <v>0.15873015873015875</v>
      </c>
      <c r="R35" s="13">
        <v>0.816</v>
      </c>
      <c r="S35" t="s">
        <v>744</v>
      </c>
      <c r="T35">
        <v>0.1791044776119403</v>
      </c>
      <c r="U35" s="3">
        <v>0.591</v>
      </c>
      <c r="V35" s="13" t="s">
        <v>744</v>
      </c>
      <c r="W35">
        <v>0.24193548387096772</v>
      </c>
      <c r="X35">
        <v>0.887</v>
      </c>
      <c r="Y35" s="3" t="s">
        <v>744</v>
      </c>
      <c r="Z35" s="13">
        <v>0.59375</v>
      </c>
      <c r="AA35">
        <v>0.929</v>
      </c>
      <c r="AB35" t="s">
        <v>744</v>
      </c>
      <c r="AC35" s="3">
        <v>0.12698412698412698</v>
      </c>
      <c r="AD35" s="13">
        <v>0.577</v>
      </c>
      <c r="AE35" t="s">
        <v>744</v>
      </c>
      <c r="AF35">
        <v>0.7377049180327869</v>
      </c>
      <c r="AG35" s="3">
        <v>0.957</v>
      </c>
      <c r="AH35" s="13" t="s">
        <v>744</v>
      </c>
      <c r="AI35">
        <v>0.7384615384615385</v>
      </c>
      <c r="AJ35">
        <v>0.901</v>
      </c>
      <c r="AK35" s="3" t="s">
        <v>744</v>
      </c>
      <c r="AL35" s="13">
        <v>0.35384615384615387</v>
      </c>
      <c r="AM35">
        <v>0.633</v>
      </c>
      <c r="AN35" t="s">
        <v>744</v>
      </c>
      <c r="AO35" s="3">
        <v>0.7296923076923078</v>
      </c>
      <c r="AP35" s="13">
        <v>14</v>
      </c>
      <c r="AS35" s="3"/>
      <c r="AT35" s="13"/>
      <c r="AW35" s="3"/>
      <c r="AX35" s="13"/>
      <c r="AZ35" s="13"/>
    </row>
    <row r="36" spans="1:52" ht="12.75">
      <c r="A36" s="9" t="s">
        <v>28</v>
      </c>
      <c r="B36" s="13">
        <v>0.3761467889908257</v>
      </c>
      <c r="C36">
        <v>0.718</v>
      </c>
      <c r="D36" s="13" t="s">
        <v>28</v>
      </c>
      <c r="E36" s="3">
        <v>0.1320754716981132</v>
      </c>
      <c r="F36" s="13">
        <v>0.45</v>
      </c>
      <c r="G36" t="s">
        <v>28</v>
      </c>
      <c r="H36">
        <v>0.19</v>
      </c>
      <c r="I36" s="3">
        <v>0.619</v>
      </c>
      <c r="J36" s="13" t="s">
        <v>28</v>
      </c>
      <c r="K36">
        <v>0.04854368932038835</v>
      </c>
      <c r="L36">
        <v>0.239</v>
      </c>
      <c r="M36" s="3" t="s">
        <v>28</v>
      </c>
      <c r="N36" s="13">
        <v>0.04210526315789474</v>
      </c>
      <c r="O36">
        <v>0.14</v>
      </c>
      <c r="P36" t="s">
        <v>28</v>
      </c>
      <c r="Q36">
        <v>0.10638297872340426</v>
      </c>
      <c r="R36" s="13">
        <v>0.633</v>
      </c>
      <c r="S36" t="s">
        <v>28</v>
      </c>
      <c r="T36">
        <v>0.29591836734693877</v>
      </c>
      <c r="U36" s="3">
        <v>0.83</v>
      </c>
      <c r="V36" s="13" t="s">
        <v>28</v>
      </c>
      <c r="W36">
        <v>0.21348314606741572</v>
      </c>
      <c r="X36">
        <v>0.83</v>
      </c>
      <c r="Y36" s="3" t="s">
        <v>28</v>
      </c>
      <c r="Z36" s="13">
        <v>0.48936170212765956</v>
      </c>
      <c r="AA36">
        <v>0.718</v>
      </c>
      <c r="AB36" t="s">
        <v>28</v>
      </c>
      <c r="AC36" s="3">
        <v>0.1098901098901099</v>
      </c>
      <c r="AD36" s="13">
        <v>0.492</v>
      </c>
      <c r="AE36" t="s">
        <v>28</v>
      </c>
      <c r="AF36">
        <v>0.5913978494623655</v>
      </c>
      <c r="AG36" s="3">
        <v>0.845</v>
      </c>
      <c r="AH36" s="13" t="s">
        <v>28</v>
      </c>
      <c r="AI36">
        <v>0.7263157894736841</v>
      </c>
      <c r="AJ36">
        <v>0.887</v>
      </c>
      <c r="AK36" s="3" t="s">
        <v>28</v>
      </c>
      <c r="AL36" s="13">
        <v>0.42105263157894735</v>
      </c>
      <c r="AM36">
        <v>0.774</v>
      </c>
      <c r="AN36" t="s">
        <v>28</v>
      </c>
      <c r="AO36" s="3">
        <v>0.6288461538461539</v>
      </c>
      <c r="AP36" s="13">
        <v>24</v>
      </c>
      <c r="AS36" s="3"/>
      <c r="AT36" s="13"/>
      <c r="AW36" s="3"/>
      <c r="AX36" s="13"/>
      <c r="AZ36" s="13"/>
    </row>
    <row r="37" spans="1:52" ht="12.75">
      <c r="A37" s="3" t="s">
        <v>29</v>
      </c>
      <c r="B37" s="13">
        <v>0.7311827956989247</v>
      </c>
      <c r="C37">
        <v>0.985</v>
      </c>
      <c r="D37" s="13" t="s">
        <v>29</v>
      </c>
      <c r="E37" s="3">
        <v>0.30337078651685395</v>
      </c>
      <c r="F37" s="13">
        <v>0.887</v>
      </c>
      <c r="G37" t="s">
        <v>29</v>
      </c>
      <c r="H37">
        <v>0.25</v>
      </c>
      <c r="I37" s="3">
        <v>0.802</v>
      </c>
      <c r="J37" s="13" t="s">
        <v>29</v>
      </c>
      <c r="K37">
        <v>0.11363636363636363</v>
      </c>
      <c r="L37">
        <v>0.535</v>
      </c>
      <c r="M37" s="3" t="s">
        <v>29</v>
      </c>
      <c r="N37" s="13">
        <v>0.06172839506172839</v>
      </c>
      <c r="O37">
        <v>0.253</v>
      </c>
      <c r="P37" t="s">
        <v>29</v>
      </c>
      <c r="Q37">
        <v>0.1375</v>
      </c>
      <c r="R37" s="13">
        <v>0.746</v>
      </c>
      <c r="S37" t="s">
        <v>29</v>
      </c>
      <c r="T37">
        <v>0.21686746987951808</v>
      </c>
      <c r="U37" s="3">
        <v>0.746</v>
      </c>
      <c r="V37" s="13" t="s">
        <v>29</v>
      </c>
      <c r="W37">
        <v>0.27027027027027023</v>
      </c>
      <c r="X37">
        <v>0.929</v>
      </c>
      <c r="Y37" s="3" t="s">
        <v>29</v>
      </c>
      <c r="Z37" s="13">
        <v>0.6455696202531646</v>
      </c>
      <c r="AA37">
        <v>0.957</v>
      </c>
      <c r="AB37" t="s">
        <v>29</v>
      </c>
      <c r="AC37" s="3">
        <v>0.09210526315789473</v>
      </c>
      <c r="AD37" s="13">
        <v>0.338</v>
      </c>
      <c r="AE37" t="s">
        <v>29</v>
      </c>
      <c r="AF37">
        <v>0.7922077922077922</v>
      </c>
      <c r="AG37" s="3">
        <v>1</v>
      </c>
      <c r="AH37" s="13" t="s">
        <v>29</v>
      </c>
      <c r="AI37">
        <v>0.75</v>
      </c>
      <c r="AJ37">
        <v>0.929</v>
      </c>
      <c r="AK37" s="3" t="s">
        <v>29</v>
      </c>
      <c r="AL37" s="13">
        <v>0.41975308641975306</v>
      </c>
      <c r="AM37">
        <v>0.76</v>
      </c>
      <c r="AN37" t="s">
        <v>29</v>
      </c>
      <c r="AO37" s="3">
        <v>0.7590000000000001</v>
      </c>
      <c r="AP37" s="13">
        <v>10</v>
      </c>
      <c r="AS37" s="3"/>
      <c r="AT37" s="13"/>
      <c r="AW37" s="3"/>
      <c r="AX37" s="13"/>
      <c r="AZ37" s="13"/>
    </row>
    <row r="38" spans="1:52" ht="12.75">
      <c r="A38" s="3" t="s">
        <v>30</v>
      </c>
      <c r="B38" s="13">
        <v>0.39622641509433965</v>
      </c>
      <c r="C38">
        <v>0.76</v>
      </c>
      <c r="D38" s="13" t="s">
        <v>30</v>
      </c>
      <c r="E38" s="3">
        <v>0.11764705882352941</v>
      </c>
      <c r="F38" s="13">
        <v>0.422</v>
      </c>
      <c r="G38" t="s">
        <v>30</v>
      </c>
      <c r="H38">
        <v>0.14583333333333331</v>
      </c>
      <c r="I38" s="3">
        <v>0.535</v>
      </c>
      <c r="J38" s="13" t="s">
        <v>30</v>
      </c>
      <c r="K38">
        <v>0.061224489795918366</v>
      </c>
      <c r="L38">
        <v>0.338</v>
      </c>
      <c r="M38" s="3" t="s">
        <v>30</v>
      </c>
      <c r="N38" s="13">
        <v>0.14583333333333334</v>
      </c>
      <c r="O38">
        <v>0.732</v>
      </c>
      <c r="P38" t="s">
        <v>30</v>
      </c>
      <c r="Q38">
        <v>0.0625</v>
      </c>
      <c r="R38" s="13">
        <v>0.323</v>
      </c>
      <c r="S38" t="s">
        <v>30</v>
      </c>
      <c r="T38">
        <v>0.22</v>
      </c>
      <c r="U38" s="3">
        <v>0.746</v>
      </c>
      <c r="V38" s="13" t="s">
        <v>30</v>
      </c>
      <c r="W38">
        <v>0.2608695652173913</v>
      </c>
      <c r="X38">
        <v>0.901</v>
      </c>
      <c r="Y38" s="3" t="s">
        <v>30</v>
      </c>
      <c r="Z38" s="13">
        <v>0.5531914893617021</v>
      </c>
      <c r="AA38">
        <v>0.887</v>
      </c>
      <c r="AB38" t="s">
        <v>30</v>
      </c>
      <c r="AC38" s="3">
        <v>0.10869565217391304</v>
      </c>
      <c r="AD38" s="13">
        <v>0.492</v>
      </c>
      <c r="AE38" t="s">
        <v>30</v>
      </c>
      <c r="AF38">
        <v>0.5909090909090909</v>
      </c>
      <c r="AG38" s="3">
        <v>0.83</v>
      </c>
      <c r="AH38" s="13" t="s">
        <v>30</v>
      </c>
      <c r="AI38">
        <v>0.7659574468085106</v>
      </c>
      <c r="AJ38">
        <v>0.971</v>
      </c>
      <c r="AK38" s="3" t="s">
        <v>30</v>
      </c>
      <c r="AL38" s="13">
        <v>0.34782608695652173</v>
      </c>
      <c r="AM38">
        <v>0.633</v>
      </c>
      <c r="AN38" t="s">
        <v>30</v>
      </c>
      <c r="AO38" s="3">
        <v>0.6592307692307693</v>
      </c>
      <c r="AP38" s="13">
        <v>23</v>
      </c>
      <c r="AS38" s="3"/>
      <c r="AT38" s="13"/>
      <c r="AW38" s="3"/>
      <c r="AX38" s="13"/>
      <c r="AZ38" s="13"/>
    </row>
    <row r="39" spans="1:52" ht="12.75">
      <c r="A39" s="3" t="s">
        <v>31</v>
      </c>
      <c r="B39" s="13">
        <v>0.2835820895522388</v>
      </c>
      <c r="C39">
        <v>0.563</v>
      </c>
      <c r="D39" s="13" t="s">
        <v>31</v>
      </c>
      <c r="E39" s="3">
        <v>0.1</v>
      </c>
      <c r="F39" s="13">
        <v>0.352</v>
      </c>
      <c r="G39" t="s">
        <v>31</v>
      </c>
      <c r="H39">
        <v>0.13793103448275862</v>
      </c>
      <c r="I39" s="3">
        <v>0.478</v>
      </c>
      <c r="J39" s="13" t="s">
        <v>31</v>
      </c>
      <c r="K39">
        <v>0.06349206349206349</v>
      </c>
      <c r="L39">
        <v>0.338</v>
      </c>
      <c r="M39" s="3" t="s">
        <v>31</v>
      </c>
      <c r="N39" s="13">
        <v>0.07017543859649122</v>
      </c>
      <c r="O39">
        <v>0.309</v>
      </c>
      <c r="P39" t="s">
        <v>31</v>
      </c>
      <c r="Q39">
        <v>0.08771929824561403</v>
      </c>
      <c r="R39" s="13">
        <v>0.492</v>
      </c>
      <c r="S39" t="s">
        <v>31</v>
      </c>
      <c r="T39">
        <v>0.4</v>
      </c>
      <c r="U39" s="3">
        <v>0.915</v>
      </c>
      <c r="V39" s="13" t="s">
        <v>31</v>
      </c>
      <c r="W39">
        <v>0.16071428571428573</v>
      </c>
      <c r="X39">
        <v>0.633</v>
      </c>
      <c r="Y39" s="3" t="s">
        <v>31</v>
      </c>
      <c r="Z39" s="13">
        <v>0.5172413793103449</v>
      </c>
      <c r="AA39">
        <v>0.802</v>
      </c>
      <c r="AB39" t="s">
        <v>31</v>
      </c>
      <c r="AC39" s="3">
        <v>0.07142857142857142</v>
      </c>
      <c r="AD39" s="13">
        <v>0.239</v>
      </c>
      <c r="AE39" t="s">
        <v>31</v>
      </c>
      <c r="AF39">
        <v>0.5555555555555556</v>
      </c>
      <c r="AG39" s="3">
        <v>0.774</v>
      </c>
      <c r="AH39" s="13" t="s">
        <v>31</v>
      </c>
      <c r="AI39">
        <v>0.7288135593220338</v>
      </c>
      <c r="AJ39">
        <v>0.887</v>
      </c>
      <c r="AK39" s="3" t="s">
        <v>31</v>
      </c>
      <c r="AL39" s="13">
        <v>0.3508771929824561</v>
      </c>
      <c r="AM39">
        <v>0.633</v>
      </c>
      <c r="AN39" t="s">
        <v>31</v>
      </c>
      <c r="AO39" s="3">
        <v>0.5703846153846154</v>
      </c>
      <c r="AP39" s="13">
        <v>30</v>
      </c>
      <c r="AS39" s="3"/>
      <c r="AT39" s="13"/>
      <c r="AW39" s="3"/>
      <c r="AX39" s="13"/>
      <c r="AZ39" s="13"/>
    </row>
    <row r="40" spans="1:52" ht="12.75">
      <c r="A40" s="3" t="s">
        <v>32</v>
      </c>
      <c r="B40" s="13">
        <v>0.4589041095890411</v>
      </c>
      <c r="C40">
        <v>0.816</v>
      </c>
      <c r="D40" s="13" t="s">
        <v>32</v>
      </c>
      <c r="E40" s="3">
        <v>0.2318840579710145</v>
      </c>
      <c r="F40" s="13">
        <v>0.704</v>
      </c>
      <c r="G40" t="s">
        <v>32</v>
      </c>
      <c r="H40">
        <v>0.22556390977443608</v>
      </c>
      <c r="I40" s="3">
        <v>0.732</v>
      </c>
      <c r="J40" s="13" t="s">
        <v>32</v>
      </c>
      <c r="K40">
        <v>0.09558823529411764</v>
      </c>
      <c r="L40">
        <v>0.507</v>
      </c>
      <c r="M40" s="3" t="s">
        <v>32</v>
      </c>
      <c r="N40" s="13">
        <v>0.07874015748031497</v>
      </c>
      <c r="O40">
        <v>0.352</v>
      </c>
      <c r="P40" t="s">
        <v>32</v>
      </c>
      <c r="Q40">
        <v>0.08870967741935484</v>
      </c>
      <c r="R40" s="13">
        <v>0.492</v>
      </c>
      <c r="S40" t="s">
        <v>32</v>
      </c>
      <c r="T40">
        <v>0.17829457364341086</v>
      </c>
      <c r="U40" s="3">
        <v>0.591</v>
      </c>
      <c r="V40" s="13" t="s">
        <v>32</v>
      </c>
      <c r="W40">
        <v>0.17094017094017092</v>
      </c>
      <c r="X40">
        <v>0.69</v>
      </c>
      <c r="Y40" s="3" t="s">
        <v>32</v>
      </c>
      <c r="Z40" s="13">
        <v>0.5284552845528455</v>
      </c>
      <c r="AA40">
        <v>0.845</v>
      </c>
      <c r="AB40" t="s">
        <v>32</v>
      </c>
      <c r="AC40" s="3">
        <v>0.1092436974789916</v>
      </c>
      <c r="AD40" s="13">
        <v>0.492</v>
      </c>
      <c r="AE40" t="s">
        <v>32</v>
      </c>
      <c r="AF40">
        <v>0.575</v>
      </c>
      <c r="AG40" s="3">
        <v>0.816</v>
      </c>
      <c r="AH40" s="13" t="s">
        <v>32</v>
      </c>
      <c r="AI40">
        <v>0.728</v>
      </c>
      <c r="AJ40">
        <v>0.887</v>
      </c>
      <c r="AK40" s="3" t="s">
        <v>32</v>
      </c>
      <c r="AL40" s="13">
        <v>0.424</v>
      </c>
      <c r="AM40">
        <v>0.802</v>
      </c>
      <c r="AN40" t="s">
        <v>32</v>
      </c>
      <c r="AO40" s="3">
        <v>0.6712307692307692</v>
      </c>
      <c r="AP40" s="13">
        <v>19</v>
      </c>
      <c r="AS40" s="3"/>
      <c r="AT40" s="13"/>
      <c r="AW40" s="3"/>
      <c r="AX40" s="13"/>
      <c r="AZ40" s="13"/>
    </row>
    <row r="41" spans="1:52" ht="12.75">
      <c r="A41" s="3" t="s">
        <v>33</v>
      </c>
      <c r="B41" s="13">
        <v>0.08045977011494253</v>
      </c>
      <c r="C41">
        <v>0.154</v>
      </c>
      <c r="D41" s="13" t="s">
        <v>33</v>
      </c>
      <c r="E41" s="3">
        <v>0.08641975308641975</v>
      </c>
      <c r="F41" s="13">
        <v>0.253</v>
      </c>
      <c r="G41" t="s">
        <v>33</v>
      </c>
      <c r="H41">
        <v>0.0379746835443038</v>
      </c>
      <c r="I41" s="3">
        <v>0.14</v>
      </c>
      <c r="J41" s="13" t="s">
        <v>33</v>
      </c>
      <c r="K41">
        <v>0.0410958904109589</v>
      </c>
      <c r="L41">
        <v>0.14</v>
      </c>
      <c r="M41" s="3" t="s">
        <v>33</v>
      </c>
      <c r="N41" s="13">
        <v>0.07142857142857142</v>
      </c>
      <c r="O41">
        <v>0.309</v>
      </c>
      <c r="P41" t="s">
        <v>33</v>
      </c>
      <c r="Q41">
        <v>0.1142857142857143</v>
      </c>
      <c r="R41" s="13">
        <v>0.633</v>
      </c>
      <c r="S41" t="s">
        <v>33</v>
      </c>
      <c r="T41">
        <v>0.02631578947368421</v>
      </c>
      <c r="U41" s="3">
        <v>0.211</v>
      </c>
      <c r="V41" s="13" t="s">
        <v>33</v>
      </c>
      <c r="W41">
        <v>0.05797101449275363</v>
      </c>
      <c r="X41">
        <v>0.239</v>
      </c>
      <c r="Y41" s="3" t="s">
        <v>33</v>
      </c>
      <c r="Z41" s="13">
        <v>0.05405405405405406</v>
      </c>
      <c r="AA41">
        <v>0.197</v>
      </c>
      <c r="AB41" t="s">
        <v>33</v>
      </c>
      <c r="AC41" s="3">
        <v>0.08695652173913043</v>
      </c>
      <c r="AD41" s="13">
        <v>0.338</v>
      </c>
      <c r="AE41" t="s">
        <v>33</v>
      </c>
      <c r="AF41">
        <v>0.043478260869565216</v>
      </c>
      <c r="AG41" s="3">
        <v>0.14</v>
      </c>
      <c r="AH41" s="13" t="s">
        <v>33</v>
      </c>
      <c r="AI41">
        <v>0.05405405405405405</v>
      </c>
      <c r="AJ41">
        <v>0.154</v>
      </c>
      <c r="AK41" s="3" t="s">
        <v>33</v>
      </c>
      <c r="AL41" s="13">
        <v>0.10810810810810811</v>
      </c>
      <c r="AM41">
        <v>0.309</v>
      </c>
      <c r="AN41" t="s">
        <v>33</v>
      </c>
      <c r="AO41" s="3">
        <v>0.2474615384615385</v>
      </c>
      <c r="AP41" s="13">
        <v>62</v>
      </c>
      <c r="AS41" s="3"/>
      <c r="AT41" s="13"/>
      <c r="AW41" s="3"/>
      <c r="AX41" s="13"/>
      <c r="AZ41" s="13"/>
    </row>
    <row r="42" spans="1:52" ht="12.75">
      <c r="A42" s="3" t="s">
        <v>34</v>
      </c>
      <c r="B42" s="13">
        <v>0.2033898305084746</v>
      </c>
      <c r="C42">
        <v>0.478</v>
      </c>
      <c r="D42" s="13" t="s">
        <v>34</v>
      </c>
      <c r="E42" s="3">
        <v>0.05454545454545454</v>
      </c>
      <c r="F42" s="13">
        <v>0.112</v>
      </c>
      <c r="G42" t="s">
        <v>34</v>
      </c>
      <c r="H42">
        <v>0.14893617021276598</v>
      </c>
      <c r="I42" s="3">
        <v>0.535</v>
      </c>
      <c r="J42" s="13" t="s">
        <v>34</v>
      </c>
      <c r="K42">
        <v>0.058823529411764705</v>
      </c>
      <c r="L42">
        <v>0.338</v>
      </c>
      <c r="M42" s="3" t="s">
        <v>34</v>
      </c>
      <c r="N42" s="13">
        <v>0.10204081632653061</v>
      </c>
      <c r="O42">
        <v>0.478</v>
      </c>
      <c r="P42" t="s">
        <v>34</v>
      </c>
      <c r="Q42">
        <v>0.04081632653061225</v>
      </c>
      <c r="R42" s="13">
        <v>0.154</v>
      </c>
      <c r="S42" t="s">
        <v>34</v>
      </c>
      <c r="T42">
        <v>0.24528301886792453</v>
      </c>
      <c r="U42" s="3">
        <v>0.76</v>
      </c>
      <c r="V42" s="13" t="s">
        <v>34</v>
      </c>
      <c r="W42">
        <v>0.1956521739130435</v>
      </c>
      <c r="X42">
        <v>0.816</v>
      </c>
      <c r="Y42" s="3" t="s">
        <v>34</v>
      </c>
      <c r="Z42" s="13">
        <v>0.5102040816326531</v>
      </c>
      <c r="AA42">
        <v>0.774</v>
      </c>
      <c r="AB42" t="s">
        <v>34</v>
      </c>
      <c r="AC42" s="3">
        <v>0.1590909090909091</v>
      </c>
      <c r="AD42" s="13">
        <v>0.746</v>
      </c>
      <c r="AE42" t="s">
        <v>34</v>
      </c>
      <c r="AF42">
        <v>0.20833333333333334</v>
      </c>
      <c r="AG42" s="3">
        <v>0.45</v>
      </c>
      <c r="AH42" s="13" t="s">
        <v>34</v>
      </c>
      <c r="AI42">
        <v>0.7450980392156863</v>
      </c>
      <c r="AJ42">
        <v>0.929</v>
      </c>
      <c r="AK42" s="3" t="s">
        <v>34</v>
      </c>
      <c r="AL42" s="13">
        <v>0.34</v>
      </c>
      <c r="AM42">
        <v>0.591</v>
      </c>
      <c r="AN42" t="s">
        <v>34</v>
      </c>
      <c r="AO42" s="3">
        <v>0.550846153846154</v>
      </c>
      <c r="AP42" s="13">
        <v>33</v>
      </c>
      <c r="AS42" s="3"/>
      <c r="AT42" s="13"/>
      <c r="AW42" s="3"/>
      <c r="AX42" s="13"/>
      <c r="AZ42" s="13"/>
    </row>
    <row r="43" spans="1:52" ht="12.75">
      <c r="A43" s="3" t="s">
        <v>35</v>
      </c>
      <c r="B43" s="13">
        <v>0.17307692307692307</v>
      </c>
      <c r="C43">
        <v>0.422</v>
      </c>
      <c r="D43" s="13" t="s">
        <v>35</v>
      </c>
      <c r="E43" s="3">
        <v>0.17391304347826084</v>
      </c>
      <c r="F43" s="13">
        <v>0.535</v>
      </c>
      <c r="G43" t="s">
        <v>35</v>
      </c>
      <c r="H43">
        <v>0.13636363636363638</v>
      </c>
      <c r="I43" s="3">
        <v>0.478</v>
      </c>
      <c r="J43" s="13" t="s">
        <v>35</v>
      </c>
      <c r="K43">
        <v>0.07142857142857142</v>
      </c>
      <c r="L43">
        <v>0.366</v>
      </c>
      <c r="M43" s="3" t="s">
        <v>35</v>
      </c>
      <c r="N43" s="13">
        <v>0.046511627906976744</v>
      </c>
      <c r="O43">
        <v>0.211</v>
      </c>
      <c r="P43" t="s">
        <v>35</v>
      </c>
      <c r="Q43">
        <v>0.18421052631578946</v>
      </c>
      <c r="R43" s="13">
        <v>0.887</v>
      </c>
      <c r="S43" t="s">
        <v>35</v>
      </c>
      <c r="T43">
        <v>0.022222222222222223</v>
      </c>
      <c r="U43" s="3">
        <v>0.126</v>
      </c>
      <c r="V43" s="13" t="s">
        <v>35</v>
      </c>
      <c r="W43">
        <v>0.09756097560975609</v>
      </c>
      <c r="X43">
        <v>0.45</v>
      </c>
      <c r="Y43" s="3" t="s">
        <v>35</v>
      </c>
      <c r="Z43" s="13">
        <v>0</v>
      </c>
      <c r="AA43">
        <v>0</v>
      </c>
      <c r="AB43" t="s">
        <v>35</v>
      </c>
      <c r="AC43" s="3">
        <v>0.10526315789473685</v>
      </c>
      <c r="AD43" s="13">
        <v>0.492</v>
      </c>
      <c r="AE43" t="s">
        <v>35</v>
      </c>
      <c r="AF43">
        <v>0.024390243902439022</v>
      </c>
      <c r="AG43" s="3">
        <v>0.084</v>
      </c>
      <c r="AH43" s="13" t="s">
        <v>35</v>
      </c>
      <c r="AI43">
        <v>0</v>
      </c>
      <c r="AJ43">
        <v>0</v>
      </c>
      <c r="AK43" s="3" t="s">
        <v>35</v>
      </c>
      <c r="AL43" s="13">
        <v>0</v>
      </c>
      <c r="AM43">
        <v>0</v>
      </c>
      <c r="AN43" t="s">
        <v>35</v>
      </c>
      <c r="AO43" s="3">
        <v>0.3116153846153846</v>
      </c>
      <c r="AP43" s="13">
        <v>56</v>
      </c>
      <c r="AS43" s="3"/>
      <c r="AT43" s="13"/>
      <c r="AW43" s="7"/>
      <c r="AX43" s="13"/>
      <c r="AZ43" s="13"/>
    </row>
    <row r="44" spans="1:52" ht="12.75">
      <c r="A44" s="3" t="s">
        <v>36</v>
      </c>
      <c r="B44" s="13">
        <v>0.1509433962264151</v>
      </c>
      <c r="C44">
        <v>0.338</v>
      </c>
      <c r="D44" s="13" t="s">
        <v>36</v>
      </c>
      <c r="E44" s="3">
        <v>0.0425531914893617</v>
      </c>
      <c r="F44" s="13">
        <v>0.084</v>
      </c>
      <c r="G44" t="s">
        <v>36</v>
      </c>
      <c r="H44">
        <v>0.020833333333333332</v>
      </c>
      <c r="I44" s="3">
        <v>0.042</v>
      </c>
      <c r="J44" s="13" t="s">
        <v>36</v>
      </c>
      <c r="K44">
        <v>0.1276595744680851</v>
      </c>
      <c r="L44">
        <v>0.633</v>
      </c>
      <c r="M44" s="3" t="s">
        <v>36</v>
      </c>
      <c r="N44" s="13">
        <v>0</v>
      </c>
      <c r="O44">
        <v>0</v>
      </c>
      <c r="P44" t="s">
        <v>36</v>
      </c>
      <c r="Q44">
        <v>0</v>
      </c>
      <c r="R44" s="13">
        <v>0</v>
      </c>
      <c r="S44" t="s">
        <v>36</v>
      </c>
      <c r="T44">
        <v>0</v>
      </c>
      <c r="U44" s="3">
        <v>0</v>
      </c>
      <c r="V44" s="13" t="s">
        <v>36</v>
      </c>
      <c r="W44">
        <v>0.023255813953488372</v>
      </c>
      <c r="X44">
        <v>0.042</v>
      </c>
      <c r="Y44" s="3" t="s">
        <v>36</v>
      </c>
      <c r="Z44" s="13">
        <v>0</v>
      </c>
      <c r="AA44">
        <v>0</v>
      </c>
      <c r="AB44" t="s">
        <v>36</v>
      </c>
      <c r="AC44" s="3">
        <v>0.046511627906976744</v>
      </c>
      <c r="AD44" s="13">
        <v>0.154</v>
      </c>
      <c r="AE44" t="s">
        <v>36</v>
      </c>
      <c r="AF44">
        <v>0.046511627906976744</v>
      </c>
      <c r="AG44" s="3">
        <v>0.169</v>
      </c>
      <c r="AH44" s="13" t="s">
        <v>36</v>
      </c>
      <c r="AI44">
        <v>0</v>
      </c>
      <c r="AJ44">
        <v>0</v>
      </c>
      <c r="AK44" s="3" t="s">
        <v>36</v>
      </c>
      <c r="AL44" s="13">
        <v>0.13333333333333333</v>
      </c>
      <c r="AM44">
        <v>0.352</v>
      </c>
      <c r="AN44" t="s">
        <v>36</v>
      </c>
      <c r="AO44" s="3">
        <v>0.13953846153846156</v>
      </c>
      <c r="AP44" s="13">
        <v>70</v>
      </c>
      <c r="AS44" s="3"/>
      <c r="AT44" s="13"/>
      <c r="AW44" s="3"/>
      <c r="AX44" s="13"/>
      <c r="AZ44" s="13"/>
    </row>
    <row r="45" spans="1:52" ht="12.75">
      <c r="A45" s="3" t="s">
        <v>37</v>
      </c>
      <c r="B45" s="13">
        <v>0.625</v>
      </c>
      <c r="C45">
        <v>0.943</v>
      </c>
      <c r="D45" s="13" t="s">
        <v>37</v>
      </c>
      <c r="E45" s="3">
        <v>0.32608695652173914</v>
      </c>
      <c r="F45" s="13">
        <v>0.943</v>
      </c>
      <c r="G45" t="s">
        <v>37</v>
      </c>
      <c r="H45">
        <v>0.2857142857142857</v>
      </c>
      <c r="I45" s="3">
        <v>0.901</v>
      </c>
      <c r="J45" s="13" t="s">
        <v>37</v>
      </c>
      <c r="K45">
        <v>0.2857142857142857</v>
      </c>
      <c r="L45">
        <v>0.957</v>
      </c>
      <c r="M45" s="3" t="s">
        <v>37</v>
      </c>
      <c r="N45" s="13">
        <v>0.1842105263157895</v>
      </c>
      <c r="O45">
        <v>0.76</v>
      </c>
      <c r="P45" t="s">
        <v>37</v>
      </c>
      <c r="Q45">
        <v>0.2</v>
      </c>
      <c r="R45" s="13">
        <v>0.943</v>
      </c>
      <c r="S45" t="s">
        <v>37</v>
      </c>
      <c r="T45">
        <v>0.05</v>
      </c>
      <c r="U45" s="3">
        <v>0.281</v>
      </c>
      <c r="V45" s="13" t="s">
        <v>37</v>
      </c>
      <c r="W45">
        <v>0.1794871794871795</v>
      </c>
      <c r="X45">
        <v>0.76</v>
      </c>
      <c r="Y45" s="3" t="s">
        <v>37</v>
      </c>
      <c r="Z45" s="13">
        <v>0.4358974358974359</v>
      </c>
      <c r="AA45">
        <v>0.633</v>
      </c>
      <c r="AB45" t="s">
        <v>37</v>
      </c>
      <c r="AC45" s="3">
        <v>0.10810810810810811</v>
      </c>
      <c r="AD45" s="13">
        <v>0.492</v>
      </c>
      <c r="AE45" t="s">
        <v>37</v>
      </c>
      <c r="AF45">
        <v>0.1891891891891892</v>
      </c>
      <c r="AG45" s="3">
        <v>0.394</v>
      </c>
      <c r="AH45" s="13" t="s">
        <v>37</v>
      </c>
      <c r="AI45">
        <v>0.35135135135135137</v>
      </c>
      <c r="AJ45">
        <v>0.422</v>
      </c>
      <c r="AK45" s="3" t="s">
        <v>37</v>
      </c>
      <c r="AL45" s="13">
        <v>0.07894736842105264</v>
      </c>
      <c r="AM45">
        <v>0.211</v>
      </c>
      <c r="AN45" t="s">
        <v>37</v>
      </c>
      <c r="AO45" s="3">
        <v>0.6646153846153845</v>
      </c>
      <c r="AP45" s="13">
        <v>21</v>
      </c>
      <c r="AS45" s="3"/>
      <c r="AT45" s="13"/>
      <c r="AW45" s="3"/>
      <c r="AX45" s="13"/>
      <c r="AZ45" s="13"/>
    </row>
    <row r="46" spans="1:52" ht="12.75">
      <c r="A46" s="3" t="s">
        <v>38</v>
      </c>
      <c r="B46" s="13">
        <v>0.375</v>
      </c>
      <c r="C46">
        <v>0.718</v>
      </c>
      <c r="D46" s="13" t="s">
        <v>38</v>
      </c>
      <c r="E46" s="3">
        <v>0.2631578947368421</v>
      </c>
      <c r="F46" s="13">
        <v>0.76</v>
      </c>
      <c r="G46" t="s">
        <v>38</v>
      </c>
      <c r="H46">
        <v>0.15789473684210525</v>
      </c>
      <c r="I46" s="3">
        <v>0.549</v>
      </c>
      <c r="J46" s="13" t="s">
        <v>38</v>
      </c>
      <c r="K46">
        <v>0.17647058823529413</v>
      </c>
      <c r="L46">
        <v>0.732</v>
      </c>
      <c r="M46" s="3" t="s">
        <v>38</v>
      </c>
      <c r="N46" s="13">
        <v>0.2121212121212121</v>
      </c>
      <c r="O46">
        <v>0.873</v>
      </c>
      <c r="P46" t="s">
        <v>38</v>
      </c>
      <c r="Q46">
        <v>0.15151515151515152</v>
      </c>
      <c r="R46" s="13">
        <v>0.774</v>
      </c>
      <c r="S46" t="s">
        <v>38</v>
      </c>
      <c r="T46">
        <v>0.08823529411764706</v>
      </c>
      <c r="U46" s="3">
        <v>0.422</v>
      </c>
      <c r="V46" s="13" t="s">
        <v>38</v>
      </c>
      <c r="W46">
        <v>0.06060606060606061</v>
      </c>
      <c r="X46">
        <v>0.267</v>
      </c>
      <c r="Y46" s="3" t="s">
        <v>38</v>
      </c>
      <c r="Z46" s="13">
        <v>0.08823529411764706</v>
      </c>
      <c r="AA46">
        <v>0.239</v>
      </c>
      <c r="AB46" t="s">
        <v>38</v>
      </c>
      <c r="AC46" s="3">
        <v>0.09375</v>
      </c>
      <c r="AD46" s="13">
        <v>0.338</v>
      </c>
      <c r="AE46" t="s">
        <v>38</v>
      </c>
      <c r="AF46">
        <v>0.0967741935483871</v>
      </c>
      <c r="AG46" s="3">
        <v>0.253</v>
      </c>
      <c r="AH46" s="13" t="s">
        <v>38</v>
      </c>
      <c r="AI46">
        <v>0.125</v>
      </c>
      <c r="AJ46">
        <v>0.281</v>
      </c>
      <c r="AK46" s="3" t="s">
        <v>38</v>
      </c>
      <c r="AL46" s="13">
        <v>0.09090909090909091</v>
      </c>
      <c r="AM46">
        <v>0.239</v>
      </c>
      <c r="AN46" t="s">
        <v>38</v>
      </c>
      <c r="AO46" s="3">
        <v>0.4957692307692308</v>
      </c>
      <c r="AP46" s="13">
        <v>36</v>
      </c>
      <c r="AS46" s="3"/>
      <c r="AT46" s="13"/>
      <c r="AW46" s="3"/>
      <c r="AX46" s="13"/>
      <c r="AZ46" s="13"/>
    </row>
    <row r="47" spans="1:52" ht="12.75">
      <c r="A47" s="3" t="s">
        <v>39</v>
      </c>
      <c r="B47" s="13">
        <v>0.05</v>
      </c>
      <c r="C47">
        <v>0.028</v>
      </c>
      <c r="D47" s="13" t="s">
        <v>39</v>
      </c>
      <c r="E47" s="3">
        <v>0.2</v>
      </c>
      <c r="F47" s="13">
        <v>0.619</v>
      </c>
      <c r="G47" t="s">
        <v>39</v>
      </c>
      <c r="H47">
        <v>0.0392156862745098</v>
      </c>
      <c r="I47" s="3">
        <v>0.14</v>
      </c>
      <c r="J47" s="13" t="s">
        <v>39</v>
      </c>
      <c r="K47">
        <v>0.045454545454545456</v>
      </c>
      <c r="L47">
        <v>0.239</v>
      </c>
      <c r="M47" s="3" t="s">
        <v>39</v>
      </c>
      <c r="N47" s="13">
        <v>0.05</v>
      </c>
      <c r="O47">
        <v>0.211</v>
      </c>
      <c r="P47" t="s">
        <v>39</v>
      </c>
      <c r="Q47">
        <v>0.09090909090909091</v>
      </c>
      <c r="R47" s="13">
        <v>0.492</v>
      </c>
      <c r="S47" t="s">
        <v>39</v>
      </c>
      <c r="T47">
        <v>0.021739130434782608</v>
      </c>
      <c r="U47" s="3">
        <v>0.126</v>
      </c>
      <c r="V47" s="13" t="s">
        <v>39</v>
      </c>
      <c r="W47">
        <v>0.07317073170731707</v>
      </c>
      <c r="X47">
        <v>0.352</v>
      </c>
      <c r="Y47" s="3" t="s">
        <v>39</v>
      </c>
      <c r="Z47" s="13">
        <v>0.02127659574468085</v>
      </c>
      <c r="AA47">
        <v>0.098</v>
      </c>
      <c r="AB47" t="s">
        <v>39</v>
      </c>
      <c r="AC47" s="3">
        <v>0.05</v>
      </c>
      <c r="AD47" s="13">
        <v>0.154</v>
      </c>
      <c r="AE47" t="s">
        <v>39</v>
      </c>
      <c r="AF47">
        <v>0</v>
      </c>
      <c r="AG47" s="3">
        <v>0</v>
      </c>
      <c r="AH47" s="13" t="s">
        <v>39</v>
      </c>
      <c r="AI47">
        <v>0</v>
      </c>
      <c r="AJ47">
        <v>0</v>
      </c>
      <c r="AK47" s="3" t="s">
        <v>39</v>
      </c>
      <c r="AL47" s="13">
        <v>0</v>
      </c>
      <c r="AM47">
        <v>0</v>
      </c>
      <c r="AN47" t="s">
        <v>39</v>
      </c>
      <c r="AO47" s="3">
        <v>0.18915384615384612</v>
      </c>
      <c r="AP47" s="13">
        <v>68</v>
      </c>
      <c r="AS47" s="3"/>
      <c r="AT47" s="13"/>
      <c r="AW47" s="3"/>
      <c r="AX47" s="13"/>
      <c r="AZ47" s="13"/>
    </row>
    <row r="48" spans="1:52" ht="12.75">
      <c r="A48" s="3" t="s">
        <v>40</v>
      </c>
      <c r="B48" s="13">
        <v>0.4210526315789474</v>
      </c>
      <c r="C48">
        <v>0.774</v>
      </c>
      <c r="D48" s="13" t="s">
        <v>40</v>
      </c>
      <c r="E48" s="3">
        <v>0.2857142857142857</v>
      </c>
      <c r="F48" s="13">
        <v>0.845</v>
      </c>
      <c r="G48" t="s">
        <v>40</v>
      </c>
      <c r="H48">
        <v>0.22222222222222224</v>
      </c>
      <c r="I48" s="3">
        <v>0.704</v>
      </c>
      <c r="J48" s="13" t="s">
        <v>40</v>
      </c>
      <c r="K48">
        <v>0.09803921568627451</v>
      </c>
      <c r="L48">
        <v>0.507</v>
      </c>
      <c r="M48" s="3" t="s">
        <v>40</v>
      </c>
      <c r="N48" s="13">
        <v>0.1875</v>
      </c>
      <c r="O48">
        <v>0.802</v>
      </c>
      <c r="P48" t="s">
        <v>40</v>
      </c>
      <c r="Q48">
        <v>0.125</v>
      </c>
      <c r="R48" s="13">
        <v>0.69</v>
      </c>
      <c r="S48" t="s">
        <v>40</v>
      </c>
      <c r="T48">
        <v>0.05882352941176471</v>
      </c>
      <c r="U48" s="3">
        <v>0.323</v>
      </c>
      <c r="V48" s="13" t="s">
        <v>40</v>
      </c>
      <c r="W48">
        <v>0.06</v>
      </c>
      <c r="X48">
        <v>0.253</v>
      </c>
      <c r="Y48" s="3" t="s">
        <v>40</v>
      </c>
      <c r="Z48" s="13">
        <v>0.19230769230769232</v>
      </c>
      <c r="AA48">
        <v>0.38</v>
      </c>
      <c r="AB48" t="s">
        <v>40</v>
      </c>
      <c r="AC48" s="3">
        <v>0.14893617021276595</v>
      </c>
      <c r="AD48" s="13">
        <v>0.676</v>
      </c>
      <c r="AE48" t="s">
        <v>40</v>
      </c>
      <c r="AF48">
        <v>0.10869565217391304</v>
      </c>
      <c r="AG48" s="3">
        <v>0.281</v>
      </c>
      <c r="AH48" s="13" t="s">
        <v>40</v>
      </c>
      <c r="AI48">
        <v>0.1836734693877551</v>
      </c>
      <c r="AJ48">
        <v>0.366</v>
      </c>
      <c r="AK48" s="3" t="s">
        <v>40</v>
      </c>
      <c r="AL48" s="13">
        <v>0.12244897959183673</v>
      </c>
      <c r="AM48">
        <v>0.323</v>
      </c>
      <c r="AN48" t="s">
        <v>40</v>
      </c>
      <c r="AO48" s="3">
        <v>0.5326153846153846</v>
      </c>
      <c r="AP48" s="13">
        <v>34</v>
      </c>
      <c r="AS48" s="3"/>
      <c r="AT48" s="13"/>
      <c r="AW48" s="3"/>
      <c r="AX48" s="13"/>
      <c r="AZ48" s="13"/>
    </row>
    <row r="49" spans="1:52" ht="12.75">
      <c r="A49" s="3" t="s">
        <v>41</v>
      </c>
      <c r="B49" s="13">
        <v>0.3888888888888889</v>
      </c>
      <c r="C49">
        <v>0.732</v>
      </c>
      <c r="D49" s="13" t="s">
        <v>41</v>
      </c>
      <c r="E49" s="3">
        <v>0.29411764705882354</v>
      </c>
      <c r="F49" s="13">
        <v>0.845</v>
      </c>
      <c r="G49" t="s">
        <v>41</v>
      </c>
      <c r="H49">
        <v>0.25</v>
      </c>
      <c r="I49" s="3">
        <v>0.802</v>
      </c>
      <c r="J49" s="13" t="s">
        <v>41</v>
      </c>
      <c r="K49">
        <v>0.21875</v>
      </c>
      <c r="L49">
        <v>0.816</v>
      </c>
      <c r="M49" s="3" t="s">
        <v>41</v>
      </c>
      <c r="N49" s="13">
        <v>0.2</v>
      </c>
      <c r="O49">
        <v>0.845</v>
      </c>
      <c r="P49" t="s">
        <v>41</v>
      </c>
      <c r="Q49">
        <v>0.16666666666666666</v>
      </c>
      <c r="R49" s="13">
        <v>0.873</v>
      </c>
      <c r="S49" t="s">
        <v>41</v>
      </c>
      <c r="T49">
        <v>0.03333333333333333</v>
      </c>
      <c r="U49" s="3">
        <v>0.211</v>
      </c>
      <c r="V49" s="13" t="s">
        <v>41</v>
      </c>
      <c r="W49">
        <v>0.13793103448275862</v>
      </c>
      <c r="X49">
        <v>0.591</v>
      </c>
      <c r="Y49" s="3" t="s">
        <v>41</v>
      </c>
      <c r="Z49" s="13">
        <v>0.1</v>
      </c>
      <c r="AA49">
        <v>0.253</v>
      </c>
      <c r="AB49" t="s">
        <v>41</v>
      </c>
      <c r="AC49" s="3">
        <v>0.17241379310344826</v>
      </c>
      <c r="AD49" s="13">
        <v>0.802</v>
      </c>
      <c r="AE49" t="s">
        <v>41</v>
      </c>
      <c r="AF49">
        <v>0.10714285714285714</v>
      </c>
      <c r="AG49" s="3">
        <v>0.281</v>
      </c>
      <c r="AH49" s="13" t="s">
        <v>41</v>
      </c>
      <c r="AI49">
        <v>0.1724137931034483</v>
      </c>
      <c r="AJ49">
        <v>0.338</v>
      </c>
      <c r="AK49" s="3" t="s">
        <v>41</v>
      </c>
      <c r="AL49" s="13">
        <v>0.06896551724137931</v>
      </c>
      <c r="AM49">
        <v>0.183</v>
      </c>
      <c r="AN49" t="s">
        <v>41</v>
      </c>
      <c r="AO49" s="3">
        <v>0.5824615384615386</v>
      </c>
      <c r="AP49" s="13">
        <v>27</v>
      </c>
      <c r="AS49" s="3"/>
      <c r="AT49" s="13"/>
      <c r="AW49" s="3"/>
      <c r="AX49" s="13"/>
      <c r="AZ49" s="13"/>
    </row>
    <row r="50" spans="1:52" ht="12.75">
      <c r="A50" s="3" t="s">
        <v>42</v>
      </c>
      <c r="B50" s="13">
        <v>0.37735849056603776</v>
      </c>
      <c r="C50">
        <v>0.718</v>
      </c>
      <c r="D50" s="13" t="s">
        <v>42</v>
      </c>
      <c r="E50" s="3">
        <v>0.2653061224489796</v>
      </c>
      <c r="F50" s="13">
        <v>0.802</v>
      </c>
      <c r="G50" t="s">
        <v>42</v>
      </c>
      <c r="H50">
        <v>0.20833333333333334</v>
      </c>
      <c r="I50" s="3">
        <v>0.676</v>
      </c>
      <c r="J50" s="13" t="s">
        <v>42</v>
      </c>
      <c r="K50">
        <v>0.17391304347826086</v>
      </c>
      <c r="L50">
        <v>0.718</v>
      </c>
      <c r="M50" s="3" t="s">
        <v>42</v>
      </c>
      <c r="N50" s="13">
        <v>0.125</v>
      </c>
      <c r="O50">
        <v>0.647</v>
      </c>
      <c r="P50" t="s">
        <v>42</v>
      </c>
      <c r="Q50">
        <v>0.075</v>
      </c>
      <c r="R50" s="13">
        <v>0.408</v>
      </c>
      <c r="S50" t="s">
        <v>42</v>
      </c>
      <c r="T50">
        <v>0.07317073170731707</v>
      </c>
      <c r="U50" s="3">
        <v>0.366</v>
      </c>
      <c r="V50" s="13" t="s">
        <v>42</v>
      </c>
      <c r="W50">
        <v>0.048780487804878044</v>
      </c>
      <c r="X50">
        <v>0.211</v>
      </c>
      <c r="Y50" s="3" t="s">
        <v>42</v>
      </c>
      <c r="Z50" s="13">
        <v>0.16279069767441862</v>
      </c>
      <c r="AA50">
        <v>0.338</v>
      </c>
      <c r="AB50" t="s">
        <v>42</v>
      </c>
      <c r="AC50" s="3">
        <v>0.12195121951219512</v>
      </c>
      <c r="AD50" s="13">
        <v>0.549</v>
      </c>
      <c r="AE50" t="s">
        <v>42</v>
      </c>
      <c r="AF50">
        <v>0.175</v>
      </c>
      <c r="AG50" s="3">
        <v>0.38</v>
      </c>
      <c r="AH50" s="13" t="s">
        <v>42</v>
      </c>
      <c r="AI50">
        <v>0.21951219512195122</v>
      </c>
      <c r="AJ50">
        <v>0.394</v>
      </c>
      <c r="AK50" s="3" t="s">
        <v>42</v>
      </c>
      <c r="AL50" s="13">
        <v>0.07317073170731707</v>
      </c>
      <c r="AM50">
        <v>0.183</v>
      </c>
      <c r="AN50" t="s">
        <v>42</v>
      </c>
      <c r="AO50" s="3">
        <v>0.4915384615384616</v>
      </c>
      <c r="AP50" s="13">
        <v>37</v>
      </c>
      <c r="AS50" s="3"/>
      <c r="AT50" s="13"/>
      <c r="AW50" s="3"/>
      <c r="AX50" s="13"/>
      <c r="AZ50" s="13"/>
    </row>
    <row r="51" spans="1:52" ht="12.75">
      <c r="A51" s="3" t="s">
        <v>43</v>
      </c>
      <c r="B51" s="13">
        <v>0.14444444444444443</v>
      </c>
      <c r="C51">
        <v>0.309</v>
      </c>
      <c r="D51" s="13" t="s">
        <v>43</v>
      </c>
      <c r="E51" s="3">
        <v>0.09876543209876544</v>
      </c>
      <c r="F51" s="13">
        <v>0.352</v>
      </c>
      <c r="G51" t="s">
        <v>43</v>
      </c>
      <c r="H51">
        <v>0.07692307692307691</v>
      </c>
      <c r="I51" s="3">
        <v>0.267</v>
      </c>
      <c r="J51" s="13" t="s">
        <v>43</v>
      </c>
      <c r="K51">
        <v>0.05333333333333334</v>
      </c>
      <c r="L51">
        <v>0.239</v>
      </c>
      <c r="M51" s="3" t="s">
        <v>43</v>
      </c>
      <c r="N51" s="13">
        <v>0.05555555555555556</v>
      </c>
      <c r="O51">
        <v>0.253</v>
      </c>
      <c r="P51" t="s">
        <v>43</v>
      </c>
      <c r="Q51">
        <v>0.05555555555555555</v>
      </c>
      <c r="R51" s="13">
        <v>0.323</v>
      </c>
      <c r="S51" t="s">
        <v>43</v>
      </c>
      <c r="T51">
        <v>0.09090909090909091</v>
      </c>
      <c r="U51" s="3">
        <v>0.422</v>
      </c>
      <c r="V51" s="13" t="s">
        <v>43</v>
      </c>
      <c r="W51">
        <v>0.028169014084507046</v>
      </c>
      <c r="X51">
        <v>0.112</v>
      </c>
      <c r="Y51" s="3" t="s">
        <v>43</v>
      </c>
      <c r="Z51" s="13">
        <v>0.039473684210526314</v>
      </c>
      <c r="AA51">
        <v>0.183</v>
      </c>
      <c r="AB51" t="s">
        <v>43</v>
      </c>
      <c r="AC51" s="3">
        <v>0.028169014084507046</v>
      </c>
      <c r="AD51" s="13">
        <v>0.07</v>
      </c>
      <c r="AE51" t="s">
        <v>43</v>
      </c>
      <c r="AF51">
        <v>0.2142857142857143</v>
      </c>
      <c r="AG51" s="3">
        <v>0.45</v>
      </c>
      <c r="AH51" s="13" t="s">
        <v>43</v>
      </c>
      <c r="AI51">
        <v>0.04</v>
      </c>
      <c r="AJ51">
        <v>0.112</v>
      </c>
      <c r="AK51" s="3" t="s">
        <v>43</v>
      </c>
      <c r="AL51" s="13">
        <v>0.10526315789473684</v>
      </c>
      <c r="AM51">
        <v>0.309</v>
      </c>
      <c r="AN51" t="s">
        <v>43</v>
      </c>
      <c r="AO51" s="3">
        <v>0.26161538461538464</v>
      </c>
      <c r="AP51" s="13">
        <v>61</v>
      </c>
      <c r="AS51" s="3"/>
      <c r="AT51" s="13"/>
      <c r="AW51" s="3"/>
      <c r="AX51" s="13"/>
      <c r="AZ51" s="13"/>
    </row>
    <row r="52" spans="1:52" ht="12.75">
      <c r="A52" s="3" t="s">
        <v>44</v>
      </c>
      <c r="B52" s="13">
        <v>0.2537313432835821</v>
      </c>
      <c r="C52">
        <v>0.535</v>
      </c>
      <c r="D52" s="13" t="s">
        <v>44</v>
      </c>
      <c r="E52" s="3">
        <v>0.26666666666666666</v>
      </c>
      <c r="F52" s="13">
        <v>0.802</v>
      </c>
      <c r="G52" t="s">
        <v>44</v>
      </c>
      <c r="H52">
        <v>0.17857142857142858</v>
      </c>
      <c r="I52" s="3">
        <v>0.563</v>
      </c>
      <c r="J52" s="13" t="s">
        <v>44</v>
      </c>
      <c r="K52">
        <v>0.1320754716981132</v>
      </c>
      <c r="L52">
        <v>0.633</v>
      </c>
      <c r="M52" s="3" t="s">
        <v>44</v>
      </c>
      <c r="N52" s="13">
        <v>0.10204081632653061</v>
      </c>
      <c r="O52">
        <v>0.478</v>
      </c>
      <c r="P52" t="s">
        <v>44</v>
      </c>
      <c r="Q52">
        <v>0.169811320754717</v>
      </c>
      <c r="R52" s="13">
        <v>0.873</v>
      </c>
      <c r="S52" t="s">
        <v>44</v>
      </c>
      <c r="T52">
        <v>0.05172413793103448</v>
      </c>
      <c r="U52" s="3">
        <v>0.281</v>
      </c>
      <c r="V52" s="13" t="s">
        <v>44</v>
      </c>
      <c r="W52">
        <v>0.07272727272727272</v>
      </c>
      <c r="X52">
        <v>0.352</v>
      </c>
      <c r="Y52" s="3" t="s">
        <v>44</v>
      </c>
      <c r="Z52" s="13">
        <v>0.14285714285714285</v>
      </c>
      <c r="AA52">
        <v>0.309</v>
      </c>
      <c r="AB52" t="s">
        <v>44</v>
      </c>
      <c r="AC52" s="3">
        <v>0.09615384615384616</v>
      </c>
      <c r="AD52" s="13">
        <v>0.38</v>
      </c>
      <c r="AE52" t="s">
        <v>44</v>
      </c>
      <c r="AF52">
        <v>0.06</v>
      </c>
      <c r="AG52" s="3">
        <v>0.197</v>
      </c>
      <c r="AH52" s="13" t="s">
        <v>44</v>
      </c>
      <c r="AI52">
        <v>0.11320754716981131</v>
      </c>
      <c r="AJ52">
        <v>0.253</v>
      </c>
      <c r="AK52" s="3" t="s">
        <v>44</v>
      </c>
      <c r="AL52" s="13">
        <v>0.07407407407407407</v>
      </c>
      <c r="AM52">
        <v>0.183</v>
      </c>
      <c r="AN52" t="s">
        <v>44</v>
      </c>
      <c r="AO52" s="3">
        <v>0.4491538461538462</v>
      </c>
      <c r="AP52" s="13">
        <v>44</v>
      </c>
      <c r="AS52" s="3"/>
      <c r="AT52" s="13"/>
      <c r="AW52" s="3"/>
      <c r="AX52" s="13"/>
      <c r="AZ52" s="13"/>
    </row>
    <row r="53" spans="1:52" ht="12.75">
      <c r="A53" s="3" t="s">
        <v>45</v>
      </c>
      <c r="B53" s="13">
        <v>0.1590909090909091</v>
      </c>
      <c r="C53">
        <v>0.366</v>
      </c>
      <c r="D53" s="13" t="s">
        <v>45</v>
      </c>
      <c r="E53" s="3">
        <v>0.21951219512195122</v>
      </c>
      <c r="F53" s="13">
        <v>0.676</v>
      </c>
      <c r="G53" t="s">
        <v>45</v>
      </c>
      <c r="H53">
        <v>0.1219512195121951</v>
      </c>
      <c r="I53" s="3">
        <v>0.422</v>
      </c>
      <c r="J53" s="13" t="s">
        <v>45</v>
      </c>
      <c r="K53">
        <v>0.05</v>
      </c>
      <c r="L53">
        <v>0.239</v>
      </c>
      <c r="M53" s="3" t="s">
        <v>45</v>
      </c>
      <c r="N53" s="13">
        <v>0.19444444444444442</v>
      </c>
      <c r="O53">
        <v>0.802</v>
      </c>
      <c r="P53" t="s">
        <v>45</v>
      </c>
      <c r="Q53">
        <v>0.1111111111111111</v>
      </c>
      <c r="R53" s="13">
        <v>0.633</v>
      </c>
      <c r="S53" t="s">
        <v>45</v>
      </c>
      <c r="T53">
        <v>0</v>
      </c>
      <c r="U53" s="3">
        <v>0</v>
      </c>
      <c r="V53" s="13" t="s">
        <v>45</v>
      </c>
      <c r="W53">
        <v>0.05555555555555555</v>
      </c>
      <c r="X53">
        <v>0.225</v>
      </c>
      <c r="Y53" s="3" t="s">
        <v>45</v>
      </c>
      <c r="Z53" s="13">
        <v>0.08108108108108107</v>
      </c>
      <c r="AA53">
        <v>0.225</v>
      </c>
      <c r="AB53" t="s">
        <v>45</v>
      </c>
      <c r="AC53" s="3">
        <v>0.05555555555555555</v>
      </c>
      <c r="AD53" s="13">
        <v>0.169</v>
      </c>
      <c r="AE53" t="s">
        <v>45</v>
      </c>
      <c r="AF53">
        <v>0.11764705882352942</v>
      </c>
      <c r="AG53" s="3">
        <v>0.295</v>
      </c>
      <c r="AH53" s="13" t="s">
        <v>45</v>
      </c>
      <c r="AI53">
        <v>0.13513513513513514</v>
      </c>
      <c r="AJ53">
        <v>0.309</v>
      </c>
      <c r="AK53" s="3" t="s">
        <v>45</v>
      </c>
      <c r="AL53" s="13">
        <v>0.16216216216216217</v>
      </c>
      <c r="AM53">
        <v>0.38</v>
      </c>
      <c r="AN53" t="s">
        <v>45</v>
      </c>
      <c r="AO53" s="3">
        <v>0.36469230769230776</v>
      </c>
      <c r="AP53" s="13">
        <v>52</v>
      </c>
      <c r="AS53" s="3"/>
      <c r="AT53" s="13"/>
      <c r="AW53" s="3"/>
      <c r="AX53" s="13"/>
      <c r="AZ53" s="13"/>
    </row>
    <row r="54" spans="1:52" ht="12.75">
      <c r="A54" s="3" t="s">
        <v>46</v>
      </c>
      <c r="B54" s="13">
        <v>0.04</v>
      </c>
      <c r="C54">
        <v>0.014</v>
      </c>
      <c r="D54" s="13" t="s">
        <v>46</v>
      </c>
      <c r="E54" s="3">
        <v>0.17142857142857143</v>
      </c>
      <c r="F54" s="13">
        <v>0.535</v>
      </c>
      <c r="G54" t="s">
        <v>46</v>
      </c>
      <c r="H54">
        <v>0.02631578947368421</v>
      </c>
      <c r="I54" s="3">
        <v>0.084</v>
      </c>
      <c r="J54" s="13" t="s">
        <v>46</v>
      </c>
      <c r="K54">
        <v>0.05714285714285715</v>
      </c>
      <c r="L54">
        <v>0.338</v>
      </c>
      <c r="M54" s="3" t="s">
        <v>46</v>
      </c>
      <c r="N54" s="13">
        <v>0.02702702702702703</v>
      </c>
      <c r="O54">
        <v>0.112</v>
      </c>
      <c r="P54" t="s">
        <v>46</v>
      </c>
      <c r="Q54">
        <v>0.030303030303030304</v>
      </c>
      <c r="R54" s="13">
        <v>0.126</v>
      </c>
      <c r="S54" t="s">
        <v>46</v>
      </c>
      <c r="T54">
        <v>0</v>
      </c>
      <c r="U54" s="3">
        <v>0</v>
      </c>
      <c r="V54" s="13" t="s">
        <v>46</v>
      </c>
      <c r="W54">
        <v>0</v>
      </c>
      <c r="X54">
        <v>0</v>
      </c>
      <c r="Y54" s="3" t="s">
        <v>46</v>
      </c>
      <c r="Z54" s="13">
        <v>0</v>
      </c>
      <c r="AA54">
        <v>0</v>
      </c>
      <c r="AB54" t="s">
        <v>46</v>
      </c>
      <c r="AC54" s="3">
        <v>0.030303030303030307</v>
      </c>
      <c r="AD54" s="13">
        <v>0.07</v>
      </c>
      <c r="AE54" t="s">
        <v>46</v>
      </c>
      <c r="AF54">
        <v>0.09375</v>
      </c>
      <c r="AG54" s="3">
        <v>0.239</v>
      </c>
      <c r="AH54" s="13" t="s">
        <v>46</v>
      </c>
      <c r="AI54">
        <v>0.02631578947368421</v>
      </c>
      <c r="AJ54">
        <v>0.084</v>
      </c>
      <c r="AK54" s="3" t="s">
        <v>46</v>
      </c>
      <c r="AL54" s="13">
        <v>0.10526315789473684</v>
      </c>
      <c r="AM54">
        <v>0.309</v>
      </c>
      <c r="AN54" t="s">
        <v>46</v>
      </c>
      <c r="AO54" s="3">
        <v>0.14700000000000002</v>
      </c>
      <c r="AP54" s="13">
        <v>69</v>
      </c>
      <c r="AS54" s="3"/>
      <c r="AT54" s="13"/>
      <c r="AW54" s="3"/>
      <c r="AX54" s="13"/>
      <c r="AZ54" s="13"/>
    </row>
    <row r="55" spans="1:52" ht="12.75">
      <c r="A55" s="3" t="s">
        <v>47</v>
      </c>
      <c r="B55" s="13">
        <v>0.13095238095238096</v>
      </c>
      <c r="C55">
        <v>0.281</v>
      </c>
      <c r="D55" s="13" t="s">
        <v>47</v>
      </c>
      <c r="E55" s="3">
        <v>0.1125</v>
      </c>
      <c r="F55" s="13">
        <v>0.394</v>
      </c>
      <c r="G55" t="s">
        <v>47</v>
      </c>
      <c r="H55">
        <v>0.0410958904109589</v>
      </c>
      <c r="I55" s="3">
        <v>0.14</v>
      </c>
      <c r="J55" s="13" t="s">
        <v>47</v>
      </c>
      <c r="K55">
        <v>0.08823529411764705</v>
      </c>
      <c r="L55">
        <v>0.436</v>
      </c>
      <c r="M55" s="3" t="s">
        <v>47</v>
      </c>
      <c r="N55" s="13">
        <v>0.13114754098360656</v>
      </c>
      <c r="O55">
        <v>0.647</v>
      </c>
      <c r="P55" t="s">
        <v>47</v>
      </c>
      <c r="Q55">
        <v>0.052631578947368425</v>
      </c>
      <c r="R55" s="13">
        <v>0.253</v>
      </c>
      <c r="S55" t="s">
        <v>47</v>
      </c>
      <c r="T55">
        <v>0.05714285714285714</v>
      </c>
      <c r="U55" s="3">
        <v>0.323</v>
      </c>
      <c r="V55" s="13" t="s">
        <v>47</v>
      </c>
      <c r="W55">
        <v>0.046875</v>
      </c>
      <c r="X55">
        <v>0.211</v>
      </c>
      <c r="Y55" s="3" t="s">
        <v>47</v>
      </c>
      <c r="Z55" s="13">
        <v>0.04477611940298507</v>
      </c>
      <c r="AA55">
        <v>0.183</v>
      </c>
      <c r="AB55" t="s">
        <v>47</v>
      </c>
      <c r="AC55" s="3">
        <v>0.03508771929824561</v>
      </c>
      <c r="AD55" s="13">
        <v>0.084</v>
      </c>
      <c r="AE55" t="s">
        <v>47</v>
      </c>
      <c r="AF55">
        <v>0.05</v>
      </c>
      <c r="AG55" s="3">
        <v>0.169</v>
      </c>
      <c r="AH55" s="13" t="s">
        <v>47</v>
      </c>
      <c r="AI55">
        <v>0.16923076923076924</v>
      </c>
      <c r="AJ55">
        <v>0.338</v>
      </c>
      <c r="AK55" s="3" t="s">
        <v>47</v>
      </c>
      <c r="AL55" s="13">
        <v>0.09230769230769231</v>
      </c>
      <c r="AM55">
        <v>0.239</v>
      </c>
      <c r="AN55" t="s">
        <v>47</v>
      </c>
      <c r="AO55" s="3">
        <v>0.28446153846153843</v>
      </c>
      <c r="AP55" s="13">
        <v>59</v>
      </c>
      <c r="AS55" s="3"/>
      <c r="AT55" s="13"/>
      <c r="AW55" s="3"/>
      <c r="AX55" s="13"/>
      <c r="AZ55" s="13"/>
    </row>
    <row r="56" spans="1:52" ht="12.75">
      <c r="A56" s="3" t="s">
        <v>48</v>
      </c>
      <c r="B56" s="13">
        <v>0.08928571428571429</v>
      </c>
      <c r="C56">
        <v>0.154</v>
      </c>
      <c r="D56" s="13" t="s">
        <v>48</v>
      </c>
      <c r="E56" s="3">
        <v>0.10416666666666667</v>
      </c>
      <c r="F56" s="13">
        <v>0.352</v>
      </c>
      <c r="G56" t="s">
        <v>48</v>
      </c>
      <c r="H56">
        <v>0.1111111111111111</v>
      </c>
      <c r="I56" s="3">
        <v>0.408</v>
      </c>
      <c r="J56" s="13" t="s">
        <v>48</v>
      </c>
      <c r="K56">
        <v>0.02127659574468085</v>
      </c>
      <c r="L56">
        <v>0.07</v>
      </c>
      <c r="M56" s="3" t="s">
        <v>48</v>
      </c>
      <c r="N56" s="13">
        <v>0</v>
      </c>
      <c r="O56">
        <v>0</v>
      </c>
      <c r="P56" t="s">
        <v>48</v>
      </c>
      <c r="Q56">
        <v>0.13888888888888887</v>
      </c>
      <c r="R56" s="13">
        <v>0.746</v>
      </c>
      <c r="S56" t="s">
        <v>48</v>
      </c>
      <c r="T56">
        <v>0.02222222222222222</v>
      </c>
      <c r="U56" s="3">
        <v>0.126</v>
      </c>
      <c r="V56" s="13" t="s">
        <v>48</v>
      </c>
      <c r="W56">
        <v>0</v>
      </c>
      <c r="X56">
        <v>0</v>
      </c>
      <c r="Y56" s="3" t="s">
        <v>48</v>
      </c>
      <c r="Z56" s="13">
        <v>0.023255813953488372</v>
      </c>
      <c r="AA56">
        <v>0.098</v>
      </c>
      <c r="AB56" t="s">
        <v>48</v>
      </c>
      <c r="AC56" s="3">
        <v>0.02777777777777778</v>
      </c>
      <c r="AD56" s="13">
        <v>0.07</v>
      </c>
      <c r="AE56" t="s">
        <v>48</v>
      </c>
      <c r="AF56">
        <v>0.11764705882352942</v>
      </c>
      <c r="AG56" s="3">
        <v>0.295</v>
      </c>
      <c r="AH56" s="13" t="s">
        <v>48</v>
      </c>
      <c r="AI56">
        <v>0.025641025641025644</v>
      </c>
      <c r="AJ56">
        <v>0.084</v>
      </c>
      <c r="AK56" s="3" t="s">
        <v>48</v>
      </c>
      <c r="AL56" s="13">
        <v>0.075</v>
      </c>
      <c r="AM56">
        <v>0.211</v>
      </c>
      <c r="AN56" t="s">
        <v>48</v>
      </c>
      <c r="AO56" s="3">
        <v>0.20107692307692307</v>
      </c>
      <c r="AP56" s="13">
        <v>66</v>
      </c>
      <c r="AS56" s="3"/>
      <c r="AT56" s="13"/>
      <c r="AW56" s="3"/>
      <c r="AX56" s="13"/>
      <c r="AZ56" s="13"/>
    </row>
    <row r="57" spans="1:52" ht="12.75">
      <c r="A57" s="3" t="s">
        <v>49</v>
      </c>
      <c r="B57" s="13">
        <v>0.3493975903614458</v>
      </c>
      <c r="C57">
        <v>0.647</v>
      </c>
      <c r="D57" s="13" t="s">
        <v>49</v>
      </c>
      <c r="E57" s="3">
        <v>0.19480519480519481</v>
      </c>
      <c r="F57" s="13">
        <v>0.591</v>
      </c>
      <c r="G57" t="s">
        <v>49</v>
      </c>
      <c r="H57">
        <v>0.1</v>
      </c>
      <c r="I57" s="3">
        <v>0.366</v>
      </c>
      <c r="J57" s="13" t="s">
        <v>49</v>
      </c>
      <c r="K57">
        <v>0.11111111111111109</v>
      </c>
      <c r="L57">
        <v>0.535</v>
      </c>
      <c r="M57" s="3" t="s">
        <v>49</v>
      </c>
      <c r="N57" s="13">
        <v>0.0746268656716418</v>
      </c>
      <c r="O57">
        <v>0.309</v>
      </c>
      <c r="P57" t="s">
        <v>49</v>
      </c>
      <c r="Q57">
        <v>0.09523809523809523</v>
      </c>
      <c r="R57" s="13">
        <v>0.563</v>
      </c>
      <c r="S57" t="s">
        <v>49</v>
      </c>
      <c r="T57">
        <v>0.06944444444444445</v>
      </c>
      <c r="U57" s="3">
        <v>0.366</v>
      </c>
      <c r="V57" s="13" t="s">
        <v>49</v>
      </c>
      <c r="W57">
        <v>0.109375</v>
      </c>
      <c r="X57">
        <v>0.492</v>
      </c>
      <c r="Y57" s="3" t="s">
        <v>49</v>
      </c>
      <c r="Z57" s="13">
        <v>0.21428571428571427</v>
      </c>
      <c r="AA57">
        <v>0.408</v>
      </c>
      <c r="AB57" t="s">
        <v>49</v>
      </c>
      <c r="AC57" s="3">
        <v>0.12307692307692308</v>
      </c>
      <c r="AD57" s="13">
        <v>0.549</v>
      </c>
      <c r="AE57" t="s">
        <v>49</v>
      </c>
      <c r="AF57">
        <v>0.13333333333333333</v>
      </c>
      <c r="AG57" s="3">
        <v>0.338</v>
      </c>
      <c r="AH57" s="13" t="s">
        <v>49</v>
      </c>
      <c r="AI57">
        <v>0.1791044776119403</v>
      </c>
      <c r="AJ57">
        <v>0.366</v>
      </c>
      <c r="AK57" s="3" t="s">
        <v>49</v>
      </c>
      <c r="AL57" s="13">
        <v>0.2878787878787879</v>
      </c>
      <c r="AM57">
        <v>0.464</v>
      </c>
      <c r="AN57" t="s">
        <v>49</v>
      </c>
      <c r="AO57" s="3">
        <v>0.4610769230769231</v>
      </c>
      <c r="AP57" s="13">
        <v>40</v>
      </c>
      <c r="AS57" s="3"/>
      <c r="AT57" s="13"/>
      <c r="AW57" s="3"/>
      <c r="AX57" s="13"/>
      <c r="AZ57" s="13"/>
    </row>
    <row r="58" spans="1:52" ht="12.75">
      <c r="A58" s="3" t="s">
        <v>50</v>
      </c>
      <c r="B58" s="13">
        <v>0.6228070175438596</v>
      </c>
      <c r="C58">
        <v>0.915</v>
      </c>
      <c r="D58" s="13" t="s">
        <v>50</v>
      </c>
      <c r="E58" s="3">
        <v>0.36448598130841126</v>
      </c>
      <c r="F58" s="13">
        <v>0.985</v>
      </c>
      <c r="G58" t="s">
        <v>50</v>
      </c>
      <c r="H58">
        <v>0.326530612244898</v>
      </c>
      <c r="I58" s="3">
        <v>0.943</v>
      </c>
      <c r="J58" s="13" t="s">
        <v>50</v>
      </c>
      <c r="K58">
        <v>0.21212121212121213</v>
      </c>
      <c r="L58">
        <v>0.788</v>
      </c>
      <c r="M58" s="3" t="s">
        <v>50</v>
      </c>
      <c r="N58" s="13">
        <v>0.21875</v>
      </c>
      <c r="O58">
        <v>0.915</v>
      </c>
      <c r="P58" t="s">
        <v>50</v>
      </c>
      <c r="Q58">
        <v>0.19101123595505617</v>
      </c>
      <c r="R58" s="13">
        <v>0.929</v>
      </c>
      <c r="S58" t="s">
        <v>50</v>
      </c>
      <c r="T58">
        <v>0.18811881188118812</v>
      </c>
      <c r="U58" s="3">
        <v>0.633</v>
      </c>
      <c r="V58" s="13" t="s">
        <v>50</v>
      </c>
      <c r="W58">
        <v>0.1724137931034483</v>
      </c>
      <c r="X58">
        <v>0.69</v>
      </c>
      <c r="Y58" s="3" t="s">
        <v>50</v>
      </c>
      <c r="Z58" s="13">
        <v>0.4948453608247423</v>
      </c>
      <c r="AA58">
        <v>0.718</v>
      </c>
      <c r="AB58" t="s">
        <v>50</v>
      </c>
      <c r="AC58" s="3">
        <v>0.24137931034482757</v>
      </c>
      <c r="AD58" s="13">
        <v>0.915</v>
      </c>
      <c r="AE58" t="s">
        <v>50</v>
      </c>
      <c r="AF58">
        <v>0.23529411764705882</v>
      </c>
      <c r="AG58" s="3">
        <v>0.478</v>
      </c>
      <c r="AH58" s="13" t="s">
        <v>50</v>
      </c>
      <c r="AI58">
        <v>0.4479166666666667</v>
      </c>
      <c r="AJ58">
        <v>0.464</v>
      </c>
      <c r="AK58" s="3" t="s">
        <v>50</v>
      </c>
      <c r="AL58" s="13">
        <v>0.5319148936170213</v>
      </c>
      <c r="AM58">
        <v>0.915</v>
      </c>
      <c r="AN58" t="s">
        <v>50</v>
      </c>
      <c r="AO58" s="3">
        <v>0.7913846153846154</v>
      </c>
      <c r="AP58" s="13">
        <v>7</v>
      </c>
      <c r="AS58" s="3"/>
      <c r="AT58" s="13"/>
      <c r="AW58" s="3"/>
      <c r="AX58" s="13"/>
      <c r="AZ58" s="13"/>
    </row>
    <row r="59" spans="1:52" ht="12.75">
      <c r="A59" s="3" t="s">
        <v>51</v>
      </c>
      <c r="B59" s="13">
        <v>0.2631578947368421</v>
      </c>
      <c r="C59">
        <v>0.549</v>
      </c>
      <c r="D59" s="13" t="s">
        <v>51</v>
      </c>
      <c r="E59" s="3">
        <v>0.22641509433962265</v>
      </c>
      <c r="F59" s="13">
        <v>0.704</v>
      </c>
      <c r="G59" t="s">
        <v>51</v>
      </c>
      <c r="H59">
        <v>0.1509433962264151</v>
      </c>
      <c r="I59" s="3">
        <v>0.535</v>
      </c>
      <c r="J59" s="13" t="s">
        <v>51</v>
      </c>
      <c r="K59">
        <v>0.08</v>
      </c>
      <c r="L59">
        <v>0.394</v>
      </c>
      <c r="M59" s="3" t="s">
        <v>51</v>
      </c>
      <c r="N59" s="13">
        <v>0.14285714285714285</v>
      </c>
      <c r="O59">
        <v>0.69</v>
      </c>
      <c r="P59" t="s">
        <v>51</v>
      </c>
      <c r="Q59">
        <v>0.10416666666666667</v>
      </c>
      <c r="R59" s="13">
        <v>0.563</v>
      </c>
      <c r="S59" t="s">
        <v>51</v>
      </c>
      <c r="T59">
        <v>0.09803921568627452</v>
      </c>
      <c r="U59" s="3">
        <v>0.464</v>
      </c>
      <c r="V59" s="13" t="s">
        <v>51</v>
      </c>
      <c r="W59">
        <v>0.04651162790697674</v>
      </c>
      <c r="X59">
        <v>0.211</v>
      </c>
      <c r="Y59" s="3" t="s">
        <v>51</v>
      </c>
      <c r="Z59" s="13">
        <v>0.10869565217391305</v>
      </c>
      <c r="AA59">
        <v>0.281</v>
      </c>
      <c r="AB59" t="s">
        <v>51</v>
      </c>
      <c r="AC59" s="3">
        <v>0.06976744186046512</v>
      </c>
      <c r="AD59" s="13">
        <v>0.239</v>
      </c>
      <c r="AE59" t="s">
        <v>51</v>
      </c>
      <c r="AF59">
        <v>0.12820512820512822</v>
      </c>
      <c r="AG59" s="3">
        <v>0.338</v>
      </c>
      <c r="AH59" s="13" t="s">
        <v>51</v>
      </c>
      <c r="AI59">
        <v>0</v>
      </c>
      <c r="AJ59">
        <v>0</v>
      </c>
      <c r="AK59" s="3" t="s">
        <v>51</v>
      </c>
      <c r="AL59" s="13">
        <v>0.11363636363636363</v>
      </c>
      <c r="AM59">
        <v>0.309</v>
      </c>
      <c r="AN59" t="s">
        <v>51</v>
      </c>
      <c r="AO59" s="3">
        <v>0.40592307692307694</v>
      </c>
      <c r="AP59" s="13">
        <v>48</v>
      </c>
      <c r="AS59" s="3"/>
      <c r="AT59" s="13"/>
      <c r="AW59" s="3"/>
      <c r="AX59" s="13"/>
      <c r="AZ59" s="13"/>
    </row>
    <row r="60" spans="1:52" ht="12.75">
      <c r="A60" s="3" t="s">
        <v>52</v>
      </c>
      <c r="B60" s="13">
        <v>0.06451612903225806</v>
      </c>
      <c r="C60">
        <v>0.084</v>
      </c>
      <c r="D60" s="13" t="s">
        <v>52</v>
      </c>
      <c r="E60" s="3">
        <v>0.038461538461538464</v>
      </c>
      <c r="F60" s="13">
        <v>0.084</v>
      </c>
      <c r="G60" t="s">
        <v>52</v>
      </c>
      <c r="H60">
        <v>0.019230769230769232</v>
      </c>
      <c r="I60" s="3">
        <v>0.042</v>
      </c>
      <c r="J60" s="13" t="s">
        <v>52</v>
      </c>
      <c r="K60">
        <v>0.01923076923076923</v>
      </c>
      <c r="L60">
        <v>0.07</v>
      </c>
      <c r="M60" s="3" t="s">
        <v>52</v>
      </c>
      <c r="N60" s="13">
        <v>0</v>
      </c>
      <c r="O60">
        <v>0</v>
      </c>
      <c r="P60" t="s">
        <v>52</v>
      </c>
      <c r="Q60">
        <v>0.04545454545454545</v>
      </c>
      <c r="R60" s="13">
        <v>0.253</v>
      </c>
      <c r="S60" t="s">
        <v>52</v>
      </c>
      <c r="T60">
        <v>0.03773584905660377</v>
      </c>
      <c r="U60" s="3">
        <v>0.253</v>
      </c>
      <c r="V60" s="13" t="s">
        <v>52</v>
      </c>
      <c r="W60">
        <v>0</v>
      </c>
      <c r="X60">
        <v>0</v>
      </c>
      <c r="Y60" s="3" t="s">
        <v>52</v>
      </c>
      <c r="Z60" s="13">
        <v>0.04</v>
      </c>
      <c r="AA60">
        <v>0.183</v>
      </c>
      <c r="AB60" t="s">
        <v>52</v>
      </c>
      <c r="AC60" s="3">
        <v>0</v>
      </c>
      <c r="AD60" s="13">
        <v>0</v>
      </c>
      <c r="AE60" t="s">
        <v>52</v>
      </c>
      <c r="AF60">
        <v>0.07317073170731707</v>
      </c>
      <c r="AG60" s="3">
        <v>0.211</v>
      </c>
      <c r="AH60" s="13" t="s">
        <v>52</v>
      </c>
      <c r="AI60">
        <v>0.0425531914893617</v>
      </c>
      <c r="AJ60">
        <v>0.112</v>
      </c>
      <c r="AK60" s="3" t="s">
        <v>52</v>
      </c>
      <c r="AL60" s="13">
        <v>0.02127659574468085</v>
      </c>
      <c r="AM60">
        <v>0.07</v>
      </c>
      <c r="AN60" t="s">
        <v>52</v>
      </c>
      <c r="AO60" s="3">
        <v>0.1047692307692308</v>
      </c>
      <c r="AP60" s="13">
        <v>71</v>
      </c>
      <c r="AS60" s="3"/>
      <c r="AT60" s="13"/>
      <c r="AW60" s="3"/>
      <c r="AX60" s="13"/>
      <c r="AZ60" s="13"/>
    </row>
    <row r="61" spans="1:52" ht="12.75">
      <c r="A61" s="3" t="s">
        <v>53</v>
      </c>
      <c r="B61" s="13">
        <v>0.11538461538461538</v>
      </c>
      <c r="C61">
        <v>0.253</v>
      </c>
      <c r="D61" s="13" t="s">
        <v>53</v>
      </c>
      <c r="E61" s="3">
        <v>0.1</v>
      </c>
      <c r="F61" s="13">
        <v>0.352</v>
      </c>
      <c r="G61" t="s">
        <v>53</v>
      </c>
      <c r="H61">
        <v>0.09090909090909091</v>
      </c>
      <c r="I61" s="3">
        <v>0.323</v>
      </c>
      <c r="J61" s="13" t="s">
        <v>53</v>
      </c>
      <c r="K61">
        <v>0.125</v>
      </c>
      <c r="L61">
        <v>0.633</v>
      </c>
      <c r="M61" s="3" t="s">
        <v>53</v>
      </c>
      <c r="N61" s="13">
        <v>0.04761904761904762</v>
      </c>
      <c r="O61">
        <v>0.211</v>
      </c>
      <c r="P61" t="s">
        <v>53</v>
      </c>
      <c r="Q61">
        <v>0</v>
      </c>
      <c r="R61" s="13">
        <v>0</v>
      </c>
      <c r="S61" t="s">
        <v>53</v>
      </c>
      <c r="T61">
        <v>0.04166666666666667</v>
      </c>
      <c r="U61" s="3">
        <v>0.253</v>
      </c>
      <c r="V61" s="13" t="s">
        <v>53</v>
      </c>
      <c r="W61">
        <v>0.05263157894736842</v>
      </c>
      <c r="X61">
        <v>0.211</v>
      </c>
      <c r="Y61" s="3" t="s">
        <v>53</v>
      </c>
      <c r="Z61" s="13">
        <v>0.043478260869565216</v>
      </c>
      <c r="AA61">
        <v>0.183</v>
      </c>
      <c r="AB61" t="s">
        <v>53</v>
      </c>
      <c r="AC61" s="3">
        <v>0.05</v>
      </c>
      <c r="AD61" s="13">
        <v>0.154</v>
      </c>
      <c r="AE61" t="s">
        <v>53</v>
      </c>
      <c r="AF61">
        <v>0</v>
      </c>
      <c r="AG61" s="3">
        <v>0</v>
      </c>
      <c r="AH61" s="13" t="s">
        <v>53</v>
      </c>
      <c r="AI61">
        <v>0.04545454545454545</v>
      </c>
      <c r="AJ61">
        <v>0.154</v>
      </c>
      <c r="AK61" s="3" t="s">
        <v>53</v>
      </c>
      <c r="AL61" s="13">
        <v>0.045454545454545456</v>
      </c>
      <c r="AM61">
        <v>0.126</v>
      </c>
      <c r="AN61" t="s">
        <v>53</v>
      </c>
      <c r="AO61" s="3">
        <v>0.2194615384615384</v>
      </c>
      <c r="AP61" s="13">
        <v>64</v>
      </c>
      <c r="AS61" s="3"/>
      <c r="AT61" s="13"/>
      <c r="AW61" s="3"/>
      <c r="AX61" s="13"/>
      <c r="AZ61" s="13"/>
    </row>
    <row r="62" spans="1:52" ht="12.75">
      <c r="A62" s="3" t="s">
        <v>54</v>
      </c>
      <c r="B62" s="13">
        <v>0.14285714285714285</v>
      </c>
      <c r="C62">
        <v>0.309</v>
      </c>
      <c r="D62" s="13" t="s">
        <v>54</v>
      </c>
      <c r="E62" s="3">
        <v>0.08333333333333334</v>
      </c>
      <c r="F62" s="13">
        <v>0.211</v>
      </c>
      <c r="G62" t="s">
        <v>54</v>
      </c>
      <c r="H62">
        <v>0.047619047619047616</v>
      </c>
      <c r="I62" s="3">
        <v>0.183</v>
      </c>
      <c r="J62" s="13" t="s">
        <v>54</v>
      </c>
      <c r="K62">
        <v>0.07692307692307691</v>
      </c>
      <c r="L62">
        <v>0.394</v>
      </c>
      <c r="M62" s="3" t="s">
        <v>54</v>
      </c>
      <c r="N62" s="13">
        <v>0.08333333333333333</v>
      </c>
      <c r="O62">
        <v>0.352</v>
      </c>
      <c r="P62" t="s">
        <v>54</v>
      </c>
      <c r="Q62">
        <v>0.047619047619047616</v>
      </c>
      <c r="R62" s="13">
        <v>0.253</v>
      </c>
      <c r="S62" t="s">
        <v>54</v>
      </c>
      <c r="T62">
        <v>0.041666666666666664</v>
      </c>
      <c r="U62" s="3">
        <v>0.253</v>
      </c>
      <c r="V62" s="13" t="s">
        <v>54</v>
      </c>
      <c r="W62">
        <v>0.05</v>
      </c>
      <c r="X62">
        <v>0.211</v>
      </c>
      <c r="Y62" s="3" t="s">
        <v>54</v>
      </c>
      <c r="Z62" s="13">
        <v>0.043478260869565216</v>
      </c>
      <c r="AA62">
        <v>0.183</v>
      </c>
      <c r="AB62" t="s">
        <v>54</v>
      </c>
      <c r="AC62" s="3">
        <v>0.047619047619047616</v>
      </c>
      <c r="AD62" s="13">
        <v>0.154</v>
      </c>
      <c r="AE62" t="s">
        <v>54</v>
      </c>
      <c r="AF62">
        <v>0</v>
      </c>
      <c r="AG62" s="3">
        <v>0</v>
      </c>
      <c r="AH62" s="13" t="s">
        <v>54</v>
      </c>
      <c r="AI62">
        <v>0.045454545454545456</v>
      </c>
      <c r="AJ62">
        <v>0.154</v>
      </c>
      <c r="AK62" s="3" t="s">
        <v>54</v>
      </c>
      <c r="AL62" s="13">
        <v>0</v>
      </c>
      <c r="AM62">
        <v>0</v>
      </c>
      <c r="AN62" t="s">
        <v>54</v>
      </c>
      <c r="AO62" s="3">
        <v>0.20438461538461536</v>
      </c>
      <c r="AP62" s="13">
        <v>65</v>
      </c>
      <c r="AS62" s="3"/>
      <c r="AT62" s="13"/>
      <c r="AW62" s="3"/>
      <c r="AX62" s="13"/>
      <c r="AZ62" s="13"/>
    </row>
    <row r="63" spans="1:52" ht="12.75">
      <c r="A63" s="3" t="s">
        <v>55</v>
      </c>
      <c r="B63" s="13">
        <v>0.48031496062992124</v>
      </c>
      <c r="C63">
        <v>0.845</v>
      </c>
      <c r="D63" s="13" t="s">
        <v>55</v>
      </c>
      <c r="E63" s="3">
        <v>0.30081300813008127</v>
      </c>
      <c r="F63" s="13">
        <v>0.887</v>
      </c>
      <c r="G63" t="s">
        <v>55</v>
      </c>
      <c r="H63">
        <v>0.2033898305084746</v>
      </c>
      <c r="I63" s="3">
        <v>0.661</v>
      </c>
      <c r="J63" s="13" t="s">
        <v>55</v>
      </c>
      <c r="K63">
        <v>0.20869565217391303</v>
      </c>
      <c r="L63">
        <v>0.788</v>
      </c>
      <c r="M63" s="3" t="s">
        <v>55</v>
      </c>
      <c r="N63" s="13">
        <v>0.09821428571428571</v>
      </c>
      <c r="O63">
        <v>0.478</v>
      </c>
      <c r="P63" t="s">
        <v>55</v>
      </c>
      <c r="Q63">
        <v>0.12844036697247707</v>
      </c>
      <c r="R63" s="13">
        <v>0.69</v>
      </c>
      <c r="S63" t="s">
        <v>55</v>
      </c>
      <c r="T63">
        <v>0.13559322033898305</v>
      </c>
      <c r="U63" s="3">
        <v>0.507</v>
      </c>
      <c r="V63" s="13" t="s">
        <v>55</v>
      </c>
      <c r="W63">
        <v>0.10909090909090909</v>
      </c>
      <c r="X63">
        <v>0.492</v>
      </c>
      <c r="Y63" s="3" t="s">
        <v>55</v>
      </c>
      <c r="Z63" s="13">
        <v>0.21739130434782608</v>
      </c>
      <c r="AA63">
        <v>0.422</v>
      </c>
      <c r="AB63" t="s">
        <v>55</v>
      </c>
      <c r="AC63" s="3">
        <v>0.1238095238095238</v>
      </c>
      <c r="AD63" s="13">
        <v>0.549</v>
      </c>
      <c r="AE63" t="s">
        <v>55</v>
      </c>
      <c r="AF63">
        <v>0.21359223300970875</v>
      </c>
      <c r="AG63" s="3">
        <v>0.45</v>
      </c>
      <c r="AH63" s="13" t="s">
        <v>55</v>
      </c>
      <c r="AI63">
        <v>0.07142857142857142</v>
      </c>
      <c r="AJ63">
        <v>0.197</v>
      </c>
      <c r="AK63" s="3" t="s">
        <v>55</v>
      </c>
      <c r="AL63" s="13">
        <v>0.3423423423423424</v>
      </c>
      <c r="AM63">
        <v>0.591</v>
      </c>
      <c r="AN63" t="s">
        <v>55</v>
      </c>
      <c r="AO63" s="3">
        <v>0.5813076923076923</v>
      </c>
      <c r="AP63" s="13">
        <v>28</v>
      </c>
      <c r="AS63" s="3"/>
      <c r="AT63" s="13"/>
      <c r="AW63" s="3"/>
      <c r="AX63" s="13"/>
      <c r="AZ63" s="13"/>
    </row>
    <row r="64" spans="1:52" ht="12.75">
      <c r="A64" s="3" t="s">
        <v>56</v>
      </c>
      <c r="B64" s="13">
        <v>0.10714285714285714</v>
      </c>
      <c r="C64">
        <v>0.225</v>
      </c>
      <c r="D64" s="13" t="s">
        <v>56</v>
      </c>
      <c r="E64" s="3">
        <v>0.038461538461538464</v>
      </c>
      <c r="F64" s="13">
        <v>0.084</v>
      </c>
      <c r="G64" t="s">
        <v>56</v>
      </c>
      <c r="H64">
        <v>0.10714285714285715</v>
      </c>
      <c r="I64" s="3">
        <v>0.408</v>
      </c>
      <c r="J64" s="13" t="s">
        <v>56</v>
      </c>
      <c r="K64">
        <v>0.13333333333333333</v>
      </c>
      <c r="L64">
        <v>0.633</v>
      </c>
      <c r="M64" s="3" t="s">
        <v>56</v>
      </c>
      <c r="N64" s="13">
        <v>0.125</v>
      </c>
      <c r="O64">
        <v>0.647</v>
      </c>
      <c r="P64" t="s">
        <v>56</v>
      </c>
      <c r="Q64">
        <v>0.13636363636363638</v>
      </c>
      <c r="R64" s="13">
        <v>0.746</v>
      </c>
      <c r="S64" t="s">
        <v>56</v>
      </c>
      <c r="T64">
        <v>0</v>
      </c>
      <c r="U64" s="3">
        <v>0</v>
      </c>
      <c r="V64" s="13" t="s">
        <v>56</v>
      </c>
      <c r="W64">
        <v>0.047619047619047616</v>
      </c>
      <c r="X64">
        <v>0.211</v>
      </c>
      <c r="Y64" s="3" t="s">
        <v>56</v>
      </c>
      <c r="Z64" s="13">
        <v>0.18181818181818182</v>
      </c>
      <c r="AA64">
        <v>0.366</v>
      </c>
      <c r="AB64" t="s">
        <v>56</v>
      </c>
      <c r="AC64" s="3">
        <v>0.1</v>
      </c>
      <c r="AD64" s="13">
        <v>0.38</v>
      </c>
      <c r="AE64" t="s">
        <v>56</v>
      </c>
      <c r="AF64">
        <v>0</v>
      </c>
      <c r="AG64" s="3">
        <v>0</v>
      </c>
      <c r="AH64" s="13" t="s">
        <v>56</v>
      </c>
      <c r="AI64">
        <v>0.09523809523809523</v>
      </c>
      <c r="AJ64">
        <v>0.225</v>
      </c>
      <c r="AK64" s="3" t="s">
        <v>56</v>
      </c>
      <c r="AL64" s="13">
        <v>0.052631578947368425</v>
      </c>
      <c r="AM64">
        <v>0.126</v>
      </c>
      <c r="AN64" t="s">
        <v>56</v>
      </c>
      <c r="AO64" s="3">
        <v>0.3116153846153846</v>
      </c>
      <c r="AP64" s="13">
        <v>56</v>
      </c>
      <c r="AS64" s="3"/>
      <c r="AT64" s="13"/>
      <c r="AW64" s="3"/>
      <c r="AX64" s="13"/>
      <c r="AZ64" s="13"/>
    </row>
    <row r="65" spans="1:52" ht="12.75">
      <c r="A65" s="3" t="s">
        <v>57</v>
      </c>
      <c r="B65" s="13">
        <v>0.34426229508196726</v>
      </c>
      <c r="C65">
        <v>0.633</v>
      </c>
      <c r="D65" s="13" t="s">
        <v>57</v>
      </c>
      <c r="E65" s="3">
        <v>0.20689655172413793</v>
      </c>
      <c r="F65" s="13">
        <v>0.647</v>
      </c>
      <c r="G65" t="s">
        <v>57</v>
      </c>
      <c r="H65">
        <v>0.1875</v>
      </c>
      <c r="I65" s="3">
        <v>0.619</v>
      </c>
      <c r="J65" s="13" t="s">
        <v>57</v>
      </c>
      <c r="K65">
        <v>0.14678899082568808</v>
      </c>
      <c r="L65">
        <v>0.661</v>
      </c>
      <c r="M65" s="3" t="s">
        <v>57</v>
      </c>
      <c r="N65" s="13">
        <v>0.0970873786407767</v>
      </c>
      <c r="O65">
        <v>0.478</v>
      </c>
      <c r="P65" t="s">
        <v>57</v>
      </c>
      <c r="Q65">
        <v>0.16842105263157894</v>
      </c>
      <c r="R65" s="13">
        <v>0.873</v>
      </c>
      <c r="S65" t="s">
        <v>57</v>
      </c>
      <c r="T65">
        <v>0.055045871559633024</v>
      </c>
      <c r="U65" s="3">
        <v>0.323</v>
      </c>
      <c r="V65" s="13" t="s">
        <v>57</v>
      </c>
      <c r="W65">
        <v>0.030303030303030304</v>
      </c>
      <c r="X65">
        <v>0.112</v>
      </c>
      <c r="Y65" s="3" t="s">
        <v>57</v>
      </c>
      <c r="Z65" s="13">
        <v>0.13333333333333333</v>
      </c>
      <c r="AA65">
        <v>0.295</v>
      </c>
      <c r="AB65" t="s">
        <v>57</v>
      </c>
      <c r="AC65" s="3">
        <v>0.11458333333333334</v>
      </c>
      <c r="AD65" s="13">
        <v>0.492</v>
      </c>
      <c r="AE65" t="s">
        <v>57</v>
      </c>
      <c r="AF65">
        <v>0.15957446808510636</v>
      </c>
      <c r="AG65" s="3">
        <v>0.366</v>
      </c>
      <c r="AH65" s="13" t="s">
        <v>57</v>
      </c>
      <c r="AI65">
        <v>0.06666666666666667</v>
      </c>
      <c r="AJ65">
        <v>0.197</v>
      </c>
      <c r="AK65" s="3" t="s">
        <v>57</v>
      </c>
      <c r="AL65" s="13">
        <v>0.3235294117647059</v>
      </c>
      <c r="AM65">
        <v>0.507</v>
      </c>
      <c r="AN65" t="s">
        <v>57</v>
      </c>
      <c r="AO65" s="3">
        <v>0.47715384615384615</v>
      </c>
      <c r="AP65" s="13">
        <v>39</v>
      </c>
      <c r="AS65" s="3"/>
      <c r="AT65" s="13"/>
      <c r="AW65" s="3"/>
      <c r="AX65" s="13"/>
      <c r="AZ65" s="13"/>
    </row>
    <row r="66" spans="1:52" ht="12.75">
      <c r="A66" s="3" t="s">
        <v>58</v>
      </c>
      <c r="B66" s="13">
        <v>0.061224489795918366</v>
      </c>
      <c r="C66">
        <v>0.084</v>
      </c>
      <c r="D66" s="13" t="s">
        <v>58</v>
      </c>
      <c r="E66" s="3">
        <v>0.06976744186046512</v>
      </c>
      <c r="F66" s="13">
        <v>0.169</v>
      </c>
      <c r="G66" t="s">
        <v>58</v>
      </c>
      <c r="H66">
        <v>0</v>
      </c>
      <c r="I66" s="3">
        <v>0</v>
      </c>
      <c r="J66" s="13" t="s">
        <v>58</v>
      </c>
      <c r="K66">
        <v>0</v>
      </c>
      <c r="L66">
        <v>0</v>
      </c>
      <c r="M66" s="3" t="s">
        <v>58</v>
      </c>
      <c r="N66" s="13">
        <v>0.02857142857142857</v>
      </c>
      <c r="O66">
        <v>0.112</v>
      </c>
      <c r="P66" t="s">
        <v>58</v>
      </c>
      <c r="Q66">
        <v>0.03225806451612903</v>
      </c>
      <c r="R66" s="13">
        <v>0.126</v>
      </c>
      <c r="S66" t="s">
        <v>58</v>
      </c>
      <c r="T66">
        <v>0.02631578947368421</v>
      </c>
      <c r="U66" s="3">
        <v>0.211</v>
      </c>
      <c r="V66" s="13" t="s">
        <v>58</v>
      </c>
      <c r="W66">
        <v>0.03333333333333334</v>
      </c>
      <c r="X66">
        <v>0.112</v>
      </c>
      <c r="Y66" s="3" t="s">
        <v>58</v>
      </c>
      <c r="Z66" s="13">
        <v>0</v>
      </c>
      <c r="AA66">
        <v>0</v>
      </c>
      <c r="AB66" t="s">
        <v>58</v>
      </c>
      <c r="AC66" s="3">
        <v>0</v>
      </c>
      <c r="AD66" s="13">
        <v>0</v>
      </c>
      <c r="AE66" t="s">
        <v>58</v>
      </c>
      <c r="AF66">
        <v>0</v>
      </c>
      <c r="AG66" s="3">
        <v>0</v>
      </c>
      <c r="AH66" s="13" t="s">
        <v>58</v>
      </c>
      <c r="AI66">
        <v>0</v>
      </c>
      <c r="AJ66">
        <v>0</v>
      </c>
      <c r="AK66" s="3" t="s">
        <v>58</v>
      </c>
      <c r="AL66" s="13">
        <v>0.029411764705882353</v>
      </c>
      <c r="AM66">
        <v>0.084</v>
      </c>
      <c r="AN66" t="s">
        <v>58</v>
      </c>
      <c r="AO66" s="3">
        <v>0.06907692307692306</v>
      </c>
      <c r="AP66" s="13">
        <v>72</v>
      </c>
      <c r="AS66" s="3"/>
      <c r="AT66" s="13"/>
      <c r="AW66" s="3"/>
      <c r="AX66" s="13"/>
      <c r="AZ66" s="13"/>
    </row>
    <row r="67" spans="1:52" ht="12.75">
      <c r="A67" s="3" t="s">
        <v>59</v>
      </c>
      <c r="B67" s="13">
        <v>0.15942028985507245</v>
      </c>
      <c r="C67">
        <v>0.366</v>
      </c>
      <c r="D67" s="13" t="s">
        <v>59</v>
      </c>
      <c r="E67" s="3">
        <v>0.2096774193548387</v>
      </c>
      <c r="F67" s="13">
        <v>0.647</v>
      </c>
      <c r="G67" t="s">
        <v>59</v>
      </c>
      <c r="H67">
        <v>0.047619047619047616</v>
      </c>
      <c r="I67" s="3">
        <v>0.183</v>
      </c>
      <c r="J67" s="13" t="s">
        <v>59</v>
      </c>
      <c r="K67">
        <v>0.05454545454545455</v>
      </c>
      <c r="L67">
        <v>0.239</v>
      </c>
      <c r="M67" s="3" t="s">
        <v>59</v>
      </c>
      <c r="N67" s="13">
        <v>0.20370370370370366</v>
      </c>
      <c r="O67">
        <v>0.845</v>
      </c>
      <c r="P67" t="s">
        <v>59</v>
      </c>
      <c r="Q67">
        <v>0.1346153846153846</v>
      </c>
      <c r="R67" s="13">
        <v>0.69</v>
      </c>
      <c r="S67" t="s">
        <v>59</v>
      </c>
      <c r="T67">
        <v>0.17543859649122806</v>
      </c>
      <c r="U67" s="3">
        <v>0.591</v>
      </c>
      <c r="V67" s="13" t="s">
        <v>59</v>
      </c>
      <c r="W67">
        <v>0.08888888888888889</v>
      </c>
      <c r="X67">
        <v>0.408</v>
      </c>
      <c r="Y67" s="3" t="s">
        <v>59</v>
      </c>
      <c r="Z67" s="13">
        <v>0.1</v>
      </c>
      <c r="AA67">
        <v>0.253</v>
      </c>
      <c r="AB67" t="s">
        <v>59</v>
      </c>
      <c r="AC67" s="3">
        <v>0.16326530612244897</v>
      </c>
      <c r="AD67" s="13">
        <v>0.746</v>
      </c>
      <c r="AE67" t="s">
        <v>59</v>
      </c>
      <c r="AF67">
        <v>0.04081632653061224</v>
      </c>
      <c r="AG67" s="3">
        <v>0.14</v>
      </c>
      <c r="AH67" s="13" t="s">
        <v>59</v>
      </c>
      <c r="AI67">
        <v>0.23728813559322035</v>
      </c>
      <c r="AJ67">
        <v>0.408</v>
      </c>
      <c r="AK67" s="3" t="s">
        <v>59</v>
      </c>
      <c r="AL67" s="13">
        <v>0.125</v>
      </c>
      <c r="AM67">
        <v>0.352</v>
      </c>
      <c r="AN67" t="s">
        <v>59</v>
      </c>
      <c r="AO67" s="3">
        <v>0.4513846153846154</v>
      </c>
      <c r="AP67" s="13">
        <v>42</v>
      </c>
      <c r="AS67" s="3"/>
      <c r="AT67" s="13"/>
      <c r="AW67" s="3"/>
      <c r="AX67" s="13"/>
      <c r="AZ67" s="13"/>
    </row>
    <row r="68" spans="1:52" ht="12.75">
      <c r="A68" s="3" t="s">
        <v>60</v>
      </c>
      <c r="B68" s="13">
        <v>0.47368421052631576</v>
      </c>
      <c r="C68">
        <v>0.83</v>
      </c>
      <c r="D68" s="13" t="s">
        <v>60</v>
      </c>
      <c r="E68" s="3">
        <v>0.3214285714285714</v>
      </c>
      <c r="F68" s="13">
        <v>0.929</v>
      </c>
      <c r="G68" t="s">
        <v>60</v>
      </c>
      <c r="H68">
        <v>0.3584905660377358</v>
      </c>
      <c r="I68" s="3">
        <v>0.985</v>
      </c>
      <c r="J68" s="13" t="s">
        <v>60</v>
      </c>
      <c r="K68">
        <v>0.2156862745098039</v>
      </c>
      <c r="L68">
        <v>0.816</v>
      </c>
      <c r="M68" s="3" t="s">
        <v>60</v>
      </c>
      <c r="N68" s="13">
        <v>0.22</v>
      </c>
      <c r="O68">
        <v>0.915</v>
      </c>
      <c r="P68" t="s">
        <v>60</v>
      </c>
      <c r="Q68">
        <v>0.14583333333333334</v>
      </c>
      <c r="R68" s="13">
        <v>0.774</v>
      </c>
      <c r="S68" t="s">
        <v>60</v>
      </c>
      <c r="T68">
        <v>0.49019607843137253</v>
      </c>
      <c r="U68" s="3">
        <v>0.985</v>
      </c>
      <c r="V68" s="13" t="s">
        <v>60</v>
      </c>
      <c r="W68">
        <v>0.34782608695652173</v>
      </c>
      <c r="X68">
        <v>1</v>
      </c>
      <c r="Y68" s="3" t="s">
        <v>60</v>
      </c>
      <c r="Z68" s="13">
        <v>0.6170212765957447</v>
      </c>
      <c r="AA68">
        <v>0.943</v>
      </c>
      <c r="AB68" t="s">
        <v>60</v>
      </c>
      <c r="AC68" s="3">
        <v>0.21951219512195122</v>
      </c>
      <c r="AD68" s="13">
        <v>0.887</v>
      </c>
      <c r="AE68" t="s">
        <v>60</v>
      </c>
      <c r="AF68">
        <v>0.6744186046511628</v>
      </c>
      <c r="AG68" s="3">
        <v>0.901</v>
      </c>
      <c r="AH68" s="13" t="s">
        <v>60</v>
      </c>
      <c r="AI68">
        <v>0.6808510638297872</v>
      </c>
      <c r="AJ68">
        <v>0.788</v>
      </c>
      <c r="AK68" s="3" t="s">
        <v>60</v>
      </c>
      <c r="AL68" s="13">
        <v>0.6086956521739131</v>
      </c>
      <c r="AM68">
        <v>0.971</v>
      </c>
      <c r="AN68" t="s">
        <v>60</v>
      </c>
      <c r="AO68" s="3">
        <v>0.9018461538461539</v>
      </c>
      <c r="AP68" s="13">
        <v>3</v>
      </c>
      <c r="AS68" s="3"/>
      <c r="AT68" s="13"/>
      <c r="AW68" s="3"/>
      <c r="AX68" s="13"/>
      <c r="AZ68" s="13"/>
    </row>
    <row r="69" spans="1:52" ht="12.75">
      <c r="A69" s="3" t="s">
        <v>61</v>
      </c>
      <c r="B69" s="13">
        <v>0.0625</v>
      </c>
      <c r="C69">
        <v>0.084</v>
      </c>
      <c r="D69" s="13" t="s">
        <v>61</v>
      </c>
      <c r="E69" s="3">
        <v>0.14814814814814814</v>
      </c>
      <c r="F69" s="13">
        <v>0.464</v>
      </c>
      <c r="G69" t="s">
        <v>61</v>
      </c>
      <c r="H69">
        <v>0.10714285714285714</v>
      </c>
      <c r="I69" s="3">
        <v>0.408</v>
      </c>
      <c r="J69" s="13" t="s">
        <v>61</v>
      </c>
      <c r="K69">
        <v>0.08</v>
      </c>
      <c r="L69">
        <v>0.394</v>
      </c>
      <c r="M69" s="3" t="s">
        <v>61</v>
      </c>
      <c r="N69" s="13">
        <v>0.08695652173913043</v>
      </c>
      <c r="O69">
        <v>0.38</v>
      </c>
      <c r="P69" t="s">
        <v>61</v>
      </c>
      <c r="Q69">
        <v>0.08</v>
      </c>
      <c r="R69" s="13">
        <v>0.408</v>
      </c>
      <c r="S69" t="s">
        <v>61</v>
      </c>
      <c r="T69">
        <v>0</v>
      </c>
      <c r="U69" s="3">
        <v>0</v>
      </c>
      <c r="V69" s="13" t="s">
        <v>61</v>
      </c>
      <c r="W69">
        <v>0.09523809523809525</v>
      </c>
      <c r="X69">
        <v>0.45</v>
      </c>
      <c r="Y69" s="3" t="s">
        <v>61</v>
      </c>
      <c r="Z69" s="13">
        <v>0.07692307692307693</v>
      </c>
      <c r="AA69">
        <v>0.225</v>
      </c>
      <c r="AB69" t="s">
        <v>61</v>
      </c>
      <c r="AC69" s="3">
        <v>0.08333333333333333</v>
      </c>
      <c r="AD69" s="13">
        <v>0.267</v>
      </c>
      <c r="AE69" t="s">
        <v>61</v>
      </c>
      <c r="AF69">
        <v>0.04</v>
      </c>
      <c r="AG69" s="3">
        <v>0.14</v>
      </c>
      <c r="AH69" s="13" t="s">
        <v>61</v>
      </c>
      <c r="AI69">
        <v>0.07692307692307693</v>
      </c>
      <c r="AJ69">
        <v>0.211</v>
      </c>
      <c r="AK69" s="3" t="s">
        <v>61</v>
      </c>
      <c r="AL69" s="13">
        <v>0.04</v>
      </c>
      <c r="AM69">
        <v>0.098</v>
      </c>
      <c r="AN69" t="s">
        <v>61</v>
      </c>
      <c r="AO69" s="3">
        <v>0.2714615384615385</v>
      </c>
      <c r="AP69" s="13">
        <v>60</v>
      </c>
      <c r="AS69" s="3"/>
      <c r="AT69" s="13"/>
      <c r="AW69" s="3"/>
      <c r="AX69" s="13"/>
      <c r="AZ69" s="13"/>
    </row>
    <row r="70" spans="1:52" ht="12.75">
      <c r="A70" s="3" t="s">
        <v>62</v>
      </c>
      <c r="B70" s="13">
        <v>0.3225806451612903</v>
      </c>
      <c r="C70">
        <v>0.591</v>
      </c>
      <c r="D70" s="13" t="s">
        <v>62</v>
      </c>
      <c r="E70" s="3">
        <v>0.17241379310344826</v>
      </c>
      <c r="F70" s="13">
        <v>0.535</v>
      </c>
      <c r="G70" t="s">
        <v>62</v>
      </c>
      <c r="H70">
        <v>0.3571428571428571</v>
      </c>
      <c r="I70" s="3">
        <v>0.985</v>
      </c>
      <c r="J70" s="13" t="s">
        <v>62</v>
      </c>
      <c r="K70">
        <v>0.12</v>
      </c>
      <c r="L70">
        <v>0.563</v>
      </c>
      <c r="M70" s="3" t="s">
        <v>62</v>
      </c>
      <c r="N70" s="13">
        <v>0.3333333333333333</v>
      </c>
      <c r="O70">
        <v>0.985</v>
      </c>
      <c r="P70" t="s">
        <v>62</v>
      </c>
      <c r="Q70">
        <v>0.13636363636363638</v>
      </c>
      <c r="R70" s="13">
        <v>0.746</v>
      </c>
      <c r="S70" t="s">
        <v>62</v>
      </c>
      <c r="T70">
        <v>0.36</v>
      </c>
      <c r="U70" s="3">
        <v>0.887</v>
      </c>
      <c r="V70" s="13" t="s">
        <v>62</v>
      </c>
      <c r="W70">
        <v>0.19047619047619047</v>
      </c>
      <c r="X70">
        <v>0.788</v>
      </c>
      <c r="Y70" s="3" t="s">
        <v>62</v>
      </c>
      <c r="Z70" s="13">
        <v>0.5652173913043478</v>
      </c>
      <c r="AA70">
        <v>0.915</v>
      </c>
      <c r="AB70" t="s">
        <v>62</v>
      </c>
      <c r="AC70" s="3">
        <v>0.15</v>
      </c>
      <c r="AD70" s="13">
        <v>0.676</v>
      </c>
      <c r="AE70" t="s">
        <v>62</v>
      </c>
      <c r="AF70">
        <v>0.45</v>
      </c>
      <c r="AG70" s="3">
        <v>0.704</v>
      </c>
      <c r="AH70" s="13" t="s">
        <v>62</v>
      </c>
      <c r="AI70">
        <v>0.391304347826087</v>
      </c>
      <c r="AJ70">
        <v>0.436</v>
      </c>
      <c r="AK70" s="3" t="s">
        <v>62</v>
      </c>
      <c r="AL70" s="13">
        <v>0.3333333333333333</v>
      </c>
      <c r="AM70">
        <v>0.563</v>
      </c>
      <c r="AN70" t="s">
        <v>62</v>
      </c>
      <c r="AO70" s="3">
        <v>0.7210769230769232</v>
      </c>
      <c r="AP70" s="13">
        <v>17</v>
      </c>
      <c r="AS70" s="3"/>
      <c r="AT70" s="13"/>
      <c r="AW70" s="3"/>
      <c r="AX70" s="13"/>
      <c r="AZ70" s="13"/>
    </row>
    <row r="71" spans="1:52" ht="12.75">
      <c r="A71" s="3" t="s">
        <v>63</v>
      </c>
      <c r="B71" s="13">
        <v>0.14705882352941174</v>
      </c>
      <c r="C71">
        <v>0.338</v>
      </c>
      <c r="D71" s="13" t="s">
        <v>63</v>
      </c>
      <c r="E71" s="3">
        <v>0.21875</v>
      </c>
      <c r="F71" s="13">
        <v>0.676</v>
      </c>
      <c r="G71" t="s">
        <v>63</v>
      </c>
      <c r="H71">
        <v>0.12903225806451613</v>
      </c>
      <c r="I71" s="3">
        <v>0.436</v>
      </c>
      <c r="J71" s="13" t="s">
        <v>63</v>
      </c>
      <c r="K71">
        <v>0.03571428571428571</v>
      </c>
      <c r="L71">
        <v>0.14</v>
      </c>
      <c r="M71" s="3" t="s">
        <v>63</v>
      </c>
      <c r="N71" s="13">
        <v>0.2222222222222222</v>
      </c>
      <c r="O71">
        <v>0.915</v>
      </c>
      <c r="P71" t="s">
        <v>63</v>
      </c>
      <c r="Q71">
        <v>0.12</v>
      </c>
      <c r="R71" s="13">
        <v>0.647</v>
      </c>
      <c r="S71" t="s">
        <v>63</v>
      </c>
      <c r="T71">
        <v>0.06666666666666667</v>
      </c>
      <c r="U71" s="3">
        <v>0.366</v>
      </c>
      <c r="V71" s="13" t="s">
        <v>63</v>
      </c>
      <c r="W71">
        <v>0.08</v>
      </c>
      <c r="X71">
        <v>0.394</v>
      </c>
      <c r="Y71" s="3" t="s">
        <v>63</v>
      </c>
      <c r="Z71" s="13">
        <v>0.14285714285714285</v>
      </c>
      <c r="AA71">
        <v>0.309</v>
      </c>
      <c r="AB71" t="s">
        <v>63</v>
      </c>
      <c r="AC71" s="3">
        <v>0.07692307692307693</v>
      </c>
      <c r="AD71" s="13">
        <v>0.267</v>
      </c>
      <c r="AE71" t="s">
        <v>63</v>
      </c>
      <c r="AF71">
        <v>0.041666666666666664</v>
      </c>
      <c r="AG71" s="3">
        <v>0.14</v>
      </c>
      <c r="AH71" s="13" t="s">
        <v>63</v>
      </c>
      <c r="AI71">
        <v>0.10714285714285714</v>
      </c>
      <c r="AJ71">
        <v>0.253</v>
      </c>
      <c r="AK71" s="3" t="s">
        <v>63</v>
      </c>
      <c r="AL71" s="13">
        <v>0.07142857142857142</v>
      </c>
      <c r="AM71">
        <v>0.183</v>
      </c>
      <c r="AN71" t="s">
        <v>63</v>
      </c>
      <c r="AO71" s="3">
        <v>0.38953846153846156</v>
      </c>
      <c r="AP71" s="13">
        <v>51</v>
      </c>
      <c r="AS71" s="3"/>
      <c r="AT71" s="13"/>
      <c r="AW71" s="3"/>
      <c r="AX71" s="13"/>
      <c r="AZ71" s="13"/>
    </row>
    <row r="72" spans="1:52" ht="12.75">
      <c r="A72" s="3" t="s">
        <v>64</v>
      </c>
      <c r="B72" s="13">
        <v>0.13043478260869568</v>
      </c>
      <c r="C72">
        <v>0.281</v>
      </c>
      <c r="D72" s="13" t="s">
        <v>64</v>
      </c>
      <c r="E72" s="3">
        <v>0.19047619047619047</v>
      </c>
      <c r="F72" s="13">
        <v>0.591</v>
      </c>
      <c r="G72" t="s">
        <v>64</v>
      </c>
      <c r="H72">
        <v>0.09090909090909091</v>
      </c>
      <c r="I72" s="3">
        <v>0.323</v>
      </c>
      <c r="J72" s="13" t="s">
        <v>64</v>
      </c>
      <c r="K72">
        <v>0</v>
      </c>
      <c r="L72">
        <v>0</v>
      </c>
      <c r="M72" s="3" t="s">
        <v>64</v>
      </c>
      <c r="N72" s="13">
        <v>0.3529411764705882</v>
      </c>
      <c r="O72">
        <v>1</v>
      </c>
      <c r="P72" t="s">
        <v>64</v>
      </c>
      <c r="Q72">
        <v>0.2857142857142857</v>
      </c>
      <c r="R72" s="13">
        <v>1</v>
      </c>
      <c r="S72" t="s">
        <v>64</v>
      </c>
      <c r="T72">
        <v>0</v>
      </c>
      <c r="U72" s="3">
        <v>0</v>
      </c>
      <c r="V72" s="13" t="s">
        <v>64</v>
      </c>
      <c r="W72">
        <v>0.0625</v>
      </c>
      <c r="X72">
        <v>0.281</v>
      </c>
      <c r="Y72" s="3" t="s">
        <v>64</v>
      </c>
      <c r="Z72" s="13">
        <v>0</v>
      </c>
      <c r="AA72">
        <v>0</v>
      </c>
      <c r="AB72" t="s">
        <v>64</v>
      </c>
      <c r="AC72" s="3">
        <v>0.06666666666666667</v>
      </c>
      <c r="AD72" s="13">
        <v>0.239</v>
      </c>
      <c r="AE72" t="s">
        <v>64</v>
      </c>
      <c r="AF72">
        <v>0</v>
      </c>
      <c r="AG72" s="3">
        <v>0</v>
      </c>
      <c r="AH72" s="13" t="s">
        <v>64</v>
      </c>
      <c r="AI72">
        <v>0.05555555555555555</v>
      </c>
      <c r="AJ72">
        <v>0.169</v>
      </c>
      <c r="AK72" s="3" t="s">
        <v>64</v>
      </c>
      <c r="AL72" s="13">
        <v>0</v>
      </c>
      <c r="AM72">
        <v>0</v>
      </c>
      <c r="AN72" t="s">
        <v>64</v>
      </c>
      <c r="AO72" s="3">
        <v>0.2987692307692308</v>
      </c>
      <c r="AP72" s="13">
        <v>58</v>
      </c>
      <c r="AS72" s="3"/>
      <c r="AT72" s="13"/>
      <c r="AW72" s="3"/>
      <c r="AX72" s="13"/>
      <c r="AZ72" s="13"/>
    </row>
    <row r="73" spans="1:52" ht="12.75">
      <c r="A73" s="3" t="s">
        <v>65</v>
      </c>
      <c r="B73" s="13">
        <v>0.10204081632653061</v>
      </c>
      <c r="C73">
        <v>0.211</v>
      </c>
      <c r="D73" s="13" t="s">
        <v>65</v>
      </c>
      <c r="E73" s="3">
        <v>0.07317073170731707</v>
      </c>
      <c r="F73" s="13">
        <v>0.169</v>
      </c>
      <c r="G73" t="s">
        <v>65</v>
      </c>
      <c r="H73">
        <v>0.02222222222222222</v>
      </c>
      <c r="I73" s="3">
        <v>0.042</v>
      </c>
      <c r="J73" s="13" t="s">
        <v>65</v>
      </c>
      <c r="K73">
        <v>0</v>
      </c>
      <c r="L73">
        <v>0</v>
      </c>
      <c r="M73" s="3" t="s">
        <v>65</v>
      </c>
      <c r="N73" s="13">
        <v>0.14285714285714285</v>
      </c>
      <c r="O73">
        <v>0.69</v>
      </c>
      <c r="P73" t="s">
        <v>65</v>
      </c>
      <c r="Q73">
        <v>0.0909090909090909</v>
      </c>
      <c r="R73" s="13">
        <v>0.492</v>
      </c>
      <c r="S73" t="s">
        <v>65</v>
      </c>
      <c r="T73">
        <v>0.025</v>
      </c>
      <c r="U73" s="3">
        <v>0.211</v>
      </c>
      <c r="V73" s="13" t="s">
        <v>65</v>
      </c>
      <c r="W73">
        <v>0.029411764705882356</v>
      </c>
      <c r="X73">
        <v>0.112</v>
      </c>
      <c r="Y73" s="3" t="s">
        <v>65</v>
      </c>
      <c r="Z73" s="13">
        <v>0</v>
      </c>
      <c r="AA73">
        <v>0</v>
      </c>
      <c r="AB73" t="s">
        <v>65</v>
      </c>
      <c r="AC73" s="3">
        <v>0.029411764705882356</v>
      </c>
      <c r="AD73" s="13">
        <v>0.07</v>
      </c>
      <c r="AE73" t="s">
        <v>65</v>
      </c>
      <c r="AF73">
        <v>0.05882352941176471</v>
      </c>
      <c r="AG73" s="3">
        <v>0.197</v>
      </c>
      <c r="AH73" s="13" t="s">
        <v>65</v>
      </c>
      <c r="AI73">
        <v>0.125</v>
      </c>
      <c r="AJ73">
        <v>0.281</v>
      </c>
      <c r="AK73" s="3" t="s">
        <v>65</v>
      </c>
      <c r="AL73" s="13">
        <v>0</v>
      </c>
      <c r="AM73">
        <v>0</v>
      </c>
      <c r="AN73" t="s">
        <v>65</v>
      </c>
      <c r="AO73" s="3">
        <v>0.1903846153846154</v>
      </c>
      <c r="AP73" s="13">
        <v>67</v>
      </c>
      <c r="AS73" s="3"/>
      <c r="AT73" s="13"/>
      <c r="AW73" s="3"/>
      <c r="AX73" s="13"/>
      <c r="AZ73" s="13"/>
    </row>
    <row r="74" spans="1:52" ht="12.75">
      <c r="A74" s="3" t="s">
        <v>66</v>
      </c>
      <c r="B74" s="13">
        <v>0.21739130434782608</v>
      </c>
      <c r="C74">
        <v>0.492</v>
      </c>
      <c r="D74" s="13" t="s">
        <v>66</v>
      </c>
      <c r="E74" s="3">
        <v>0.16666666666666666</v>
      </c>
      <c r="F74" s="13">
        <v>0.535</v>
      </c>
      <c r="G74" t="s">
        <v>66</v>
      </c>
      <c r="H74">
        <v>0.3636363636363636</v>
      </c>
      <c r="I74" s="3">
        <v>0.985</v>
      </c>
      <c r="J74" s="13" t="s">
        <v>66</v>
      </c>
      <c r="K74">
        <v>0.055555555555555546</v>
      </c>
      <c r="L74">
        <v>0.338</v>
      </c>
      <c r="M74" s="3" t="s">
        <v>66</v>
      </c>
      <c r="N74" s="13">
        <v>0</v>
      </c>
      <c r="O74">
        <v>0</v>
      </c>
      <c r="P74" t="s">
        <v>66</v>
      </c>
      <c r="Q74">
        <v>0</v>
      </c>
      <c r="R74" s="13">
        <v>0</v>
      </c>
      <c r="S74" t="s">
        <v>66</v>
      </c>
      <c r="T74">
        <v>0.16666666666666666</v>
      </c>
      <c r="U74" s="3">
        <v>0.535</v>
      </c>
      <c r="V74" s="13" t="s">
        <v>66</v>
      </c>
      <c r="W74">
        <v>0.1764705882352941</v>
      </c>
      <c r="X74">
        <v>0.76</v>
      </c>
      <c r="Y74" s="3" t="s">
        <v>66</v>
      </c>
      <c r="Z74" s="13">
        <v>0.5555555555555556</v>
      </c>
      <c r="AA74">
        <v>0.901</v>
      </c>
      <c r="AB74" t="s">
        <v>66</v>
      </c>
      <c r="AC74" s="3">
        <v>0.2</v>
      </c>
      <c r="AD74" s="13">
        <v>0.845</v>
      </c>
      <c r="AE74" t="s">
        <v>66</v>
      </c>
      <c r="AF74">
        <v>0.47058823529411764</v>
      </c>
      <c r="AG74" s="3">
        <v>0.718</v>
      </c>
      <c r="AH74" s="13" t="s">
        <v>66</v>
      </c>
      <c r="AI74">
        <v>0.6470588235294118</v>
      </c>
      <c r="AJ74">
        <v>0.718</v>
      </c>
      <c r="AK74" s="3" t="s">
        <v>66</v>
      </c>
      <c r="AL74" s="13">
        <v>0.2222222222222222</v>
      </c>
      <c r="AM74">
        <v>0.436</v>
      </c>
      <c r="AN74" t="s">
        <v>66</v>
      </c>
      <c r="AO74" s="3">
        <v>0.5586923076923077</v>
      </c>
      <c r="AP74" s="13">
        <v>31</v>
      </c>
      <c r="AS74" s="3"/>
      <c r="AT74" s="13"/>
      <c r="AW74" s="3"/>
      <c r="AX74" s="13"/>
      <c r="AZ74" s="13"/>
    </row>
    <row r="75" spans="1:52" ht="12.75">
      <c r="A75" s="3" t="s">
        <v>67</v>
      </c>
      <c r="B75" s="13">
        <v>0.10344827586206896</v>
      </c>
      <c r="C75">
        <v>0.211</v>
      </c>
      <c r="D75" s="13" t="s">
        <v>67</v>
      </c>
      <c r="E75" s="3">
        <v>0.18</v>
      </c>
      <c r="F75" s="13">
        <v>0.549</v>
      </c>
      <c r="G75" t="s">
        <v>67</v>
      </c>
      <c r="H75">
        <v>0.058823529411764705</v>
      </c>
      <c r="I75" s="3">
        <v>0.239</v>
      </c>
      <c r="J75" s="13" t="s">
        <v>67</v>
      </c>
      <c r="K75">
        <v>0.06382978723404256</v>
      </c>
      <c r="L75">
        <v>0.338</v>
      </c>
      <c r="M75" s="3" t="s">
        <v>67</v>
      </c>
      <c r="N75" s="13">
        <v>0.22727272727272727</v>
      </c>
      <c r="O75">
        <v>0.943</v>
      </c>
      <c r="P75" t="s">
        <v>67</v>
      </c>
      <c r="Q75">
        <v>0.1904761904761905</v>
      </c>
      <c r="R75" s="13">
        <v>0.929</v>
      </c>
      <c r="S75" t="s">
        <v>67</v>
      </c>
      <c r="T75">
        <v>0.02</v>
      </c>
      <c r="U75" s="3">
        <v>0.126</v>
      </c>
      <c r="V75" s="13" t="s">
        <v>67</v>
      </c>
      <c r="W75">
        <v>0.11627906976744186</v>
      </c>
      <c r="X75">
        <v>0.507</v>
      </c>
      <c r="Y75" s="3" t="s">
        <v>67</v>
      </c>
      <c r="Z75" s="13">
        <v>0.04</v>
      </c>
      <c r="AA75">
        <v>0.183</v>
      </c>
      <c r="AB75" t="s">
        <v>67</v>
      </c>
      <c r="AC75" s="3">
        <v>0.11904761904761905</v>
      </c>
      <c r="AD75" s="13">
        <v>0.549</v>
      </c>
      <c r="AE75" t="s">
        <v>67</v>
      </c>
      <c r="AF75">
        <v>0.21739130434782608</v>
      </c>
      <c r="AG75" s="3">
        <v>0.464</v>
      </c>
      <c r="AH75" s="13" t="s">
        <v>67</v>
      </c>
      <c r="AI75">
        <v>0.12</v>
      </c>
      <c r="AJ75">
        <v>0.267</v>
      </c>
      <c r="AK75" s="3" t="s">
        <v>67</v>
      </c>
      <c r="AL75" s="13">
        <v>0.22</v>
      </c>
      <c r="AM75">
        <v>0.436</v>
      </c>
      <c r="AN75" t="s">
        <v>67</v>
      </c>
      <c r="AO75" s="3">
        <v>0.44161538461538463</v>
      </c>
      <c r="AP75" s="13">
        <v>45</v>
      </c>
      <c r="AS75" s="3"/>
      <c r="AT75" s="13"/>
      <c r="AW75" s="3"/>
      <c r="AX75" s="13"/>
      <c r="AZ75" s="13"/>
    </row>
    <row r="76" spans="1:52" ht="12.75">
      <c r="A76" s="3" t="s">
        <v>68</v>
      </c>
      <c r="B76" s="13">
        <v>0.17857142857142858</v>
      </c>
      <c r="C76">
        <v>0.436</v>
      </c>
      <c r="D76" s="13" t="s">
        <v>68</v>
      </c>
      <c r="E76" s="3">
        <v>0.07407407407407407</v>
      </c>
      <c r="F76" s="13">
        <v>0.169</v>
      </c>
      <c r="G76" t="s">
        <v>68</v>
      </c>
      <c r="H76">
        <v>0.18518518518518517</v>
      </c>
      <c r="I76" s="3">
        <v>0.619</v>
      </c>
      <c r="J76" s="13" t="s">
        <v>68</v>
      </c>
      <c r="K76">
        <v>0.16</v>
      </c>
      <c r="L76">
        <v>0.676</v>
      </c>
      <c r="M76" s="3" t="s">
        <v>68</v>
      </c>
      <c r="N76" s="13">
        <v>0.13043478260869565</v>
      </c>
      <c r="O76">
        <v>0.647</v>
      </c>
      <c r="P76" t="s">
        <v>68</v>
      </c>
      <c r="Q76">
        <v>0.09090909090909091</v>
      </c>
      <c r="R76" s="13">
        <v>0.492</v>
      </c>
      <c r="S76" t="s">
        <v>68</v>
      </c>
      <c r="T76">
        <v>0.21739130434782608</v>
      </c>
      <c r="U76" s="3">
        <v>0.746</v>
      </c>
      <c r="V76" s="13" t="s">
        <v>68</v>
      </c>
      <c r="W76">
        <v>0.2</v>
      </c>
      <c r="X76">
        <v>0.816</v>
      </c>
      <c r="Y76" s="3" t="s">
        <v>68</v>
      </c>
      <c r="Z76" s="13">
        <v>0.47826086956521735</v>
      </c>
      <c r="AA76">
        <v>0.676</v>
      </c>
      <c r="AB76" t="s">
        <v>68</v>
      </c>
      <c r="AC76" s="3">
        <v>0.15</v>
      </c>
      <c r="AD76" s="13">
        <v>0.676</v>
      </c>
      <c r="AE76" t="s">
        <v>68</v>
      </c>
      <c r="AF76">
        <v>0.35</v>
      </c>
      <c r="AG76" s="3">
        <v>0.577</v>
      </c>
      <c r="AH76" s="13" t="s">
        <v>68</v>
      </c>
      <c r="AI76">
        <v>0.5</v>
      </c>
      <c r="AJ76">
        <v>0.507</v>
      </c>
      <c r="AK76" s="3" t="s">
        <v>68</v>
      </c>
      <c r="AL76" s="13">
        <v>0.21739130434782608</v>
      </c>
      <c r="AM76">
        <v>0.436</v>
      </c>
      <c r="AN76" t="s">
        <v>68</v>
      </c>
      <c r="AO76" s="3">
        <v>0.5748461538461538</v>
      </c>
      <c r="AP76" s="13">
        <v>29</v>
      </c>
      <c r="AS76" s="3"/>
      <c r="AT76" s="13"/>
      <c r="AW76" s="3"/>
      <c r="AX76" s="13"/>
      <c r="AZ76" s="13"/>
    </row>
    <row r="77" spans="1:42" ht="12.75">
      <c r="A77" t="s">
        <v>69</v>
      </c>
      <c r="B77">
        <v>0.4</v>
      </c>
      <c r="C77">
        <v>0.76</v>
      </c>
      <c r="D77" t="s">
        <v>69</v>
      </c>
      <c r="E77">
        <v>0.2558139534883721</v>
      </c>
      <c r="F77">
        <v>0.76</v>
      </c>
      <c r="G77" t="s">
        <v>69</v>
      </c>
      <c r="H77">
        <v>0.24390243902439024</v>
      </c>
      <c r="I77">
        <v>0.76</v>
      </c>
      <c r="J77" t="s">
        <v>69</v>
      </c>
      <c r="K77">
        <v>0.25</v>
      </c>
      <c r="L77">
        <v>0.873</v>
      </c>
      <c r="M77" t="s">
        <v>69</v>
      </c>
      <c r="N77">
        <v>0.08571428571428572</v>
      </c>
      <c r="O77">
        <v>0.38</v>
      </c>
      <c r="P77" t="s">
        <v>69</v>
      </c>
      <c r="Q77">
        <v>0.058823529411764705</v>
      </c>
      <c r="R77" s="13">
        <v>0.323</v>
      </c>
      <c r="S77" t="s">
        <v>69</v>
      </c>
      <c r="T77">
        <v>0.45945945945945943</v>
      </c>
      <c r="U77">
        <v>0.957</v>
      </c>
      <c r="V77" t="s">
        <v>69</v>
      </c>
      <c r="W77">
        <v>0.34285714285714286</v>
      </c>
      <c r="X77">
        <v>0.985</v>
      </c>
      <c r="Y77" t="s">
        <v>69</v>
      </c>
      <c r="Z77">
        <v>0.5135135135135135</v>
      </c>
      <c r="AA77">
        <v>0.774</v>
      </c>
      <c r="AB77" t="s">
        <v>69</v>
      </c>
      <c r="AC77">
        <v>0.18181818181818182</v>
      </c>
      <c r="AD77">
        <v>0.816</v>
      </c>
      <c r="AE77" t="s">
        <v>69</v>
      </c>
      <c r="AF77">
        <v>0.5294117647058825</v>
      </c>
      <c r="AG77">
        <v>0.746</v>
      </c>
      <c r="AH77" t="s">
        <v>69</v>
      </c>
      <c r="AI77">
        <v>0.5945945945945946</v>
      </c>
      <c r="AJ77">
        <v>0.591</v>
      </c>
      <c r="AK77" t="s">
        <v>69</v>
      </c>
      <c r="AL77">
        <v>0.5</v>
      </c>
      <c r="AM77">
        <v>0.887</v>
      </c>
      <c r="AN77" t="s">
        <v>69</v>
      </c>
      <c r="AO77">
        <v>0.7393846153846154</v>
      </c>
      <c r="AP77">
        <v>12</v>
      </c>
    </row>
    <row r="78" spans="1:42" ht="12.75">
      <c r="A78" t="s">
        <v>70</v>
      </c>
      <c r="B78">
        <v>0.19354838709677422</v>
      </c>
      <c r="C78">
        <v>0.464</v>
      </c>
      <c r="D78" t="s">
        <v>70</v>
      </c>
      <c r="E78">
        <v>0.1</v>
      </c>
      <c r="F78">
        <v>0.352</v>
      </c>
      <c r="G78" t="s">
        <v>70</v>
      </c>
      <c r="H78">
        <v>0.23333333333333334</v>
      </c>
      <c r="I78">
        <v>0.732</v>
      </c>
      <c r="J78" t="s">
        <v>70</v>
      </c>
      <c r="K78">
        <v>0.24</v>
      </c>
      <c r="L78">
        <v>0.845</v>
      </c>
      <c r="M78" t="s">
        <v>70</v>
      </c>
      <c r="N78">
        <v>0.12</v>
      </c>
      <c r="O78">
        <v>0.577</v>
      </c>
      <c r="P78" t="s">
        <v>70</v>
      </c>
      <c r="Q78">
        <v>0.09523809523809523</v>
      </c>
      <c r="R78">
        <v>0.563</v>
      </c>
      <c r="S78" t="s">
        <v>70</v>
      </c>
      <c r="T78">
        <v>0.18518518518518517</v>
      </c>
      <c r="U78">
        <v>0.633</v>
      </c>
      <c r="V78" t="s">
        <v>70</v>
      </c>
      <c r="W78">
        <v>0.125</v>
      </c>
      <c r="X78">
        <v>0.563</v>
      </c>
      <c r="Y78" t="s">
        <v>70</v>
      </c>
      <c r="Z78">
        <v>0.25925925925925924</v>
      </c>
      <c r="AA78">
        <v>0.464</v>
      </c>
      <c r="AB78" t="s">
        <v>70</v>
      </c>
      <c r="AC78">
        <v>0.15</v>
      </c>
      <c r="AD78">
        <v>0.676</v>
      </c>
      <c r="AE78" t="s">
        <v>70</v>
      </c>
      <c r="AF78">
        <v>0.0909090909090909</v>
      </c>
      <c r="AG78">
        <v>0.239</v>
      </c>
      <c r="AH78" t="s">
        <v>70</v>
      </c>
      <c r="AI78">
        <v>0.2</v>
      </c>
      <c r="AJ78">
        <v>0.38</v>
      </c>
      <c r="AK78" t="s">
        <v>70</v>
      </c>
      <c r="AL78">
        <v>0.16</v>
      </c>
      <c r="AM78">
        <v>0.38</v>
      </c>
      <c r="AN78" t="s">
        <v>70</v>
      </c>
      <c r="AO78">
        <v>0.5283076923076923</v>
      </c>
      <c r="AP78">
        <v>35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P36" sqref="AP36"/>
    </sheetView>
  </sheetViews>
  <sheetFormatPr defaultColWidth="9.140625" defaultRowHeight="12.75"/>
  <cols>
    <col min="2" max="2" width="23.8515625" style="0" customWidth="1"/>
    <col min="3" max="3" width="9.57421875" style="69" customWidth="1"/>
    <col min="4" max="6" width="7.57421875" style="0" customWidth="1"/>
    <col min="7" max="7" width="10.28125" style="0" customWidth="1"/>
    <col min="8" max="8" width="9.421875" style="69" customWidth="1"/>
    <col min="9" max="12" width="8.28125" style="0" customWidth="1"/>
  </cols>
  <sheetData>
    <row r="1" ht="13.5" thickBot="1">
      <c r="I1" s="14"/>
    </row>
    <row r="2" spans="1:12" ht="22.5" customHeight="1" thickBot="1" thickTop="1">
      <c r="A2" s="10"/>
      <c r="B2" s="10"/>
      <c r="C2" s="111"/>
      <c r="D2" s="28" t="s">
        <v>271</v>
      </c>
      <c r="E2" s="28"/>
      <c r="F2" s="28"/>
      <c r="G2" s="28"/>
      <c r="H2" s="112"/>
      <c r="I2" s="10"/>
      <c r="J2" s="10"/>
      <c r="K2" s="10"/>
      <c r="L2" s="10"/>
    </row>
    <row r="3" spans="8:9" ht="12.75">
      <c r="H3" s="97"/>
      <c r="I3" s="27"/>
    </row>
    <row r="4" spans="3:9" ht="13.5" thickBot="1">
      <c r="C4" s="69" t="s">
        <v>128</v>
      </c>
      <c r="H4" s="88" t="s">
        <v>124</v>
      </c>
      <c r="I4" s="11"/>
    </row>
    <row r="5" spans="3:12" ht="13.5" thickBot="1">
      <c r="C5" s="89" t="s">
        <v>483</v>
      </c>
      <c r="D5" s="29" t="s">
        <v>127</v>
      </c>
      <c r="E5" s="29" t="s">
        <v>272</v>
      </c>
      <c r="F5" s="95" t="s">
        <v>273</v>
      </c>
      <c r="G5" s="95" t="s">
        <v>274</v>
      </c>
      <c r="H5" s="113" t="s">
        <v>484</v>
      </c>
      <c r="I5" s="29" t="s">
        <v>127</v>
      </c>
      <c r="J5" s="29" t="s">
        <v>272</v>
      </c>
      <c r="K5" s="95" t="s">
        <v>273</v>
      </c>
      <c r="L5" s="95" t="s">
        <v>274</v>
      </c>
    </row>
    <row r="6" spans="1:13" ht="12.75">
      <c r="A6" s="27"/>
      <c r="B6" s="27" t="s">
        <v>1</v>
      </c>
      <c r="C6" s="93">
        <v>89.87692307692309</v>
      </c>
      <c r="D6" s="99">
        <v>86.37362637362648</v>
      </c>
      <c r="E6" s="93">
        <v>84.2709529258483</v>
      </c>
      <c r="F6" s="93">
        <v>91.66666666666666</v>
      </c>
      <c r="G6" s="93">
        <v>91.79894179894194</v>
      </c>
      <c r="H6" s="90" t="s">
        <v>485</v>
      </c>
      <c r="I6" s="88" t="s">
        <v>133</v>
      </c>
      <c r="J6" s="69" t="s">
        <v>362</v>
      </c>
      <c r="K6" s="69" t="s">
        <v>303</v>
      </c>
      <c r="L6" s="69" t="s">
        <v>334</v>
      </c>
      <c r="M6" s="3"/>
    </row>
    <row r="7" spans="2:13" ht="12.75">
      <c r="B7" t="s">
        <v>2</v>
      </c>
      <c r="C7" s="93">
        <v>48.723076923076924</v>
      </c>
      <c r="D7" s="93">
        <v>61.208791208791276</v>
      </c>
      <c r="E7" s="93">
        <v>68.77152697900212</v>
      </c>
      <c r="F7" s="93">
        <v>60.677083333333336</v>
      </c>
      <c r="G7" s="93">
        <v>62.1693121693123</v>
      </c>
      <c r="H7" s="90" t="s">
        <v>486</v>
      </c>
      <c r="I7" s="88" t="s">
        <v>134</v>
      </c>
      <c r="J7" s="69" t="s">
        <v>359</v>
      </c>
      <c r="K7" s="69" t="s">
        <v>366</v>
      </c>
      <c r="L7" s="69" t="s">
        <v>355</v>
      </c>
      <c r="M7" s="3"/>
    </row>
    <row r="8" spans="2:13" ht="12.75">
      <c r="B8" t="s">
        <v>3</v>
      </c>
      <c r="C8" s="93">
        <v>76.75384615384615</v>
      </c>
      <c r="D8" s="93">
        <v>79.89010989010998</v>
      </c>
      <c r="E8" s="93">
        <v>82.3191733621714</v>
      </c>
      <c r="F8" s="93">
        <v>93.09895833333334</v>
      </c>
      <c r="G8" s="93">
        <v>88.49206349206368</v>
      </c>
      <c r="H8" s="90" t="s">
        <v>487</v>
      </c>
      <c r="I8" s="88" t="s">
        <v>135</v>
      </c>
      <c r="J8" s="69" t="s">
        <v>470</v>
      </c>
      <c r="K8" s="69" t="s">
        <v>333</v>
      </c>
      <c r="L8" s="69" t="s">
        <v>449</v>
      </c>
      <c r="M8" s="3"/>
    </row>
    <row r="9" spans="2:13" ht="12.75">
      <c r="B9" t="s">
        <v>4</v>
      </c>
      <c r="C9" s="93">
        <v>94.10769230769233</v>
      </c>
      <c r="D9" s="93">
        <v>80.43956043956054</v>
      </c>
      <c r="E9" s="93">
        <v>73.9380022946175</v>
      </c>
      <c r="F9" s="93">
        <v>86.45833333333334</v>
      </c>
      <c r="G9" s="93">
        <v>66.53439153439167</v>
      </c>
      <c r="H9" s="90" t="s">
        <v>488</v>
      </c>
      <c r="I9" s="88" t="s">
        <v>136</v>
      </c>
      <c r="J9" s="69" t="s">
        <v>308</v>
      </c>
      <c r="K9" s="69" t="s">
        <v>357</v>
      </c>
      <c r="L9" s="69" t="s">
        <v>367</v>
      </c>
      <c r="M9" s="3"/>
    </row>
    <row r="10" spans="1:13" ht="12.75">
      <c r="A10" s="31"/>
      <c r="B10" s="13" t="s">
        <v>259</v>
      </c>
      <c r="C10" s="93">
        <v>78.28461538461539</v>
      </c>
      <c r="D10" s="93">
        <v>84.6153846153847</v>
      </c>
      <c r="E10" s="93">
        <v>64.75315728907903</v>
      </c>
      <c r="F10" s="93">
        <v>67.83854166666666</v>
      </c>
      <c r="G10" s="93">
        <v>44.84126984126992</v>
      </c>
      <c r="H10" s="90" t="s">
        <v>489</v>
      </c>
      <c r="I10" s="88" t="s">
        <v>137</v>
      </c>
      <c r="J10" s="69" t="s">
        <v>471</v>
      </c>
      <c r="K10" s="69" t="s">
        <v>402</v>
      </c>
      <c r="L10" s="69" t="s">
        <v>298</v>
      </c>
      <c r="M10" s="3"/>
    </row>
    <row r="11" spans="1:13" ht="12.75">
      <c r="A11" t="s">
        <v>80</v>
      </c>
      <c r="B11" t="s">
        <v>126</v>
      </c>
      <c r="C11" s="93">
        <v>40.03076923076923</v>
      </c>
      <c r="D11" s="93">
        <v>46.92307692307697</v>
      </c>
      <c r="E11" s="93">
        <v>49.25373134223284</v>
      </c>
      <c r="F11" s="93">
        <v>44.921875</v>
      </c>
      <c r="G11" s="93">
        <v>29.2328042328043</v>
      </c>
      <c r="H11" s="90" t="s">
        <v>492</v>
      </c>
      <c r="I11" s="88" t="s">
        <v>140</v>
      </c>
      <c r="J11" s="69" t="s">
        <v>323</v>
      </c>
      <c r="K11" s="69" t="s">
        <v>430</v>
      </c>
      <c r="L11" s="69" t="s">
        <v>331</v>
      </c>
      <c r="M11" s="3"/>
    </row>
    <row r="12" spans="2:13" ht="12.75">
      <c r="B12" t="s">
        <v>7</v>
      </c>
      <c r="C12" s="93">
        <v>72.64615384615384</v>
      </c>
      <c r="D12" s="93">
        <v>74.72527472527482</v>
      </c>
      <c r="E12" s="93">
        <v>69.23076922927903</v>
      </c>
      <c r="F12" s="93">
        <v>73.30729166666666</v>
      </c>
      <c r="G12" s="93">
        <v>50.52910052910063</v>
      </c>
      <c r="H12" s="90" t="s">
        <v>490</v>
      </c>
      <c r="I12" s="88" t="s">
        <v>138</v>
      </c>
      <c r="J12" s="69" t="s">
        <v>429</v>
      </c>
      <c r="K12" s="69" t="s">
        <v>336</v>
      </c>
      <c r="L12" s="69" t="s">
        <v>337</v>
      </c>
      <c r="M12" s="3"/>
    </row>
    <row r="13" spans="2:13" ht="12.75">
      <c r="B13" t="s">
        <v>8</v>
      </c>
      <c r="C13" s="93">
        <v>45.015384615384626</v>
      </c>
      <c r="D13" s="93">
        <v>44.395604395604444</v>
      </c>
      <c r="E13" s="93">
        <v>32.606199769689326</v>
      </c>
      <c r="F13" s="93">
        <v>46.875</v>
      </c>
      <c r="G13" s="93">
        <v>26.984126984127037</v>
      </c>
      <c r="H13" s="90" t="s">
        <v>491</v>
      </c>
      <c r="I13" s="88" t="s">
        <v>139</v>
      </c>
      <c r="J13" s="69" t="s">
        <v>376</v>
      </c>
      <c r="K13" s="69" t="s">
        <v>324</v>
      </c>
      <c r="L13" s="69" t="s">
        <v>406</v>
      </c>
      <c r="M13" s="3"/>
    </row>
    <row r="14" spans="2:13" ht="12.75">
      <c r="B14" t="s">
        <v>9</v>
      </c>
      <c r="C14" s="93">
        <v>66.24615384615385</v>
      </c>
      <c r="D14" s="93">
        <v>75.16483516483525</v>
      </c>
      <c r="E14" s="93">
        <v>69.23076922927903</v>
      </c>
      <c r="F14" s="93">
        <v>71.875</v>
      </c>
      <c r="G14" s="93">
        <v>78.04232804232824</v>
      </c>
      <c r="H14" s="90" t="s">
        <v>493</v>
      </c>
      <c r="I14" s="88" t="s">
        <v>141</v>
      </c>
      <c r="J14" s="69" t="s">
        <v>288</v>
      </c>
      <c r="K14" s="69" t="s">
        <v>427</v>
      </c>
      <c r="L14" s="69" t="s">
        <v>301</v>
      </c>
      <c r="M14" s="3"/>
    </row>
    <row r="15" spans="2:13" ht="12.75">
      <c r="B15" t="s">
        <v>10</v>
      </c>
      <c r="C15" s="93">
        <v>96.71538461538461</v>
      </c>
      <c r="D15" s="93">
        <v>96.59340659340667</v>
      </c>
      <c r="E15" s="93">
        <v>97.014925371033</v>
      </c>
      <c r="F15" s="93">
        <v>83.984375</v>
      </c>
      <c r="G15" s="93">
        <v>86.37566137566161</v>
      </c>
      <c r="H15" s="90" t="s">
        <v>494</v>
      </c>
      <c r="I15" s="88" t="s">
        <v>142</v>
      </c>
      <c r="J15" s="69" t="s">
        <v>426</v>
      </c>
      <c r="K15" s="69" t="s">
        <v>300</v>
      </c>
      <c r="L15" s="69" t="s">
        <v>396</v>
      </c>
      <c r="M15" s="3"/>
    </row>
    <row r="16" spans="2:13" ht="12.75">
      <c r="B16" t="s">
        <v>11</v>
      </c>
      <c r="C16" s="93">
        <v>81.64615384615387</v>
      </c>
      <c r="D16" s="93">
        <v>79.12087912087921</v>
      </c>
      <c r="E16" s="93">
        <v>74.16762341975598</v>
      </c>
      <c r="F16" s="93">
        <v>77.08333333333334</v>
      </c>
      <c r="G16" s="93">
        <v>81.4814814814817</v>
      </c>
      <c r="H16" s="90" t="s">
        <v>495</v>
      </c>
      <c r="I16" s="88" t="s">
        <v>143</v>
      </c>
      <c r="J16" s="69" t="s">
        <v>461</v>
      </c>
      <c r="K16" s="69" t="s">
        <v>312</v>
      </c>
      <c r="L16" s="69" t="s">
        <v>394</v>
      </c>
      <c r="M16" s="3"/>
    </row>
    <row r="17" spans="1:13" ht="13.5" thickBot="1">
      <c r="A17" s="18"/>
      <c r="B17" s="11" t="s">
        <v>12</v>
      </c>
      <c r="C17" s="93">
        <v>73.94615384615383</v>
      </c>
      <c r="D17" s="99">
        <v>72.52747252747261</v>
      </c>
      <c r="E17" s="93">
        <v>71.41216991809442</v>
      </c>
      <c r="F17" s="93">
        <v>76.953125</v>
      </c>
      <c r="G17" s="93">
        <v>65.60846560846576</v>
      </c>
      <c r="H17" s="90" t="s">
        <v>496</v>
      </c>
      <c r="I17" s="88" t="s">
        <v>144</v>
      </c>
      <c r="J17" s="69" t="s">
        <v>350</v>
      </c>
      <c r="K17" s="69" t="s">
        <v>416</v>
      </c>
      <c r="L17" s="69" t="s">
        <v>278</v>
      </c>
      <c r="M17" s="3"/>
    </row>
    <row r="18" spans="2:12" ht="12.75">
      <c r="B18" s="27" t="s">
        <v>13</v>
      </c>
      <c r="C18" s="96">
        <v>71.66923076923075</v>
      </c>
      <c r="D18" s="96">
        <v>66.923076923077</v>
      </c>
      <c r="E18" s="96">
        <v>49.827784155078994</v>
      </c>
      <c r="F18" s="96">
        <v>67.05729166666666</v>
      </c>
      <c r="G18" s="96">
        <v>69.97354497354515</v>
      </c>
      <c r="H18" s="116" t="s">
        <v>497</v>
      </c>
      <c r="I18" s="94" t="s">
        <v>145</v>
      </c>
      <c r="J18" s="94" t="s">
        <v>353</v>
      </c>
      <c r="K18" s="94" t="s">
        <v>294</v>
      </c>
      <c r="L18" s="94" t="s">
        <v>417</v>
      </c>
    </row>
    <row r="19" spans="2:12" ht="12.75">
      <c r="B19" t="s">
        <v>14</v>
      </c>
      <c r="C19" s="93">
        <v>62.78461538461537</v>
      </c>
      <c r="D19" s="99">
        <v>59.120879120879195</v>
      </c>
      <c r="E19" s="99">
        <v>72.10103329350981</v>
      </c>
      <c r="F19" s="99">
        <v>71.875</v>
      </c>
      <c r="G19" s="99">
        <v>79.2328042328044</v>
      </c>
      <c r="H19" s="90" t="s">
        <v>498</v>
      </c>
      <c r="I19" s="88" t="s">
        <v>146</v>
      </c>
      <c r="J19" s="88" t="s">
        <v>397</v>
      </c>
      <c r="K19" s="88" t="s">
        <v>393</v>
      </c>
      <c r="L19" s="88" t="s">
        <v>428</v>
      </c>
    </row>
    <row r="20" spans="2:12" ht="12.75">
      <c r="B20" t="s">
        <v>15</v>
      </c>
      <c r="C20" s="93">
        <v>22.592307692307692</v>
      </c>
      <c r="D20" s="93">
        <v>36.153846153846196</v>
      </c>
      <c r="E20" s="93">
        <v>41.10218139981493</v>
      </c>
      <c r="F20" s="93">
        <v>33.72395833333333</v>
      </c>
      <c r="G20" s="93">
        <v>24.867724867724895</v>
      </c>
      <c r="H20" s="90" t="s">
        <v>499</v>
      </c>
      <c r="I20" s="88" t="s">
        <v>147</v>
      </c>
      <c r="J20" s="69" t="s">
        <v>467</v>
      </c>
      <c r="K20" s="69" t="s">
        <v>321</v>
      </c>
      <c r="L20" s="69" t="s">
        <v>434</v>
      </c>
    </row>
    <row r="21" spans="2:12" ht="12.75">
      <c r="B21" t="s">
        <v>16</v>
      </c>
      <c r="C21" s="93">
        <v>32.57692307692307</v>
      </c>
      <c r="D21" s="93">
        <v>49.23076923076929</v>
      </c>
      <c r="E21" s="93">
        <v>41.3318025249534</v>
      </c>
      <c r="F21" s="93">
        <v>57.291666666666664</v>
      </c>
      <c r="G21" s="93">
        <v>33.06878306878312</v>
      </c>
      <c r="H21" s="90" t="s">
        <v>500</v>
      </c>
      <c r="I21" s="88" t="s">
        <v>148</v>
      </c>
      <c r="J21" s="69" t="s">
        <v>296</v>
      </c>
      <c r="K21" s="69" t="s">
        <v>395</v>
      </c>
      <c r="L21" s="69" t="s">
        <v>436</v>
      </c>
    </row>
    <row r="22" spans="2:12" ht="12.75">
      <c r="B22" t="s">
        <v>17</v>
      </c>
      <c r="C22" s="93">
        <v>55.42307692307692</v>
      </c>
      <c r="D22" s="93">
        <v>50.76923076923084</v>
      </c>
      <c r="E22" s="93">
        <v>49.598163029938014</v>
      </c>
      <c r="F22" s="93">
        <v>67.1875</v>
      </c>
      <c r="G22" s="93">
        <v>59.92063492063507</v>
      </c>
      <c r="H22" s="90" t="s">
        <v>501</v>
      </c>
      <c r="I22" s="88" t="s">
        <v>149</v>
      </c>
      <c r="J22" s="69" t="s">
        <v>410</v>
      </c>
      <c r="K22" s="69" t="s">
        <v>351</v>
      </c>
      <c r="L22" s="69" t="s">
        <v>400</v>
      </c>
    </row>
    <row r="23" spans="2:12" ht="12.75">
      <c r="B23" t="s">
        <v>473</v>
      </c>
      <c r="C23" s="93">
        <v>60.17692307692308</v>
      </c>
      <c r="D23" s="93" t="s">
        <v>275</v>
      </c>
      <c r="E23" s="93" t="s">
        <v>275</v>
      </c>
      <c r="F23" s="93" t="s">
        <v>275</v>
      </c>
      <c r="G23" s="93" t="s">
        <v>275</v>
      </c>
      <c r="H23" s="90" t="s">
        <v>502</v>
      </c>
      <c r="I23" s="88" t="s">
        <v>275</v>
      </c>
      <c r="J23" s="69" t="s">
        <v>275</v>
      </c>
      <c r="K23" s="69" t="s">
        <v>275</v>
      </c>
      <c r="L23" s="69" t="s">
        <v>275</v>
      </c>
    </row>
    <row r="24" spans="2:12" ht="12.75">
      <c r="B24" t="s">
        <v>18</v>
      </c>
      <c r="C24" s="93">
        <v>33.53076923076923</v>
      </c>
      <c r="D24" s="93">
        <v>49.670329670329735</v>
      </c>
      <c r="E24" s="93">
        <v>52.009184843886835</v>
      </c>
      <c r="F24" s="93">
        <v>55.078125</v>
      </c>
      <c r="G24" s="93">
        <v>33.73015873015879</v>
      </c>
      <c r="H24" s="90" t="s">
        <v>503</v>
      </c>
      <c r="I24" s="88" t="s">
        <v>150</v>
      </c>
      <c r="J24" s="69" t="s">
        <v>335</v>
      </c>
      <c r="K24" s="69" t="s">
        <v>405</v>
      </c>
      <c r="L24" s="69" t="s">
        <v>325</v>
      </c>
    </row>
    <row r="25" spans="2:12" ht="12.75">
      <c r="B25" t="s">
        <v>19</v>
      </c>
      <c r="C25" s="93">
        <v>43.95384615384615</v>
      </c>
      <c r="D25" s="93">
        <v>38.79120879120884</v>
      </c>
      <c r="E25" s="93">
        <v>43.51320321376878</v>
      </c>
      <c r="F25" s="93">
        <v>53.255208333333336</v>
      </c>
      <c r="G25" s="93">
        <v>32.14285714285722</v>
      </c>
      <c r="H25" s="90" t="s">
        <v>504</v>
      </c>
      <c r="I25" s="88" t="s">
        <v>151</v>
      </c>
      <c r="J25" s="69" t="s">
        <v>279</v>
      </c>
      <c r="K25" s="69" t="s">
        <v>286</v>
      </c>
      <c r="L25" s="69" t="s">
        <v>381</v>
      </c>
    </row>
    <row r="26" spans="2:12" ht="12.75">
      <c r="B26" t="s">
        <v>20</v>
      </c>
      <c r="C26" s="93">
        <v>88.77692307692307</v>
      </c>
      <c r="D26" s="93">
        <v>87.03296703296715</v>
      </c>
      <c r="E26" s="93">
        <v>93.80022961909451</v>
      </c>
      <c r="F26" s="93">
        <v>89.32291666666666</v>
      </c>
      <c r="G26" s="93">
        <v>93.12169312169335</v>
      </c>
      <c r="H26" s="90" t="s">
        <v>505</v>
      </c>
      <c r="I26" s="88" t="s">
        <v>152</v>
      </c>
      <c r="J26" s="69" t="s">
        <v>302</v>
      </c>
      <c r="K26" s="69" t="s">
        <v>371</v>
      </c>
      <c r="L26" s="69" t="s">
        <v>420</v>
      </c>
    </row>
    <row r="27" spans="1:12" ht="12.75">
      <c r="A27" t="s">
        <v>81</v>
      </c>
      <c r="B27" t="s">
        <v>21</v>
      </c>
      <c r="C27" s="93">
        <v>45.88461538461539</v>
      </c>
      <c r="D27" s="93">
        <v>31.868131868131904</v>
      </c>
      <c r="E27" s="93">
        <v>57.40528128464572</v>
      </c>
      <c r="F27" s="93">
        <v>76.43229166666666</v>
      </c>
      <c r="G27" s="93">
        <v>51.85185185185196</v>
      </c>
      <c r="H27" s="90" t="s">
        <v>506</v>
      </c>
      <c r="I27" s="88" t="s">
        <v>153</v>
      </c>
      <c r="J27" s="69" t="s">
        <v>365</v>
      </c>
      <c r="K27" s="69" t="s">
        <v>438</v>
      </c>
      <c r="L27" s="69" t="s">
        <v>313</v>
      </c>
    </row>
    <row r="28" spans="2:12" ht="12.75">
      <c r="B28" t="s">
        <v>22</v>
      </c>
      <c r="C28" s="93">
        <v>40.35384615384615</v>
      </c>
      <c r="D28" s="93">
        <v>55.38461538461546</v>
      </c>
      <c r="E28" s="93">
        <v>35.24684270877912</v>
      </c>
      <c r="F28" s="93">
        <v>67.05729166666666</v>
      </c>
      <c r="G28" s="93">
        <v>42.724867724867806</v>
      </c>
      <c r="H28" s="90" t="s">
        <v>507</v>
      </c>
      <c r="I28" s="88" t="s">
        <v>154</v>
      </c>
      <c r="J28" s="69" t="s">
        <v>373</v>
      </c>
      <c r="K28" s="69" t="s">
        <v>342</v>
      </c>
      <c r="L28" s="69" t="s">
        <v>384</v>
      </c>
    </row>
    <row r="29" spans="2:12" ht="12.75">
      <c r="B29" t="s">
        <v>23</v>
      </c>
      <c r="C29" s="93">
        <v>72.64615384615384</v>
      </c>
      <c r="D29" s="93">
        <v>74.8351648351649</v>
      </c>
      <c r="E29" s="93">
        <v>80.59701492363294</v>
      </c>
      <c r="F29" s="93">
        <v>88.671875</v>
      </c>
      <c r="G29" s="93">
        <v>75.26455026455045</v>
      </c>
      <c r="H29" s="90" t="s">
        <v>490</v>
      </c>
      <c r="I29" s="88" t="s">
        <v>155</v>
      </c>
      <c r="J29" s="69" t="s">
        <v>282</v>
      </c>
      <c r="K29" s="69" t="s">
        <v>363</v>
      </c>
      <c r="L29" s="69" t="s">
        <v>372</v>
      </c>
    </row>
    <row r="30" spans="1:12" ht="12.75">
      <c r="A30" s="11"/>
      <c r="B30" s="11" t="s">
        <v>24</v>
      </c>
      <c r="C30" s="93">
        <v>31.8</v>
      </c>
      <c r="D30" s="99">
        <v>39.560439560439605</v>
      </c>
      <c r="E30" s="93">
        <v>36.16532720933296</v>
      </c>
      <c r="F30" s="93">
        <v>39.71354166666667</v>
      </c>
      <c r="G30" s="93">
        <v>29.761904761904802</v>
      </c>
      <c r="H30" s="90" t="s">
        <v>508</v>
      </c>
      <c r="I30" s="88" t="s">
        <v>156</v>
      </c>
      <c r="J30" s="69" t="s">
        <v>466</v>
      </c>
      <c r="K30" s="69" t="s">
        <v>443</v>
      </c>
      <c r="L30" s="69" t="s">
        <v>340</v>
      </c>
    </row>
    <row r="31" spans="1:12" ht="12.75">
      <c r="A31" s="11"/>
      <c r="B31" s="11" t="s">
        <v>25</v>
      </c>
      <c r="C31" s="93">
        <v>40.80769230769231</v>
      </c>
      <c r="D31" s="99">
        <v>27.912087912087948</v>
      </c>
      <c r="E31" s="93">
        <v>34.0987370830868</v>
      </c>
      <c r="F31" s="93">
        <v>34.375</v>
      </c>
      <c r="G31" s="93">
        <v>26.190476190476232</v>
      </c>
      <c r="H31" s="90" t="s">
        <v>509</v>
      </c>
      <c r="I31" s="88" t="s">
        <v>157</v>
      </c>
      <c r="J31" s="69" t="s">
        <v>382</v>
      </c>
      <c r="K31" s="69" t="s">
        <v>383</v>
      </c>
      <c r="L31" s="69" t="s">
        <v>293</v>
      </c>
    </row>
    <row r="32" spans="1:12" ht="13.5" thickBot="1">
      <c r="A32" s="18"/>
      <c r="B32" s="18" t="s">
        <v>26</v>
      </c>
      <c r="C32" s="93">
        <v>73.07692307692307</v>
      </c>
      <c r="D32" s="99">
        <v>91.42857142857153</v>
      </c>
      <c r="E32" s="93">
        <v>77.49712973426368</v>
      </c>
      <c r="F32" s="93">
        <v>73.4375</v>
      </c>
      <c r="G32" s="93">
        <v>64.68253968253983</v>
      </c>
      <c r="H32" s="90" t="s">
        <v>510</v>
      </c>
      <c r="I32" s="88" t="s">
        <v>158</v>
      </c>
      <c r="J32" s="69" t="s">
        <v>332</v>
      </c>
      <c r="K32" s="69" t="s">
        <v>354</v>
      </c>
      <c r="L32" s="69" t="s">
        <v>439</v>
      </c>
    </row>
    <row r="33" spans="2:12" ht="12.75">
      <c r="B33" t="s">
        <v>27</v>
      </c>
      <c r="C33" s="96">
        <v>66.58461538461538</v>
      </c>
      <c r="D33" s="96">
        <v>61.42857142857151</v>
      </c>
      <c r="E33" s="96">
        <v>55.56831228354054</v>
      </c>
      <c r="F33" s="96">
        <v>75.91145833333334</v>
      </c>
      <c r="G33" s="96">
        <v>70.76719576719591</v>
      </c>
      <c r="H33" s="116" t="s">
        <v>511</v>
      </c>
      <c r="I33" s="94" t="s">
        <v>159</v>
      </c>
      <c r="J33" s="94" t="s">
        <v>370</v>
      </c>
      <c r="K33" s="94" t="s">
        <v>309</v>
      </c>
      <c r="L33" s="94" t="s">
        <v>307</v>
      </c>
    </row>
    <row r="34" spans="2:12" ht="12.75">
      <c r="B34" t="s">
        <v>744</v>
      </c>
      <c r="C34" s="93">
        <v>72.96923076923078</v>
      </c>
      <c r="D34" s="99">
        <v>64.39560439560448</v>
      </c>
      <c r="E34" s="99">
        <v>65.67164178963289</v>
      </c>
      <c r="F34" s="99">
        <v>75.52083333333334</v>
      </c>
      <c r="G34" s="99">
        <v>66.13756613756627</v>
      </c>
      <c r="H34" s="90" t="s">
        <v>512</v>
      </c>
      <c r="I34" s="88" t="s">
        <v>160</v>
      </c>
      <c r="J34" s="88" t="s">
        <v>356</v>
      </c>
      <c r="K34" s="88" t="s">
        <v>289</v>
      </c>
      <c r="L34" s="88" t="s">
        <v>460</v>
      </c>
    </row>
    <row r="35" spans="2:12" ht="12.75">
      <c r="B35" t="s">
        <v>28</v>
      </c>
      <c r="C35" s="93">
        <v>62.884615384615394</v>
      </c>
      <c r="D35" s="93">
        <v>59.89010989010997</v>
      </c>
      <c r="E35" s="93">
        <v>52.81285878187649</v>
      </c>
      <c r="F35" s="93">
        <v>81.38020833333334</v>
      </c>
      <c r="G35" s="93">
        <v>59.52380952380965</v>
      </c>
      <c r="H35" s="90" t="s">
        <v>513</v>
      </c>
      <c r="I35" s="88" t="s">
        <v>161</v>
      </c>
      <c r="J35" s="69" t="s">
        <v>341</v>
      </c>
      <c r="K35" s="69" t="s">
        <v>419</v>
      </c>
      <c r="L35" s="69" t="s">
        <v>290</v>
      </c>
    </row>
    <row r="36" spans="1:12" ht="21" customHeight="1">
      <c r="A36" t="s">
        <v>79</v>
      </c>
      <c r="B36" t="s">
        <v>29</v>
      </c>
      <c r="C36" s="93">
        <v>75.9</v>
      </c>
      <c r="D36" s="93">
        <v>70.98901098901109</v>
      </c>
      <c r="E36" s="93">
        <v>71.98622273094061</v>
      </c>
      <c r="F36" s="93">
        <v>87.36979166666666</v>
      </c>
      <c r="G36" s="93">
        <v>69.31216931216949</v>
      </c>
      <c r="H36" s="90" t="s">
        <v>514</v>
      </c>
      <c r="I36" s="88" t="s">
        <v>162</v>
      </c>
      <c r="J36" s="69" t="s">
        <v>299</v>
      </c>
      <c r="K36" s="69" t="s">
        <v>360</v>
      </c>
      <c r="L36" s="69" t="s">
        <v>388</v>
      </c>
    </row>
    <row r="37" spans="2:12" ht="12.75">
      <c r="B37" t="s">
        <v>30</v>
      </c>
      <c r="C37" s="93">
        <v>65.92307692307693</v>
      </c>
      <c r="D37" s="93">
        <v>55.49450549450557</v>
      </c>
      <c r="E37" s="93">
        <v>68.54190585386367</v>
      </c>
      <c r="F37" s="93">
        <v>77.47395833333334</v>
      </c>
      <c r="G37" s="93">
        <v>67.46031746031761</v>
      </c>
      <c r="H37" s="90" t="s">
        <v>515</v>
      </c>
      <c r="I37" s="88" t="s">
        <v>163</v>
      </c>
      <c r="J37" s="69" t="s">
        <v>404</v>
      </c>
      <c r="K37" s="69" t="s">
        <v>277</v>
      </c>
      <c r="L37" s="69" t="s">
        <v>284</v>
      </c>
    </row>
    <row r="38" spans="2:12" ht="12.75">
      <c r="B38" t="s">
        <v>31</v>
      </c>
      <c r="C38" s="99">
        <v>57.03846153846154</v>
      </c>
      <c r="D38" s="93">
        <v>57.14285714285721</v>
      </c>
      <c r="E38" s="93">
        <v>53.042479907017466</v>
      </c>
      <c r="F38" s="93">
        <v>76.69270833333334</v>
      </c>
      <c r="G38" s="93">
        <v>58.73015873015882</v>
      </c>
      <c r="H38" s="90" t="s">
        <v>516</v>
      </c>
      <c r="I38" s="88" t="s">
        <v>164</v>
      </c>
      <c r="J38" s="69" t="s">
        <v>464</v>
      </c>
      <c r="K38" s="69" t="s">
        <v>283</v>
      </c>
      <c r="L38" s="69" t="s">
        <v>452</v>
      </c>
    </row>
    <row r="39" spans="1:12" ht="13.5" thickBot="1">
      <c r="A39" s="18"/>
      <c r="B39" s="18" t="s">
        <v>32</v>
      </c>
      <c r="C39" s="98">
        <v>67.12307692307692</v>
      </c>
      <c r="D39" s="98">
        <v>63.40659340659349</v>
      </c>
      <c r="E39" s="98">
        <v>60.73478759915342</v>
      </c>
      <c r="F39" s="98">
        <v>72.39583333333334</v>
      </c>
      <c r="G39" s="98">
        <v>72.61904761904779</v>
      </c>
      <c r="H39" s="90" t="s">
        <v>517</v>
      </c>
      <c r="I39" s="87" t="s">
        <v>165</v>
      </c>
      <c r="J39" s="87" t="s">
        <v>401</v>
      </c>
      <c r="K39" s="87" t="s">
        <v>306</v>
      </c>
      <c r="L39" s="87" t="s">
        <v>386</v>
      </c>
    </row>
    <row r="40" spans="1:12" ht="12.75">
      <c r="A40" s="27"/>
      <c r="B40" s="27" t="s">
        <v>33</v>
      </c>
      <c r="C40" s="99">
        <v>24.746153846153852</v>
      </c>
      <c r="D40" s="93">
        <v>25.054945054945076</v>
      </c>
      <c r="E40" s="93">
        <v>14.236509758607346</v>
      </c>
      <c r="F40" s="93">
        <v>22.65625</v>
      </c>
      <c r="G40" s="99">
        <v>21.957671957672005</v>
      </c>
      <c r="H40" s="116" t="s">
        <v>518</v>
      </c>
      <c r="I40" s="88" t="s">
        <v>166</v>
      </c>
      <c r="J40" s="69" t="s">
        <v>320</v>
      </c>
      <c r="K40" s="69" t="s">
        <v>339</v>
      </c>
      <c r="L40" s="69" t="s">
        <v>346</v>
      </c>
    </row>
    <row r="41" spans="2:12" ht="12.75">
      <c r="B41" t="s">
        <v>34</v>
      </c>
      <c r="C41" s="99">
        <v>55.0846153846154</v>
      </c>
      <c r="D41" s="93">
        <v>43.40659340659345</v>
      </c>
      <c r="E41" s="93">
        <v>39.4948335238457</v>
      </c>
      <c r="F41" s="93">
        <v>52.213541666666664</v>
      </c>
      <c r="G41" s="99">
        <v>40.3439153439154</v>
      </c>
      <c r="H41" s="90" t="s">
        <v>519</v>
      </c>
      <c r="I41" s="88" t="s">
        <v>167</v>
      </c>
      <c r="J41" s="69" t="s">
        <v>291</v>
      </c>
      <c r="K41" s="69" t="s">
        <v>387</v>
      </c>
      <c r="L41" s="69" t="s">
        <v>431</v>
      </c>
    </row>
    <row r="42" spans="1:12" ht="12.75">
      <c r="A42" t="s">
        <v>129</v>
      </c>
      <c r="B42" t="s">
        <v>35</v>
      </c>
      <c r="C42" s="99">
        <v>31.161538461538463</v>
      </c>
      <c r="D42" s="93">
        <v>27.252747252747284</v>
      </c>
      <c r="E42" s="93">
        <v>30.42479908087646</v>
      </c>
      <c r="F42" s="93">
        <v>14.0625</v>
      </c>
      <c r="G42" s="99">
        <v>12.433862433862457</v>
      </c>
      <c r="H42" s="90" t="s">
        <v>520</v>
      </c>
      <c r="I42" s="88" t="s">
        <v>168</v>
      </c>
      <c r="J42" s="69" t="s">
        <v>326</v>
      </c>
      <c r="K42" s="69" t="s">
        <v>327</v>
      </c>
      <c r="L42" s="69" t="s">
        <v>319</v>
      </c>
    </row>
    <row r="43" spans="2:12" ht="13.5" thickBot="1">
      <c r="B43" t="s">
        <v>36</v>
      </c>
      <c r="C43" s="99">
        <v>13.953846153846156</v>
      </c>
      <c r="D43" s="93">
        <v>28.13186813186816</v>
      </c>
      <c r="E43" s="93">
        <v>19.402985074220208</v>
      </c>
      <c r="F43" s="93">
        <v>13.802083333333334</v>
      </c>
      <c r="G43" s="98">
        <v>17.592592592592624</v>
      </c>
      <c r="H43" s="90" t="s">
        <v>521</v>
      </c>
      <c r="I43" s="88" t="s">
        <v>169</v>
      </c>
      <c r="J43" s="69" t="s">
        <v>463</v>
      </c>
      <c r="K43" s="69" t="s">
        <v>348</v>
      </c>
      <c r="L43" s="69" t="s">
        <v>349</v>
      </c>
    </row>
    <row r="44" spans="1:12" ht="12.75">
      <c r="A44" s="27"/>
      <c r="B44" s="27" t="s">
        <v>37</v>
      </c>
      <c r="C44" s="96">
        <v>66.46153846153845</v>
      </c>
      <c r="D44" s="96">
        <v>64.94505494505503</v>
      </c>
      <c r="E44" s="96">
        <v>74.2824339823252</v>
      </c>
      <c r="F44" s="96">
        <v>47.265625</v>
      </c>
      <c r="G44" s="96">
        <v>49.33862433862446</v>
      </c>
      <c r="H44" s="116" t="s">
        <v>522</v>
      </c>
      <c r="I44" s="94" t="s">
        <v>170</v>
      </c>
      <c r="J44" s="94" t="s">
        <v>469</v>
      </c>
      <c r="K44" s="94" t="s">
        <v>422</v>
      </c>
      <c r="L44" s="94" t="s">
        <v>403</v>
      </c>
    </row>
    <row r="45" spans="1:12" ht="12.75">
      <c r="A45" s="11"/>
      <c r="B45" t="s">
        <v>38</v>
      </c>
      <c r="C45" s="99">
        <v>49.57692307692308</v>
      </c>
      <c r="D45" s="93">
        <v>45.0549450549451</v>
      </c>
      <c r="E45" s="93">
        <v>45.46498277744321</v>
      </c>
      <c r="F45" s="93">
        <v>34.50520833333333</v>
      </c>
      <c r="G45" s="93">
        <v>44.841269841269956</v>
      </c>
      <c r="H45" s="90" t="s">
        <v>523</v>
      </c>
      <c r="I45" s="88" t="s">
        <v>171</v>
      </c>
      <c r="J45" s="69" t="s">
        <v>472</v>
      </c>
      <c r="K45" s="69" t="s">
        <v>454</v>
      </c>
      <c r="L45" s="69" t="s">
        <v>295</v>
      </c>
    </row>
    <row r="46" spans="2:12" ht="12.75">
      <c r="B46" t="s">
        <v>82</v>
      </c>
      <c r="C46" s="99">
        <v>18.91538461538461</v>
      </c>
      <c r="D46" s="93">
        <v>24.065934065934094</v>
      </c>
      <c r="E46" s="93">
        <v>34.44316877080208</v>
      </c>
      <c r="F46" s="93">
        <v>17.447916666666664</v>
      </c>
      <c r="G46" s="93">
        <v>12.566137566137591</v>
      </c>
      <c r="H46" s="90" t="s">
        <v>524</v>
      </c>
      <c r="I46" s="88" t="s">
        <v>172</v>
      </c>
      <c r="J46" s="69" t="s">
        <v>440</v>
      </c>
      <c r="K46" s="91" t="s">
        <v>390</v>
      </c>
      <c r="L46" s="69" t="s">
        <v>409</v>
      </c>
    </row>
    <row r="47" spans="2:12" ht="12.75">
      <c r="B47" t="s">
        <v>40</v>
      </c>
      <c r="C47" s="99">
        <v>53.26153846153846</v>
      </c>
      <c r="D47" s="93">
        <v>51.31868131868139</v>
      </c>
      <c r="E47" s="93">
        <v>63.145809413109795</v>
      </c>
      <c r="F47" s="93">
        <v>45.3125</v>
      </c>
      <c r="G47" s="93">
        <v>60.582010582010724</v>
      </c>
      <c r="H47" s="90" t="s">
        <v>525</v>
      </c>
      <c r="I47" s="88" t="s">
        <v>173</v>
      </c>
      <c r="J47" s="69" t="s">
        <v>276</v>
      </c>
      <c r="K47" s="69" t="s">
        <v>380</v>
      </c>
      <c r="L47" s="69" t="s">
        <v>352</v>
      </c>
    </row>
    <row r="48" spans="2:12" ht="12.75">
      <c r="B48" t="s">
        <v>41</v>
      </c>
      <c r="C48" s="93">
        <v>58.24615384615386</v>
      </c>
      <c r="D48" s="93">
        <v>53.62637362637369</v>
      </c>
      <c r="E48" s="93">
        <v>24.684270952404834</v>
      </c>
      <c r="F48" s="93">
        <v>41.40625</v>
      </c>
      <c r="G48" s="93">
        <v>57.01058201058217</v>
      </c>
      <c r="H48" s="90" t="s">
        <v>526</v>
      </c>
      <c r="I48" s="88" t="s">
        <v>174</v>
      </c>
      <c r="J48" s="69" t="s">
        <v>413</v>
      </c>
      <c r="K48" s="69" t="s">
        <v>368</v>
      </c>
      <c r="L48" s="69" t="s">
        <v>310</v>
      </c>
    </row>
    <row r="49" spans="1:12" ht="12.75">
      <c r="A49" t="s">
        <v>130</v>
      </c>
      <c r="B49" t="s">
        <v>42</v>
      </c>
      <c r="C49" s="93">
        <v>49.15384615384616</v>
      </c>
      <c r="D49" s="93">
        <v>52.52747252747259</v>
      </c>
      <c r="E49" s="93">
        <v>51.435132031048234</v>
      </c>
      <c r="F49" s="93" t="s">
        <v>275</v>
      </c>
      <c r="G49" s="93" t="s">
        <v>275</v>
      </c>
      <c r="H49" s="90" t="s">
        <v>527</v>
      </c>
      <c r="I49" s="88" t="s">
        <v>175</v>
      </c>
      <c r="J49" s="69" t="s">
        <v>453</v>
      </c>
      <c r="K49" s="93" t="s">
        <v>275</v>
      </c>
      <c r="L49" s="93" t="s">
        <v>275</v>
      </c>
    </row>
    <row r="50" spans="2:12" ht="12.75">
      <c r="B50" t="s">
        <v>43</v>
      </c>
      <c r="C50" s="93">
        <v>26.161538461538463</v>
      </c>
      <c r="D50" s="93">
        <v>40.43956043956049</v>
      </c>
      <c r="E50" s="93">
        <v>34.5579793333713</v>
      </c>
      <c r="F50" s="93">
        <v>29.036458333333332</v>
      </c>
      <c r="G50" s="93">
        <v>44.973544973545096</v>
      </c>
      <c r="H50" s="90" t="s">
        <v>528</v>
      </c>
      <c r="I50" s="88" t="s">
        <v>176</v>
      </c>
      <c r="J50" s="69" t="s">
        <v>450</v>
      </c>
      <c r="K50" s="69" t="s">
        <v>414</v>
      </c>
      <c r="L50" s="69" t="s">
        <v>281</v>
      </c>
    </row>
    <row r="51" spans="1:12" ht="12.75">
      <c r="A51" s="11"/>
      <c r="B51" t="s">
        <v>44</v>
      </c>
      <c r="C51" s="93">
        <v>44.91538461538462</v>
      </c>
      <c r="D51" s="93">
        <v>41.7582417582418</v>
      </c>
      <c r="E51" s="93">
        <v>35.017221583648215</v>
      </c>
      <c r="F51" s="93">
        <v>41.27604166666667</v>
      </c>
      <c r="G51" s="93">
        <v>41.269841269841365</v>
      </c>
      <c r="H51" s="92" t="s">
        <v>529</v>
      </c>
      <c r="I51" s="88" t="s">
        <v>177</v>
      </c>
      <c r="J51" s="69" t="s">
        <v>421</v>
      </c>
      <c r="K51" s="69" t="s">
        <v>423</v>
      </c>
      <c r="L51" s="69" t="s">
        <v>455</v>
      </c>
    </row>
    <row r="52" spans="1:12" ht="12.75">
      <c r="A52" s="11"/>
      <c r="B52" t="s">
        <v>45</v>
      </c>
      <c r="C52" s="93">
        <v>36.469230769230776</v>
      </c>
      <c r="D52" s="93">
        <v>44.395604395604444</v>
      </c>
      <c r="E52" s="93">
        <v>49.82778415507902</v>
      </c>
      <c r="F52" s="93">
        <v>30.989583333333332</v>
      </c>
      <c r="G52" s="93">
        <v>23.677248677248727</v>
      </c>
      <c r="H52" s="92" t="s">
        <v>530</v>
      </c>
      <c r="I52" s="88" t="s">
        <v>178</v>
      </c>
      <c r="J52" s="69" t="s">
        <v>353</v>
      </c>
      <c r="K52" s="69" t="s">
        <v>445</v>
      </c>
      <c r="L52" s="69" t="s">
        <v>424</v>
      </c>
    </row>
    <row r="53" spans="1:12" ht="13.5" thickBot="1">
      <c r="A53" s="11"/>
      <c r="B53" t="s">
        <v>46</v>
      </c>
      <c r="C53" s="93">
        <v>14.7</v>
      </c>
      <c r="D53" s="93">
        <v>19.120879120879145</v>
      </c>
      <c r="E53" s="93">
        <v>2.8702640642383463</v>
      </c>
      <c r="F53" s="93">
        <v>2.864583333333333</v>
      </c>
      <c r="G53" s="93">
        <v>2.3809523809523836</v>
      </c>
      <c r="H53" s="92" t="s">
        <v>531</v>
      </c>
      <c r="I53" s="88" t="s">
        <v>179</v>
      </c>
      <c r="J53" s="69" t="s">
        <v>407</v>
      </c>
      <c r="K53" s="69" t="s">
        <v>408</v>
      </c>
      <c r="L53" s="69" t="s">
        <v>322</v>
      </c>
    </row>
    <row r="54" spans="1:12" ht="12.75">
      <c r="A54" s="27"/>
      <c r="B54" s="27" t="s">
        <v>47</v>
      </c>
      <c r="C54" s="96">
        <v>28.446153846153845</v>
      </c>
      <c r="D54" s="96">
        <v>32.967032967033</v>
      </c>
      <c r="E54" s="96">
        <v>40.29850746183284</v>
      </c>
      <c r="F54" s="96">
        <v>40.88541666666667</v>
      </c>
      <c r="G54" s="96">
        <v>62.037037037037216</v>
      </c>
      <c r="H54" s="117" t="s">
        <v>532</v>
      </c>
      <c r="I54" s="94" t="s">
        <v>180</v>
      </c>
      <c r="J54" s="94" t="s">
        <v>389</v>
      </c>
      <c r="K54" s="94" t="s">
        <v>374</v>
      </c>
      <c r="L54" s="94" t="s">
        <v>358</v>
      </c>
    </row>
    <row r="55" spans="2:12" ht="12.75">
      <c r="B55" t="s">
        <v>48</v>
      </c>
      <c r="C55" s="93">
        <v>20.107692307692307</v>
      </c>
      <c r="D55" s="93">
        <v>16.483516483516496</v>
      </c>
      <c r="E55" s="93">
        <v>7.003444316735705</v>
      </c>
      <c r="F55" s="93">
        <v>9.244791666666668</v>
      </c>
      <c r="G55" s="93">
        <v>24.470899470899525</v>
      </c>
      <c r="H55" s="118" t="s">
        <v>533</v>
      </c>
      <c r="I55" s="88" t="s">
        <v>181</v>
      </c>
      <c r="J55" s="69" t="s">
        <v>347</v>
      </c>
      <c r="K55" s="69" t="s">
        <v>318</v>
      </c>
      <c r="L55" s="69" t="s">
        <v>391</v>
      </c>
    </row>
    <row r="56" spans="2:12" ht="12.75">
      <c r="B56" t="s">
        <v>49</v>
      </c>
      <c r="C56" s="93">
        <v>46.10769230769231</v>
      </c>
      <c r="D56" s="93">
        <v>47.142857142857196</v>
      </c>
      <c r="E56" s="93">
        <v>45.0057405271713</v>
      </c>
      <c r="F56" s="93">
        <v>51.171875</v>
      </c>
      <c r="G56" s="93">
        <v>66.40211640211659</v>
      </c>
      <c r="H56" s="118" t="s">
        <v>534</v>
      </c>
      <c r="I56" s="88" t="s">
        <v>182</v>
      </c>
      <c r="J56" s="69" t="s">
        <v>379</v>
      </c>
      <c r="K56" s="69" t="s">
        <v>411</v>
      </c>
      <c r="L56" s="69" t="s">
        <v>361</v>
      </c>
    </row>
    <row r="57" spans="2:12" ht="12.75">
      <c r="B57" t="s">
        <v>50</v>
      </c>
      <c r="C57" s="93">
        <v>79.13846153846154</v>
      </c>
      <c r="D57" s="93">
        <v>79.89010989010998</v>
      </c>
      <c r="E57" s="93">
        <v>81.97474167446369</v>
      </c>
      <c r="F57" s="93">
        <v>64.0625</v>
      </c>
      <c r="G57" s="93">
        <v>87.16931216931238</v>
      </c>
      <c r="H57" s="118" t="s">
        <v>535</v>
      </c>
      <c r="I57" s="88" t="s">
        <v>183</v>
      </c>
      <c r="J57" s="69" t="s">
        <v>437</v>
      </c>
      <c r="K57" s="69" t="s">
        <v>385</v>
      </c>
      <c r="L57" s="69" t="s">
        <v>304</v>
      </c>
    </row>
    <row r="58" spans="2:12" ht="12.75">
      <c r="B58" t="s">
        <v>51</v>
      </c>
      <c r="C58" s="93">
        <v>40.59230769230769</v>
      </c>
      <c r="D58" s="93">
        <v>42.96703296703302</v>
      </c>
      <c r="E58" s="93">
        <v>26.2916188283791</v>
      </c>
      <c r="F58" s="93">
        <v>24.609375</v>
      </c>
      <c r="G58" s="93" t="s">
        <v>275</v>
      </c>
      <c r="H58" s="118" t="s">
        <v>536</v>
      </c>
      <c r="I58" s="88" t="s">
        <v>184</v>
      </c>
      <c r="J58" s="69" t="s">
        <v>447</v>
      </c>
      <c r="K58" s="69" t="s">
        <v>399</v>
      </c>
      <c r="L58" s="69" t="s">
        <v>275</v>
      </c>
    </row>
    <row r="59" spans="1:12" ht="12.75">
      <c r="A59" t="s">
        <v>131</v>
      </c>
      <c r="B59" t="s">
        <v>52</v>
      </c>
      <c r="C59" s="93">
        <v>10.476923076923079</v>
      </c>
      <c r="D59" s="93">
        <v>4.065934065934068</v>
      </c>
      <c r="E59" s="93">
        <v>4.9368541904895515</v>
      </c>
      <c r="F59" s="93">
        <v>30.078125</v>
      </c>
      <c r="G59" s="93">
        <v>33.86243386243393</v>
      </c>
      <c r="H59" s="118" t="s">
        <v>537</v>
      </c>
      <c r="I59" s="88" t="s">
        <v>185</v>
      </c>
      <c r="J59" s="69" t="s">
        <v>329</v>
      </c>
      <c r="K59" s="69" t="s">
        <v>377</v>
      </c>
      <c r="L59" s="69" t="s">
        <v>415</v>
      </c>
    </row>
    <row r="60" spans="2:12" ht="12.75">
      <c r="B60" t="s">
        <v>53</v>
      </c>
      <c r="C60" s="93">
        <v>21.94615384615384</v>
      </c>
      <c r="D60" s="93">
        <v>5.054945054945061</v>
      </c>
      <c r="E60" s="69" t="s">
        <v>275</v>
      </c>
      <c r="F60" s="69" t="s">
        <v>275</v>
      </c>
      <c r="G60" s="69" t="s">
        <v>275</v>
      </c>
      <c r="H60" s="118" t="s">
        <v>538</v>
      </c>
      <c r="I60" s="88" t="s">
        <v>186</v>
      </c>
      <c r="J60" s="69" t="s">
        <v>275</v>
      </c>
      <c r="K60" s="69" t="s">
        <v>275</v>
      </c>
      <c r="L60" s="69" t="s">
        <v>275</v>
      </c>
    </row>
    <row r="61" spans="2:12" ht="12.75">
      <c r="B61" t="s">
        <v>54</v>
      </c>
      <c r="C61" s="93">
        <v>20.438461538461535</v>
      </c>
      <c r="D61" s="93">
        <v>11.75824175824177</v>
      </c>
      <c r="E61" s="93">
        <v>0</v>
      </c>
      <c r="F61" s="93" t="s">
        <v>275</v>
      </c>
      <c r="G61" s="93" t="s">
        <v>275</v>
      </c>
      <c r="H61" s="118" t="s">
        <v>539</v>
      </c>
      <c r="I61" s="88" t="s">
        <v>187</v>
      </c>
      <c r="J61" s="69" t="s">
        <v>432</v>
      </c>
      <c r="K61" s="93" t="s">
        <v>275</v>
      </c>
      <c r="L61" s="93" t="s">
        <v>275</v>
      </c>
    </row>
    <row r="62" spans="2:12" ht="12.75">
      <c r="B62" t="s">
        <v>55</v>
      </c>
      <c r="C62" s="93">
        <v>58.13076923076923</v>
      </c>
      <c r="D62" s="93">
        <v>57.692307692307764</v>
      </c>
      <c r="E62" s="93">
        <v>63.03099885054054</v>
      </c>
      <c r="F62" s="93">
        <v>64.0625</v>
      </c>
      <c r="G62" s="93">
        <v>83.99470899470916</v>
      </c>
      <c r="H62" s="118" t="s">
        <v>540</v>
      </c>
      <c r="I62" s="88" t="s">
        <v>188</v>
      </c>
      <c r="J62" s="69" t="s">
        <v>285</v>
      </c>
      <c r="K62" s="69" t="s">
        <v>280</v>
      </c>
      <c r="L62" s="69" t="s">
        <v>364</v>
      </c>
    </row>
    <row r="63" spans="1:12" ht="12.75">
      <c r="A63" s="11"/>
      <c r="B63" t="s">
        <v>56</v>
      </c>
      <c r="C63" s="93">
        <v>31.161538461538463</v>
      </c>
      <c r="D63" s="93">
        <v>42.417582417582466</v>
      </c>
      <c r="E63" s="93">
        <v>6.0849598161768075</v>
      </c>
      <c r="F63" s="93" t="s">
        <v>275</v>
      </c>
      <c r="G63" s="93" t="s">
        <v>275</v>
      </c>
      <c r="H63" s="118" t="s">
        <v>520</v>
      </c>
      <c r="I63" s="88" t="s">
        <v>189</v>
      </c>
      <c r="J63" s="69" t="s">
        <v>462</v>
      </c>
      <c r="K63" s="93" t="s">
        <v>275</v>
      </c>
      <c r="L63" s="93" t="s">
        <v>275</v>
      </c>
    </row>
    <row r="64" spans="1:12" ht="12.75">
      <c r="A64" s="11"/>
      <c r="B64" t="s">
        <v>57</v>
      </c>
      <c r="C64" s="93">
        <v>47.715384615384615</v>
      </c>
      <c r="D64" s="93">
        <v>56.59340659340667</v>
      </c>
      <c r="E64" s="93">
        <v>54.07577497014053</v>
      </c>
      <c r="F64" s="93">
        <v>30.078125</v>
      </c>
      <c r="G64" s="93">
        <v>38.492063492063586</v>
      </c>
      <c r="H64" s="118" t="s">
        <v>541</v>
      </c>
      <c r="I64" s="88" t="s">
        <v>190</v>
      </c>
      <c r="J64" s="69" t="s">
        <v>314</v>
      </c>
      <c r="K64" s="69" t="s">
        <v>441</v>
      </c>
      <c r="L64" s="69" t="s">
        <v>442</v>
      </c>
    </row>
    <row r="65" spans="1:12" ht="13.5" thickBot="1">
      <c r="A65" s="11"/>
      <c r="B65" t="s">
        <v>58</v>
      </c>
      <c r="C65" s="93">
        <v>6.907692307692306</v>
      </c>
      <c r="D65" s="93">
        <v>3.7362637362637376</v>
      </c>
      <c r="E65" s="93">
        <v>20.321469574786683</v>
      </c>
      <c r="F65" s="93">
        <v>4.817708333333334</v>
      </c>
      <c r="G65" s="93">
        <v>13.22751322751325</v>
      </c>
      <c r="H65" s="118" t="s">
        <v>542</v>
      </c>
      <c r="I65" s="88" t="s">
        <v>191</v>
      </c>
      <c r="J65" s="69" t="s">
        <v>338</v>
      </c>
      <c r="K65" s="69" t="s">
        <v>345</v>
      </c>
      <c r="L65" s="69" t="s">
        <v>444</v>
      </c>
    </row>
    <row r="66" spans="1:12" ht="12.75">
      <c r="A66" s="27"/>
      <c r="B66" s="27" t="s">
        <v>59</v>
      </c>
      <c r="C66" s="96">
        <v>45.13846153846154</v>
      </c>
      <c r="D66" s="96">
        <v>45.1648351648352</v>
      </c>
      <c r="E66" s="96">
        <v>32.950631457399545</v>
      </c>
      <c r="F66" s="96">
        <v>27.994791666666668</v>
      </c>
      <c r="G66" s="96">
        <v>40.476190476190574</v>
      </c>
      <c r="H66" s="117" t="s">
        <v>543</v>
      </c>
      <c r="I66" s="94" t="s">
        <v>192</v>
      </c>
      <c r="J66" s="94" t="s">
        <v>398</v>
      </c>
      <c r="K66" s="94" t="s">
        <v>330</v>
      </c>
      <c r="L66" s="94" t="s">
        <v>375</v>
      </c>
    </row>
    <row r="67" spans="2:12" ht="12.75">
      <c r="B67" t="s">
        <v>60</v>
      </c>
      <c r="C67" s="93">
        <v>90.18461538461538</v>
      </c>
      <c r="D67" s="93">
        <v>72.74725274725284</v>
      </c>
      <c r="E67" s="93">
        <v>89.89667049174065</v>
      </c>
      <c r="F67" s="93">
        <v>62.369791666666664</v>
      </c>
      <c r="G67" s="93">
        <v>66.66666666666677</v>
      </c>
      <c r="H67" s="118" t="s">
        <v>544</v>
      </c>
      <c r="I67" s="88" t="s">
        <v>193</v>
      </c>
      <c r="J67" s="69" t="s">
        <v>418</v>
      </c>
      <c r="K67" s="69" t="s">
        <v>459</v>
      </c>
      <c r="L67" s="69" t="s">
        <v>316</v>
      </c>
    </row>
    <row r="68" spans="2:12" ht="12.75">
      <c r="B68" t="s">
        <v>61</v>
      </c>
      <c r="C68" s="93">
        <v>27.146153846153847</v>
      </c>
      <c r="D68" s="93">
        <v>16.15384615384617</v>
      </c>
      <c r="E68" s="93">
        <v>11.59586681950746</v>
      </c>
      <c r="F68" s="93">
        <v>32.421875</v>
      </c>
      <c r="G68" s="93">
        <v>34.65608465608474</v>
      </c>
      <c r="H68" s="118" t="s">
        <v>545</v>
      </c>
      <c r="I68" s="88" t="s">
        <v>194</v>
      </c>
      <c r="J68" s="69" t="s">
        <v>317</v>
      </c>
      <c r="K68" s="69" t="s">
        <v>435</v>
      </c>
      <c r="L68" s="69" t="s">
        <v>287</v>
      </c>
    </row>
    <row r="69" spans="1:12" ht="12.75">
      <c r="A69" s="81"/>
      <c r="B69" t="s">
        <v>62</v>
      </c>
      <c r="C69" s="93">
        <v>72.10769230769232</v>
      </c>
      <c r="D69" s="93">
        <v>59.78021978021986</v>
      </c>
      <c r="E69" s="93">
        <v>76.92307692141752</v>
      </c>
      <c r="F69" s="93">
        <v>47.39583333333333</v>
      </c>
      <c r="G69" s="93">
        <v>67.06349206349216</v>
      </c>
      <c r="H69" s="118" t="s">
        <v>546</v>
      </c>
      <c r="I69" s="88" t="s">
        <v>195</v>
      </c>
      <c r="J69" s="69" t="s">
        <v>392</v>
      </c>
      <c r="K69" s="69" t="s">
        <v>292</v>
      </c>
      <c r="L69" s="69" t="s">
        <v>412</v>
      </c>
    </row>
    <row r="70" spans="1:12" ht="12.75">
      <c r="A70" t="s">
        <v>132</v>
      </c>
      <c r="B70" t="s">
        <v>63</v>
      </c>
      <c r="C70" s="93">
        <v>38.95384615384616</v>
      </c>
      <c r="D70" s="93">
        <v>32.967032967033</v>
      </c>
      <c r="E70" s="93">
        <v>25.7175660155279</v>
      </c>
      <c r="F70" s="93">
        <v>15.234375</v>
      </c>
      <c r="G70" s="93">
        <v>34.523809523809604</v>
      </c>
      <c r="H70" s="118" t="s">
        <v>547</v>
      </c>
      <c r="I70" s="88" t="s">
        <v>196</v>
      </c>
      <c r="J70" s="69" t="s">
        <v>344</v>
      </c>
      <c r="K70" s="69" t="s">
        <v>433</v>
      </c>
      <c r="L70" s="69" t="s">
        <v>378</v>
      </c>
    </row>
    <row r="71" spans="2:12" ht="12.75">
      <c r="B71" t="s">
        <v>64</v>
      </c>
      <c r="C71" s="93">
        <v>29.876923076923077</v>
      </c>
      <c r="D71" s="93">
        <v>22.527472527472547</v>
      </c>
      <c r="E71" s="69" t="s">
        <v>275</v>
      </c>
      <c r="F71" s="69" t="s">
        <v>275</v>
      </c>
      <c r="G71" s="69" t="s">
        <v>275</v>
      </c>
      <c r="H71" s="118" t="s">
        <v>548</v>
      </c>
      <c r="I71" s="88" t="s">
        <v>197</v>
      </c>
      <c r="J71" s="69" t="s">
        <v>275</v>
      </c>
      <c r="K71" s="69" t="s">
        <v>275</v>
      </c>
      <c r="L71" s="69" t="s">
        <v>275</v>
      </c>
    </row>
    <row r="72" spans="2:12" ht="12.75">
      <c r="B72" t="s">
        <v>65</v>
      </c>
      <c r="C72" s="93">
        <v>19.03846153846154</v>
      </c>
      <c r="D72" s="93">
        <v>34.505494505494546</v>
      </c>
      <c r="E72" s="93">
        <v>19.173363949081747</v>
      </c>
      <c r="F72" s="93">
        <v>11.458333333333332</v>
      </c>
      <c r="G72" s="93">
        <v>53.835978835978956</v>
      </c>
      <c r="H72" s="118" t="s">
        <v>549</v>
      </c>
      <c r="I72" s="88" t="s">
        <v>198</v>
      </c>
      <c r="J72" s="69" t="s">
        <v>425</v>
      </c>
      <c r="K72" s="69" t="s">
        <v>451</v>
      </c>
      <c r="L72" s="69" t="s">
        <v>369</v>
      </c>
    </row>
    <row r="73" spans="2:12" ht="12.75">
      <c r="B73" t="s">
        <v>66</v>
      </c>
      <c r="C73" s="93">
        <v>55.86923076923077</v>
      </c>
      <c r="D73" s="93">
        <v>64.50549450549458</v>
      </c>
      <c r="E73" s="69" t="s">
        <v>275</v>
      </c>
      <c r="F73" s="69" t="s">
        <v>275</v>
      </c>
      <c r="G73" s="69" t="s">
        <v>275</v>
      </c>
      <c r="H73" s="118" t="s">
        <v>550</v>
      </c>
      <c r="I73" s="88" t="s">
        <v>199</v>
      </c>
      <c r="J73" s="69" t="s">
        <v>275</v>
      </c>
      <c r="K73" s="69" t="s">
        <v>275</v>
      </c>
      <c r="L73" s="69" t="s">
        <v>275</v>
      </c>
    </row>
    <row r="74" spans="2:12" ht="12.75">
      <c r="B74" t="s">
        <v>67</v>
      </c>
      <c r="C74" s="93">
        <v>44.16153846153846</v>
      </c>
      <c r="D74" s="93">
        <v>37.912087912087955</v>
      </c>
      <c r="E74" s="93">
        <v>35.82089552163285</v>
      </c>
      <c r="F74" s="93">
        <v>16.276041666666664</v>
      </c>
      <c r="G74" s="93">
        <v>22.883597883597936</v>
      </c>
      <c r="H74" s="118" t="s">
        <v>551</v>
      </c>
      <c r="I74" s="88" t="s">
        <v>200</v>
      </c>
      <c r="J74" s="69" t="s">
        <v>465</v>
      </c>
      <c r="K74" s="69" t="s">
        <v>448</v>
      </c>
      <c r="L74" s="69" t="s">
        <v>328</v>
      </c>
    </row>
    <row r="75" spans="2:12" ht="12.75">
      <c r="B75" t="s">
        <v>68</v>
      </c>
      <c r="C75" s="93">
        <v>57.48461538461538</v>
      </c>
      <c r="D75" s="93">
        <v>62.08791208791216</v>
      </c>
      <c r="E75" s="93">
        <v>51.66475315618417</v>
      </c>
      <c r="F75" s="93">
        <v>71.35416666666666</v>
      </c>
      <c r="G75" s="93">
        <v>59.78835978835988</v>
      </c>
      <c r="H75" s="118" t="s">
        <v>552</v>
      </c>
      <c r="I75" s="88" t="s">
        <v>201</v>
      </c>
      <c r="J75" s="69" t="s">
        <v>458</v>
      </c>
      <c r="K75" s="69" t="s">
        <v>315</v>
      </c>
      <c r="L75" s="69" t="s">
        <v>446</v>
      </c>
    </row>
    <row r="76" spans="2:12" ht="12.75">
      <c r="B76" t="s">
        <v>69</v>
      </c>
      <c r="C76" s="93">
        <v>73.93846153846154</v>
      </c>
      <c r="D76" s="93">
        <v>73.84615384615394</v>
      </c>
      <c r="E76" s="93">
        <v>75.43053960801753</v>
      </c>
      <c r="F76" s="93">
        <v>66.27604166666666</v>
      </c>
      <c r="G76" s="93">
        <v>56.34920634920645</v>
      </c>
      <c r="H76" s="118" t="s">
        <v>553</v>
      </c>
      <c r="I76" s="88" t="s">
        <v>202</v>
      </c>
      <c r="J76" s="69" t="s">
        <v>305</v>
      </c>
      <c r="K76" s="69" t="s">
        <v>297</v>
      </c>
      <c r="L76" s="69" t="s">
        <v>457</v>
      </c>
    </row>
    <row r="77" spans="1:12" ht="13.5" thickBot="1">
      <c r="A77" s="18"/>
      <c r="B77" s="18" t="s">
        <v>70</v>
      </c>
      <c r="C77" s="98">
        <v>52.83076923076923</v>
      </c>
      <c r="D77" s="98">
        <v>39.780219780219824</v>
      </c>
      <c r="E77" s="98">
        <v>35.70608495905351</v>
      </c>
      <c r="F77" s="98">
        <v>52.34375</v>
      </c>
      <c r="G77" s="98">
        <v>61.772486772486914</v>
      </c>
      <c r="H77" s="119" t="s">
        <v>554</v>
      </c>
      <c r="I77" s="87" t="s">
        <v>203</v>
      </c>
      <c r="J77" s="87" t="s">
        <v>468</v>
      </c>
      <c r="K77" s="87" t="s">
        <v>456</v>
      </c>
      <c r="L77" s="87" t="s">
        <v>343</v>
      </c>
    </row>
    <row r="78" spans="1:11" ht="12.75">
      <c r="A78" s="11"/>
      <c r="B78" s="11"/>
      <c r="C78" s="99"/>
      <c r="D78" s="11"/>
      <c r="E78" s="11"/>
      <c r="F78" s="11"/>
      <c r="G78" s="11"/>
      <c r="H78" s="114"/>
      <c r="I78" s="11"/>
      <c r="J78" s="11"/>
      <c r="K78" s="11"/>
    </row>
    <row r="79" ht="12.75">
      <c r="H79" s="115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14"/>
  <sheetViews>
    <sheetView workbookViewId="0" topLeftCell="A1">
      <selection activeCell="AP36" sqref="AP36"/>
    </sheetView>
  </sheetViews>
  <sheetFormatPr defaultColWidth="9.140625" defaultRowHeight="12.75"/>
  <cols>
    <col min="1" max="1" width="13.00390625" style="0" customWidth="1"/>
    <col min="2" max="2" width="20.421875" style="0" customWidth="1"/>
    <col min="3" max="3" width="8.421875" style="136" customWidth="1"/>
    <col min="4" max="5" width="6.57421875" style="136" customWidth="1"/>
    <col min="6" max="6" width="7.8515625" style="136" customWidth="1"/>
    <col min="7" max="7" width="6.57421875" style="136" customWidth="1"/>
    <col min="8" max="9" width="7.7109375" style="136" customWidth="1"/>
    <col min="10" max="10" width="7.7109375" style="137" customWidth="1"/>
    <col min="11" max="11" width="12.28125" style="136" customWidth="1"/>
    <col min="12" max="13" width="7.7109375" style="0" customWidth="1"/>
  </cols>
  <sheetData>
    <row r="1" ht="13.5" thickBot="1"/>
    <row r="2" spans="2:13" ht="18" customHeight="1" thickBot="1" thickTop="1">
      <c r="B2" s="10" t="s">
        <v>741</v>
      </c>
      <c r="C2" s="138"/>
      <c r="D2" s="138"/>
      <c r="E2" s="138"/>
      <c r="F2" s="138"/>
      <c r="G2" s="138"/>
      <c r="H2" s="138"/>
      <c r="I2" s="138"/>
      <c r="J2" s="139"/>
      <c r="K2" s="140"/>
      <c r="L2" s="11"/>
      <c r="M2" s="11"/>
    </row>
    <row r="3" ht="12.75">
      <c r="G3" s="140"/>
    </row>
    <row r="4" spans="2:9" ht="13.5" thickBot="1">
      <c r="B4" s="18"/>
      <c r="C4" s="141"/>
      <c r="E4" s="140" t="s">
        <v>254</v>
      </c>
      <c r="G4" s="148"/>
      <c r="H4" s="137"/>
      <c r="I4" s="144" t="s">
        <v>124</v>
      </c>
    </row>
    <row r="5" spans="1:13" ht="15.75" customHeight="1" thickBot="1">
      <c r="A5" s="18"/>
      <c r="B5" s="18"/>
      <c r="C5" s="149" t="s">
        <v>575</v>
      </c>
      <c r="D5" s="150" t="s">
        <v>255</v>
      </c>
      <c r="E5" s="150" t="s">
        <v>272</v>
      </c>
      <c r="F5" s="151" t="s">
        <v>273</v>
      </c>
      <c r="G5" s="152" t="s">
        <v>575</v>
      </c>
      <c r="H5" s="153" t="s">
        <v>255</v>
      </c>
      <c r="I5" s="153" t="s">
        <v>272</v>
      </c>
      <c r="J5" s="153" t="s">
        <v>273</v>
      </c>
      <c r="K5" s="142"/>
      <c r="L5" s="46"/>
      <c r="M5" s="46"/>
    </row>
    <row r="6" spans="2:10" ht="15.75" customHeight="1">
      <c r="B6" t="s">
        <v>1</v>
      </c>
      <c r="C6" s="154">
        <v>0.48181818181818187</v>
      </c>
      <c r="D6" s="154">
        <v>0.49275362318840576</v>
      </c>
      <c r="E6" s="115">
        <v>0.4487179487179487</v>
      </c>
      <c r="F6" s="115">
        <v>0.5822784810126582</v>
      </c>
      <c r="G6" s="155" t="s">
        <v>578</v>
      </c>
      <c r="H6" s="156" t="s">
        <v>647</v>
      </c>
      <c r="I6" s="157" t="s">
        <v>314</v>
      </c>
      <c r="J6" s="157" t="s">
        <v>277</v>
      </c>
    </row>
    <row r="7" spans="2:10" ht="15.75" customHeight="1">
      <c r="B7" t="s">
        <v>2</v>
      </c>
      <c r="C7" s="154">
        <v>0.48743718592964824</v>
      </c>
      <c r="D7" s="154">
        <v>0.47105263157894733</v>
      </c>
      <c r="E7" s="115">
        <v>0.38596491228070173</v>
      </c>
      <c r="F7" s="115">
        <v>0.4225352112676056</v>
      </c>
      <c r="G7" s="92" t="s">
        <v>579</v>
      </c>
      <c r="H7" s="158" t="s">
        <v>648</v>
      </c>
      <c r="I7" s="157" t="s">
        <v>323</v>
      </c>
      <c r="J7" s="157" t="s">
        <v>385</v>
      </c>
    </row>
    <row r="8" spans="2:10" ht="15.75" customHeight="1">
      <c r="B8" t="s">
        <v>3</v>
      </c>
      <c r="C8" s="154">
        <v>0.5785714285714285</v>
      </c>
      <c r="D8" s="154">
        <v>0.5327868852459017</v>
      </c>
      <c r="E8" s="115">
        <v>0.5967741935483871</v>
      </c>
      <c r="F8" s="115">
        <v>0.572463768115942</v>
      </c>
      <c r="G8" s="92" t="s">
        <v>580</v>
      </c>
      <c r="H8" s="158" t="s">
        <v>649</v>
      </c>
      <c r="I8" s="157" t="s">
        <v>470</v>
      </c>
      <c r="J8" s="157" t="s">
        <v>312</v>
      </c>
    </row>
    <row r="9" spans="1:10" ht="15.75" customHeight="1">
      <c r="A9" s="240"/>
      <c r="B9" t="s">
        <v>4</v>
      </c>
      <c r="C9" s="154">
        <v>0.5666666666666667</v>
      </c>
      <c r="D9" s="154">
        <v>0.5416666666666666</v>
      </c>
      <c r="E9" s="115">
        <v>0.5</v>
      </c>
      <c r="F9" s="115">
        <v>0.43617021276595747</v>
      </c>
      <c r="G9" s="92" t="s">
        <v>581</v>
      </c>
      <c r="H9" s="158" t="s">
        <v>650</v>
      </c>
      <c r="I9" s="157" t="s">
        <v>397</v>
      </c>
      <c r="J9" s="157" t="s">
        <v>315</v>
      </c>
    </row>
    <row r="10" spans="2:10" ht="15.75" customHeight="1">
      <c r="B10" s="45" t="s">
        <v>259</v>
      </c>
      <c r="C10" s="154">
        <v>0.6</v>
      </c>
      <c r="D10" s="154">
        <v>0.6395348837209303</v>
      </c>
      <c r="E10" s="115">
        <v>0.45</v>
      </c>
      <c r="F10" s="115">
        <v>0.5</v>
      </c>
      <c r="G10" s="92" t="s">
        <v>582</v>
      </c>
      <c r="H10" s="158" t="s">
        <v>651</v>
      </c>
      <c r="I10" s="157" t="s">
        <v>370</v>
      </c>
      <c r="J10" s="157" t="s">
        <v>309</v>
      </c>
    </row>
    <row r="11" spans="1:10" ht="15.75" customHeight="1">
      <c r="A11" t="s">
        <v>80</v>
      </c>
      <c r="B11" s="45" t="s">
        <v>71</v>
      </c>
      <c r="C11" s="154">
        <v>0.33974358974358976</v>
      </c>
      <c r="D11" s="154">
        <v>0.4366197183098592</v>
      </c>
      <c r="E11" s="115">
        <v>0.3333333333333333</v>
      </c>
      <c r="F11" s="115">
        <v>0.42567567567567566</v>
      </c>
      <c r="G11" s="92" t="s">
        <v>583</v>
      </c>
      <c r="H11" s="158" t="s">
        <v>652</v>
      </c>
      <c r="I11" s="157" t="s">
        <v>389</v>
      </c>
      <c r="J11" s="157" t="s">
        <v>297</v>
      </c>
    </row>
    <row r="12" spans="2:10" ht="15.75" customHeight="1">
      <c r="B12" t="s">
        <v>7</v>
      </c>
      <c r="C12" s="154">
        <v>0.4264705882352941</v>
      </c>
      <c r="D12" s="154">
        <v>0.39583333333333337</v>
      </c>
      <c r="E12" s="115">
        <v>0.3</v>
      </c>
      <c r="F12" s="115">
        <v>0.3488372093023256</v>
      </c>
      <c r="G12" s="92" t="s">
        <v>584</v>
      </c>
      <c r="H12" s="158" t="s">
        <v>653</v>
      </c>
      <c r="I12" s="157" t="s">
        <v>468</v>
      </c>
      <c r="J12" s="157" t="s">
        <v>456</v>
      </c>
    </row>
    <row r="13" spans="2:10" ht="15.75" customHeight="1">
      <c r="B13" t="s">
        <v>8</v>
      </c>
      <c r="C13" s="154">
        <v>0.3916666666666667</v>
      </c>
      <c r="D13" s="154">
        <v>0.5480769230769231</v>
      </c>
      <c r="E13" s="115">
        <v>0.3076923076923077</v>
      </c>
      <c r="F13" s="115">
        <v>0.4520547945205479</v>
      </c>
      <c r="G13" s="92" t="s">
        <v>585</v>
      </c>
      <c r="H13" s="158" t="s">
        <v>654</v>
      </c>
      <c r="I13" s="157" t="s">
        <v>466</v>
      </c>
      <c r="J13" s="157" t="s">
        <v>306</v>
      </c>
    </row>
    <row r="14" spans="2:10" ht="15.75" customHeight="1">
      <c r="B14" t="s">
        <v>9</v>
      </c>
      <c r="C14" s="154">
        <v>0.5035211267605634</v>
      </c>
      <c r="D14" s="154">
        <v>0.5673758865248226</v>
      </c>
      <c r="E14" s="115">
        <v>0.5</v>
      </c>
      <c r="F14" s="115">
        <v>0.6304347826086957</v>
      </c>
      <c r="G14" s="92" t="s">
        <v>586</v>
      </c>
      <c r="H14" s="158" t="s">
        <v>655</v>
      </c>
      <c r="I14" s="157" t="s">
        <v>397</v>
      </c>
      <c r="J14" s="157" t="s">
        <v>360</v>
      </c>
    </row>
    <row r="15" spans="2:10" ht="15.75" customHeight="1">
      <c r="B15" t="s">
        <v>10</v>
      </c>
      <c r="C15" s="154">
        <v>0.7322834645669292</v>
      </c>
      <c r="D15" s="154">
        <v>0.7685185185185185</v>
      </c>
      <c r="E15" s="115">
        <v>0.6730769230769231</v>
      </c>
      <c r="F15" s="115">
        <v>0.8</v>
      </c>
      <c r="G15" s="92" t="s">
        <v>587</v>
      </c>
      <c r="H15" s="158" t="s">
        <v>656</v>
      </c>
      <c r="I15" s="157" t="s">
        <v>302</v>
      </c>
      <c r="J15" s="157" t="s">
        <v>303</v>
      </c>
    </row>
    <row r="16" spans="2:10" ht="15.75" customHeight="1">
      <c r="B16" t="s">
        <v>11</v>
      </c>
      <c r="C16" s="154">
        <v>0.6857142857142857</v>
      </c>
      <c r="D16" s="154">
        <v>0.671875</v>
      </c>
      <c r="E16" s="115">
        <v>0.54</v>
      </c>
      <c r="F16" s="115">
        <v>0.5258620689655172</v>
      </c>
      <c r="G16" s="92" t="s">
        <v>588</v>
      </c>
      <c r="H16" s="158" t="s">
        <v>657</v>
      </c>
      <c r="I16" s="157" t="s">
        <v>305</v>
      </c>
      <c r="J16" s="157" t="s">
        <v>438</v>
      </c>
    </row>
    <row r="17" spans="1:13" ht="15.75" customHeight="1" thickBot="1">
      <c r="A17" s="18"/>
      <c r="B17" s="18" t="s">
        <v>12</v>
      </c>
      <c r="C17" s="159">
        <v>0.632183908045977</v>
      </c>
      <c r="D17" s="159">
        <v>0.5964912280701754</v>
      </c>
      <c r="E17" s="160">
        <v>0.5128205128205128</v>
      </c>
      <c r="F17" s="160">
        <v>0.4805194805194805</v>
      </c>
      <c r="G17" s="161" t="s">
        <v>589</v>
      </c>
      <c r="H17" s="162" t="s">
        <v>658</v>
      </c>
      <c r="I17" s="162" t="s">
        <v>308</v>
      </c>
      <c r="J17" s="162" t="s">
        <v>354</v>
      </c>
      <c r="K17" s="140"/>
      <c r="L17" s="11"/>
      <c r="M17" s="11"/>
    </row>
    <row r="18" spans="2:10" ht="12.75">
      <c r="B18" t="s">
        <v>13</v>
      </c>
      <c r="C18" s="154">
        <v>0.6567164179104477</v>
      </c>
      <c r="D18" s="115">
        <v>0.7053571428571429</v>
      </c>
      <c r="E18" s="115">
        <v>0.3666666666666667</v>
      </c>
      <c r="F18" s="115">
        <v>0.5365853658536586</v>
      </c>
      <c r="G18" s="92" t="s">
        <v>590</v>
      </c>
      <c r="H18" s="157" t="s">
        <v>659</v>
      </c>
      <c r="I18" s="157" t="s">
        <v>279</v>
      </c>
      <c r="J18" s="157" t="s">
        <v>283</v>
      </c>
    </row>
    <row r="19" spans="2:10" ht="12.75">
      <c r="B19" t="s">
        <v>14</v>
      </c>
      <c r="C19" s="154">
        <v>0.5068493150684932</v>
      </c>
      <c r="D19" s="115">
        <v>0.46153846153846156</v>
      </c>
      <c r="E19" s="115">
        <v>0.4444444444444444</v>
      </c>
      <c r="F19" s="115">
        <v>0.4444444444444444</v>
      </c>
      <c r="G19" s="92" t="s">
        <v>591</v>
      </c>
      <c r="H19" s="157" t="s">
        <v>660</v>
      </c>
      <c r="I19" s="157" t="s">
        <v>464</v>
      </c>
      <c r="J19" s="157" t="s">
        <v>393</v>
      </c>
    </row>
    <row r="20" spans="2:10" ht="12.75">
      <c r="B20" t="s">
        <v>15</v>
      </c>
      <c r="C20" s="154">
        <v>0.1953125</v>
      </c>
      <c r="D20" s="115">
        <v>0.2222222222222222</v>
      </c>
      <c r="E20" s="115">
        <v>0.11904761904761904</v>
      </c>
      <c r="F20" s="115">
        <v>0.08064516129032258</v>
      </c>
      <c r="G20" s="92" t="s">
        <v>592</v>
      </c>
      <c r="H20" s="157" t="s">
        <v>661</v>
      </c>
      <c r="I20" s="157" t="s">
        <v>347</v>
      </c>
      <c r="J20" s="157" t="s">
        <v>318</v>
      </c>
    </row>
    <row r="21" spans="2:10" ht="12.75">
      <c r="B21" t="s">
        <v>16</v>
      </c>
      <c r="C21" s="154">
        <v>0.3235294117647059</v>
      </c>
      <c r="D21" s="115">
        <v>0.25555555555555554</v>
      </c>
      <c r="E21" s="115">
        <v>0.15384615384615385</v>
      </c>
      <c r="F21" s="115">
        <v>0.19230769230769232</v>
      </c>
      <c r="G21" s="92" t="s">
        <v>593</v>
      </c>
      <c r="H21" s="157" t="s">
        <v>662</v>
      </c>
      <c r="I21" s="157" t="s">
        <v>463</v>
      </c>
      <c r="J21" s="157" t="s">
        <v>377</v>
      </c>
    </row>
    <row r="22" spans="2:10" ht="12.75">
      <c r="B22" t="s">
        <v>17</v>
      </c>
      <c r="C22" s="154">
        <v>0.4285714285714286</v>
      </c>
      <c r="D22" s="115">
        <v>0.4772727272727273</v>
      </c>
      <c r="E22" s="115">
        <v>0.3125</v>
      </c>
      <c r="F22" s="115">
        <v>0.3</v>
      </c>
      <c r="G22" s="92" t="s">
        <v>594</v>
      </c>
      <c r="H22" s="157" t="s">
        <v>663</v>
      </c>
      <c r="I22" s="157" t="s">
        <v>291</v>
      </c>
      <c r="J22" s="157" t="s">
        <v>292</v>
      </c>
    </row>
    <row r="23" spans="2:13" ht="12.75">
      <c r="B23" t="s">
        <v>473</v>
      </c>
      <c r="C23" s="154">
        <v>0.38235294117647056</v>
      </c>
      <c r="D23" s="145" t="s">
        <v>275</v>
      </c>
      <c r="E23" s="145" t="s">
        <v>275</v>
      </c>
      <c r="F23" s="145" t="s">
        <v>275</v>
      </c>
      <c r="G23" s="92" t="s">
        <v>595</v>
      </c>
      <c r="H23" s="135" t="s">
        <v>275</v>
      </c>
      <c r="I23" s="135" t="s">
        <v>275</v>
      </c>
      <c r="J23" s="135" t="s">
        <v>275</v>
      </c>
      <c r="K23" s="134"/>
      <c r="L23" s="134"/>
      <c r="M23" s="134"/>
    </row>
    <row r="24" spans="2:10" ht="12.75">
      <c r="B24" t="s">
        <v>18</v>
      </c>
      <c r="C24" s="154">
        <v>0.2894736842105263</v>
      </c>
      <c r="D24" s="115">
        <v>0.40625</v>
      </c>
      <c r="E24" s="115">
        <v>0.25</v>
      </c>
      <c r="F24" s="115">
        <v>0.15517241379310345</v>
      </c>
      <c r="G24" s="92" t="s">
        <v>596</v>
      </c>
      <c r="H24" s="157" t="s">
        <v>664</v>
      </c>
      <c r="I24" s="157" t="s">
        <v>376</v>
      </c>
      <c r="J24" s="157" t="s">
        <v>448</v>
      </c>
    </row>
    <row r="25" spans="1:10" ht="12.75">
      <c r="A25" t="s">
        <v>81</v>
      </c>
      <c r="B25" t="s">
        <v>19</v>
      </c>
      <c r="C25" s="154">
        <v>0.375</v>
      </c>
      <c r="D25" s="115">
        <v>0.2717391304347826</v>
      </c>
      <c r="E25" s="115">
        <v>0.13043478260869565</v>
      </c>
      <c r="F25" s="115">
        <v>0.2</v>
      </c>
      <c r="G25" s="92" t="s">
        <v>597</v>
      </c>
      <c r="H25" s="157" t="s">
        <v>665</v>
      </c>
      <c r="I25" s="157" t="s">
        <v>317</v>
      </c>
      <c r="J25" s="157" t="s">
        <v>445</v>
      </c>
    </row>
    <row r="26" spans="2:10" ht="12.75">
      <c r="B26" t="s">
        <v>20</v>
      </c>
      <c r="C26" s="154">
        <v>0.75</v>
      </c>
      <c r="D26" s="115">
        <v>0.7276785714285714</v>
      </c>
      <c r="E26" s="115">
        <v>0.6557377049180327</v>
      </c>
      <c r="F26" s="115">
        <v>0.8137254901960784</v>
      </c>
      <c r="G26" s="92" t="s">
        <v>598</v>
      </c>
      <c r="H26" s="157" t="s">
        <v>666</v>
      </c>
      <c r="I26" s="157" t="s">
        <v>577</v>
      </c>
      <c r="J26" s="157" t="s">
        <v>333</v>
      </c>
    </row>
    <row r="27" spans="2:10" ht="12.75">
      <c r="B27" t="s">
        <v>21</v>
      </c>
      <c r="C27" s="154">
        <v>0.3625</v>
      </c>
      <c r="D27" s="115">
        <v>0.421875</v>
      </c>
      <c r="E27" s="115">
        <v>0.39285714285714285</v>
      </c>
      <c r="F27" s="115">
        <v>0.4166666666666667</v>
      </c>
      <c r="G27" s="92" t="s">
        <v>599</v>
      </c>
      <c r="H27" s="157" t="s">
        <v>667</v>
      </c>
      <c r="I27" s="157" t="s">
        <v>311</v>
      </c>
      <c r="J27" s="157" t="s">
        <v>280</v>
      </c>
    </row>
    <row r="28" spans="2:10" ht="12.75">
      <c r="B28" t="s">
        <v>22</v>
      </c>
      <c r="C28" s="154">
        <v>0.2631578947368421</v>
      </c>
      <c r="D28" s="115">
        <v>0.4375</v>
      </c>
      <c r="E28" s="115">
        <v>0.15</v>
      </c>
      <c r="F28" s="115">
        <v>0.18181818181818182</v>
      </c>
      <c r="G28" s="92" t="s">
        <v>600</v>
      </c>
      <c r="H28" s="157" t="s">
        <v>668</v>
      </c>
      <c r="I28" s="157" t="s">
        <v>425</v>
      </c>
      <c r="J28" s="157" t="s">
        <v>330</v>
      </c>
    </row>
    <row r="29" spans="2:10" ht="12.75">
      <c r="B29" t="s">
        <v>23</v>
      </c>
      <c r="C29" s="154">
        <v>0.6052631578947368</v>
      </c>
      <c r="D29" s="115">
        <v>0.6025641025641025</v>
      </c>
      <c r="E29" s="115">
        <v>0.4565217391304348</v>
      </c>
      <c r="F29" s="115">
        <v>0.3181818181818182</v>
      </c>
      <c r="G29" s="92" t="s">
        <v>601</v>
      </c>
      <c r="H29" s="157" t="s">
        <v>669</v>
      </c>
      <c r="I29" s="157" t="s">
        <v>365</v>
      </c>
      <c r="J29" s="157" t="s">
        <v>387</v>
      </c>
    </row>
    <row r="30" spans="2:10" ht="12.75">
      <c r="B30" t="s">
        <v>24</v>
      </c>
      <c r="C30" s="154">
        <v>0.22916666666666669</v>
      </c>
      <c r="D30" s="115">
        <v>0.1935483870967742</v>
      </c>
      <c r="E30" s="115">
        <v>0.16666666666666666</v>
      </c>
      <c r="F30" s="115">
        <v>0.07692307692307693</v>
      </c>
      <c r="G30" s="92" t="s">
        <v>602</v>
      </c>
      <c r="H30" s="157" t="s">
        <v>670</v>
      </c>
      <c r="I30" s="157" t="s">
        <v>338</v>
      </c>
      <c r="J30" s="157" t="s">
        <v>345</v>
      </c>
    </row>
    <row r="31" spans="2:10" ht="12.75">
      <c r="B31" t="s">
        <v>25</v>
      </c>
      <c r="C31" s="154">
        <v>0.16666666666666669</v>
      </c>
      <c r="D31" s="115">
        <v>0.2647058823529412</v>
      </c>
      <c r="E31" s="115">
        <v>0.09090909090909091</v>
      </c>
      <c r="F31" s="115">
        <v>0.10344827586206896</v>
      </c>
      <c r="G31" s="92" t="s">
        <v>603</v>
      </c>
      <c r="H31" s="157" t="s">
        <v>671</v>
      </c>
      <c r="I31" s="157" t="s">
        <v>329</v>
      </c>
      <c r="J31" s="157" t="s">
        <v>451</v>
      </c>
    </row>
    <row r="32" spans="1:10" ht="13.5" thickBot="1">
      <c r="A32" s="18"/>
      <c r="B32" s="18" t="s">
        <v>26</v>
      </c>
      <c r="C32" s="159">
        <v>0.5777777777777777</v>
      </c>
      <c r="D32" s="160">
        <v>0.6060606060606061</v>
      </c>
      <c r="E32" s="160">
        <v>0.47058823529411764</v>
      </c>
      <c r="F32" s="160">
        <v>0.42592592592592593</v>
      </c>
      <c r="G32" s="161" t="s">
        <v>604</v>
      </c>
      <c r="H32" s="162" t="s">
        <v>672</v>
      </c>
      <c r="I32" s="162" t="s">
        <v>471</v>
      </c>
      <c r="J32" s="162" t="s">
        <v>342</v>
      </c>
    </row>
    <row r="33" spans="2:10" ht="12.75">
      <c r="B33" t="s">
        <v>27</v>
      </c>
      <c r="C33" s="163">
        <v>0.48125</v>
      </c>
      <c r="D33" s="115">
        <v>0.48550724637681153</v>
      </c>
      <c r="E33" s="115">
        <v>0.3709677419354839</v>
      </c>
      <c r="F33" s="115">
        <v>0.4838709677419355</v>
      </c>
      <c r="G33" s="92" t="s">
        <v>605</v>
      </c>
      <c r="H33" s="157" t="s">
        <v>673</v>
      </c>
      <c r="I33" s="157" t="s">
        <v>379</v>
      </c>
      <c r="J33" s="157" t="s">
        <v>289</v>
      </c>
    </row>
    <row r="34" spans="2:10" ht="12.75">
      <c r="B34" t="s">
        <v>744</v>
      </c>
      <c r="C34" s="163">
        <v>0.6612903225806451</v>
      </c>
      <c r="D34" s="115">
        <v>0.5625</v>
      </c>
      <c r="E34" s="115">
        <v>0.44</v>
      </c>
      <c r="F34" s="115">
        <v>0.6166666666666667</v>
      </c>
      <c r="G34" s="92" t="s">
        <v>606</v>
      </c>
      <c r="H34" s="157" t="s">
        <v>674</v>
      </c>
      <c r="I34" s="157" t="s">
        <v>341</v>
      </c>
      <c r="J34" s="157" t="s">
        <v>357</v>
      </c>
    </row>
    <row r="35" spans="2:10" ht="12.75">
      <c r="B35" t="s">
        <v>28</v>
      </c>
      <c r="C35" s="163">
        <v>0.5815217391304348</v>
      </c>
      <c r="D35" s="115">
        <v>0.5833333333333333</v>
      </c>
      <c r="E35" s="115">
        <v>0.46153846153846156</v>
      </c>
      <c r="F35" s="115">
        <v>0.609375</v>
      </c>
      <c r="G35" s="92" t="s">
        <v>607</v>
      </c>
      <c r="H35" s="157" t="s">
        <v>675</v>
      </c>
      <c r="I35" s="157" t="s">
        <v>401</v>
      </c>
      <c r="J35" s="157" t="s">
        <v>419</v>
      </c>
    </row>
    <row r="36" spans="1:10" ht="12.75">
      <c r="A36" t="s">
        <v>79</v>
      </c>
      <c r="B36" t="s">
        <v>29</v>
      </c>
      <c r="C36" s="163">
        <v>0.6153846153846154</v>
      </c>
      <c r="D36" s="115">
        <v>0.6102941176470588</v>
      </c>
      <c r="E36" s="115">
        <v>0.5535714285714286</v>
      </c>
      <c r="F36" s="115">
        <v>0.64</v>
      </c>
      <c r="G36" s="92" t="s">
        <v>608</v>
      </c>
      <c r="H36" s="157" t="s">
        <v>676</v>
      </c>
      <c r="I36" s="157" t="s">
        <v>282</v>
      </c>
      <c r="J36" s="157" t="s">
        <v>363</v>
      </c>
    </row>
    <row r="37" spans="2:10" ht="12.75">
      <c r="B37" t="s">
        <v>30</v>
      </c>
      <c r="C37" s="163">
        <v>0.4444444444444444</v>
      </c>
      <c r="D37" s="115">
        <v>0.5113636363636364</v>
      </c>
      <c r="E37" s="115">
        <v>0.425</v>
      </c>
      <c r="F37" s="115">
        <v>0.40476190476190477</v>
      </c>
      <c r="G37" s="92" t="s">
        <v>609</v>
      </c>
      <c r="H37" s="157" t="s">
        <v>677</v>
      </c>
      <c r="I37" s="157" t="s">
        <v>335</v>
      </c>
      <c r="J37" s="157" t="s">
        <v>366</v>
      </c>
    </row>
    <row r="38" spans="2:10" ht="12.75">
      <c r="B38" s="11" t="s">
        <v>31</v>
      </c>
      <c r="C38" s="163">
        <v>0.2982456140350877</v>
      </c>
      <c r="D38" s="115">
        <v>0.43</v>
      </c>
      <c r="E38" s="115">
        <v>0.35416666666666663</v>
      </c>
      <c r="F38" s="115">
        <v>0.28</v>
      </c>
      <c r="G38" s="92" t="s">
        <v>610</v>
      </c>
      <c r="H38" s="157" t="s">
        <v>678</v>
      </c>
      <c r="I38" s="157" t="s">
        <v>296</v>
      </c>
      <c r="J38" s="157" t="s">
        <v>423</v>
      </c>
    </row>
    <row r="39" spans="1:13" ht="13.5" thickBot="1">
      <c r="A39" s="18"/>
      <c r="B39" s="18" t="s">
        <v>32</v>
      </c>
      <c r="C39" s="159">
        <v>0.5901639344262295</v>
      </c>
      <c r="D39" s="160">
        <v>0.6214953271028038</v>
      </c>
      <c r="E39" s="160">
        <v>0.47058823529411764</v>
      </c>
      <c r="F39" s="160">
        <v>0.6666666666666667</v>
      </c>
      <c r="G39" s="161" t="s">
        <v>611</v>
      </c>
      <c r="H39" s="162" t="s">
        <v>679</v>
      </c>
      <c r="I39" s="162" t="s">
        <v>471</v>
      </c>
      <c r="J39" s="162" t="s">
        <v>371</v>
      </c>
      <c r="K39" s="140"/>
      <c r="L39" s="11"/>
      <c r="M39" s="11"/>
    </row>
    <row r="40" spans="2:10" ht="12.75">
      <c r="B40" t="s">
        <v>33</v>
      </c>
      <c r="C40" s="154">
        <v>0.3972602739726027</v>
      </c>
      <c r="D40" s="115">
        <v>0.46153846153846156</v>
      </c>
      <c r="E40" s="115">
        <v>0.29032258064516125</v>
      </c>
      <c r="F40" s="115">
        <v>0.296875</v>
      </c>
      <c r="G40" s="92" t="s">
        <v>612</v>
      </c>
      <c r="H40" s="157" t="s">
        <v>660</v>
      </c>
      <c r="I40" s="157" t="s">
        <v>450</v>
      </c>
      <c r="J40" s="157" t="s">
        <v>422</v>
      </c>
    </row>
    <row r="41" spans="1:10" ht="12.75">
      <c r="A41" t="s">
        <v>129</v>
      </c>
      <c r="B41" t="s">
        <v>34</v>
      </c>
      <c r="C41" s="154">
        <v>0.2448979591836735</v>
      </c>
      <c r="D41" s="115">
        <v>0.20833333333333334</v>
      </c>
      <c r="E41" s="115">
        <v>0.23529411764705882</v>
      </c>
      <c r="F41" s="115">
        <v>0.16666666666666666</v>
      </c>
      <c r="G41" s="92" t="s">
        <v>613</v>
      </c>
      <c r="H41" s="157" t="s">
        <v>680</v>
      </c>
      <c r="I41" s="157" t="s">
        <v>447</v>
      </c>
      <c r="J41" s="157" t="s">
        <v>399</v>
      </c>
    </row>
    <row r="42" spans="2:10" ht="12.75">
      <c r="B42" t="s">
        <v>35</v>
      </c>
      <c r="C42" s="154">
        <v>0.4767441860465116</v>
      </c>
      <c r="D42" s="115">
        <v>0.375</v>
      </c>
      <c r="E42" s="115">
        <v>0.39473684210526316</v>
      </c>
      <c r="F42" s="115">
        <v>0.2954545454545454</v>
      </c>
      <c r="G42" s="92" t="s">
        <v>614</v>
      </c>
      <c r="H42" s="157" t="s">
        <v>681</v>
      </c>
      <c r="I42" s="157" t="s">
        <v>353</v>
      </c>
      <c r="J42" s="157" t="s">
        <v>324</v>
      </c>
    </row>
    <row r="43" spans="1:10" ht="13.5" thickBot="1">
      <c r="A43" s="18"/>
      <c r="B43" s="18" t="s">
        <v>36</v>
      </c>
      <c r="C43" s="159">
        <v>0.4318181818181818</v>
      </c>
      <c r="D43" s="160">
        <v>0.4871794871794872</v>
      </c>
      <c r="E43" s="160">
        <v>0.3</v>
      </c>
      <c r="F43" s="160">
        <v>0.20454545454545453</v>
      </c>
      <c r="G43" s="161" t="s">
        <v>615</v>
      </c>
      <c r="H43" s="162" t="s">
        <v>682</v>
      </c>
      <c r="I43" s="162" t="s">
        <v>468</v>
      </c>
      <c r="J43" s="157" t="s">
        <v>321</v>
      </c>
    </row>
    <row r="44" spans="2:10" ht="12.75">
      <c r="B44" t="s">
        <v>37</v>
      </c>
      <c r="C44" s="163">
        <v>0.6842105263157895</v>
      </c>
      <c r="D44" s="115">
        <v>0.5945945945945946</v>
      </c>
      <c r="E44" s="114">
        <v>0.5</v>
      </c>
      <c r="F44" s="164">
        <v>0.3833333333333333</v>
      </c>
      <c r="G44" s="156" t="s">
        <v>616</v>
      </c>
      <c r="H44" s="157" t="s">
        <v>683</v>
      </c>
      <c r="I44" s="158" t="s">
        <v>397</v>
      </c>
      <c r="J44" s="156" t="s">
        <v>405</v>
      </c>
    </row>
    <row r="45" spans="2:10" ht="12.75">
      <c r="B45" t="s">
        <v>38</v>
      </c>
      <c r="C45" s="163">
        <v>0.703125</v>
      </c>
      <c r="D45" s="115">
        <v>0.5666666666666667</v>
      </c>
      <c r="E45" s="115">
        <v>0.5357142857142857</v>
      </c>
      <c r="F45" s="165">
        <v>0.30303030303030304</v>
      </c>
      <c r="G45" s="158" t="s">
        <v>617</v>
      </c>
      <c r="H45" s="157" t="s">
        <v>684</v>
      </c>
      <c r="I45" s="157" t="s">
        <v>469</v>
      </c>
      <c r="J45" s="157" t="s">
        <v>411</v>
      </c>
    </row>
    <row r="46" spans="2:10" ht="12.75">
      <c r="B46" t="s">
        <v>82</v>
      </c>
      <c r="C46" s="163">
        <v>0.3</v>
      </c>
      <c r="D46" s="115">
        <v>0.43617021276595747</v>
      </c>
      <c r="E46" s="115">
        <v>0.375</v>
      </c>
      <c r="F46" s="165">
        <v>0.20270270270270271</v>
      </c>
      <c r="G46" s="158" t="s">
        <v>618</v>
      </c>
      <c r="H46" s="157" t="s">
        <v>685</v>
      </c>
      <c r="I46" s="157" t="s">
        <v>472</v>
      </c>
      <c r="J46" s="157" t="s">
        <v>435</v>
      </c>
    </row>
    <row r="47" spans="2:10" ht="12.75">
      <c r="B47" t="s">
        <v>40</v>
      </c>
      <c r="C47" s="163">
        <v>0.5978260869565217</v>
      </c>
      <c r="D47" s="115">
        <v>0.5487804878048781</v>
      </c>
      <c r="E47" s="115">
        <v>0.5434782608695652</v>
      </c>
      <c r="F47" s="165">
        <v>0.42647058823529416</v>
      </c>
      <c r="G47" s="158" t="s">
        <v>619</v>
      </c>
      <c r="H47" s="157" t="s">
        <v>686</v>
      </c>
      <c r="I47" s="157" t="s">
        <v>392</v>
      </c>
      <c r="J47" s="157" t="s">
        <v>294</v>
      </c>
    </row>
    <row r="48" spans="1:10" ht="12.75">
      <c r="A48" t="s">
        <v>130</v>
      </c>
      <c r="B48" t="s">
        <v>41</v>
      </c>
      <c r="C48" s="163">
        <v>0.6379310344827587</v>
      </c>
      <c r="D48" s="115">
        <v>0.576923076923077</v>
      </c>
      <c r="E48" s="115">
        <v>0.4666666666666667</v>
      </c>
      <c r="F48" s="165">
        <v>0.42857142857142855</v>
      </c>
      <c r="G48" s="158" t="s">
        <v>620</v>
      </c>
      <c r="H48" s="157" t="s">
        <v>687</v>
      </c>
      <c r="I48" s="157" t="s">
        <v>285</v>
      </c>
      <c r="J48" s="157" t="s">
        <v>351</v>
      </c>
    </row>
    <row r="49" spans="2:13" ht="12.75">
      <c r="B49" t="s">
        <v>42</v>
      </c>
      <c r="C49" s="163">
        <v>0.5769230769230769</v>
      </c>
      <c r="D49" s="115">
        <v>0.47058823529411764</v>
      </c>
      <c r="E49" s="166">
        <v>0.5263157894736842</v>
      </c>
      <c r="F49" s="147" t="s">
        <v>275</v>
      </c>
      <c r="G49" s="158" t="s">
        <v>621</v>
      </c>
      <c r="H49" s="157" t="s">
        <v>688</v>
      </c>
      <c r="I49" s="157" t="s">
        <v>461</v>
      </c>
      <c r="J49" s="157" t="s">
        <v>275</v>
      </c>
      <c r="K49" s="146"/>
      <c r="L49" s="30"/>
      <c r="M49" s="30"/>
    </row>
    <row r="50" spans="2:10" ht="12.75">
      <c r="B50" t="s">
        <v>43</v>
      </c>
      <c r="C50" s="163">
        <v>0.3933333333333333</v>
      </c>
      <c r="D50" s="115">
        <v>0.4459459459459459</v>
      </c>
      <c r="E50" s="115">
        <v>0.3076923076923077</v>
      </c>
      <c r="F50" s="165">
        <v>0.15625</v>
      </c>
      <c r="G50" s="158" t="s">
        <v>622</v>
      </c>
      <c r="H50" s="157" t="s">
        <v>689</v>
      </c>
      <c r="I50" s="157" t="s">
        <v>466</v>
      </c>
      <c r="J50" s="157" t="s">
        <v>390</v>
      </c>
    </row>
    <row r="51" spans="2:10" ht="12.75">
      <c r="B51" t="s">
        <v>44</v>
      </c>
      <c r="C51" s="163">
        <v>0.47058823529411764</v>
      </c>
      <c r="D51" s="115">
        <v>0.5543478260869565</v>
      </c>
      <c r="E51" s="115">
        <v>0.5</v>
      </c>
      <c r="F51" s="165">
        <v>0.43548387096774194</v>
      </c>
      <c r="G51" s="158" t="s">
        <v>623</v>
      </c>
      <c r="H51" s="157" t="s">
        <v>690</v>
      </c>
      <c r="I51" s="157" t="s">
        <v>397</v>
      </c>
      <c r="J51" s="157" t="s">
        <v>402</v>
      </c>
    </row>
    <row r="52" spans="2:10" ht="12.75">
      <c r="B52" s="11" t="s">
        <v>45</v>
      </c>
      <c r="C52" s="163">
        <v>0.5277777777777778</v>
      </c>
      <c r="D52" s="115">
        <v>0.5121951219512195</v>
      </c>
      <c r="E52" s="115">
        <v>0.5</v>
      </c>
      <c r="F52" s="165">
        <v>0.4107142857142857</v>
      </c>
      <c r="G52" s="158" t="s">
        <v>624</v>
      </c>
      <c r="H52" s="157" t="s">
        <v>691</v>
      </c>
      <c r="I52" s="157" t="s">
        <v>397</v>
      </c>
      <c r="J52" s="157" t="s">
        <v>459</v>
      </c>
    </row>
    <row r="53" spans="1:10" ht="13.5" thickBot="1">
      <c r="A53" s="18"/>
      <c r="B53" s="18" t="s">
        <v>46</v>
      </c>
      <c r="C53" s="159">
        <v>0.2142857142857143</v>
      </c>
      <c r="D53" s="160">
        <v>0.14864864864864863</v>
      </c>
      <c r="E53" s="160">
        <v>0.08333333333333333</v>
      </c>
      <c r="F53" s="167">
        <v>0.041666666666666664</v>
      </c>
      <c r="G53" s="162" t="s">
        <v>625</v>
      </c>
      <c r="H53" s="162" t="s">
        <v>692</v>
      </c>
      <c r="I53" s="162" t="s">
        <v>407</v>
      </c>
      <c r="J53" s="157" t="s">
        <v>408</v>
      </c>
    </row>
    <row r="54" spans="2:10" ht="12.75">
      <c r="B54" t="s">
        <v>47</v>
      </c>
      <c r="C54" s="154">
        <v>0.3333333333333333</v>
      </c>
      <c r="D54" s="115">
        <v>0.4262295081967213</v>
      </c>
      <c r="E54" s="114">
        <v>0.39285714285714285</v>
      </c>
      <c r="F54" s="165">
        <v>0.2926829268292683</v>
      </c>
      <c r="G54" s="158" t="s">
        <v>626</v>
      </c>
      <c r="H54" s="157" t="s">
        <v>693</v>
      </c>
      <c r="I54" s="158" t="s">
        <v>311</v>
      </c>
      <c r="J54" s="156" t="s">
        <v>380</v>
      </c>
    </row>
    <row r="55" spans="2:10" ht="12.75">
      <c r="B55" t="s">
        <v>48</v>
      </c>
      <c r="C55" s="154">
        <v>0.2763157894736842</v>
      </c>
      <c r="D55" s="115">
        <v>0.23170731707317072</v>
      </c>
      <c r="E55" s="145">
        <v>0.22</v>
      </c>
      <c r="F55" s="165">
        <v>0.19117647058823528</v>
      </c>
      <c r="G55" s="158" t="s">
        <v>627</v>
      </c>
      <c r="H55" s="157" t="s">
        <v>694</v>
      </c>
      <c r="I55" s="157" t="s">
        <v>344</v>
      </c>
      <c r="J55" s="157" t="s">
        <v>441</v>
      </c>
    </row>
    <row r="56" spans="2:10" ht="12.75">
      <c r="B56" t="s">
        <v>49</v>
      </c>
      <c r="C56" s="154">
        <v>0.625</v>
      </c>
      <c r="D56" s="115">
        <v>0.6048387096774194</v>
      </c>
      <c r="E56" s="115">
        <v>0.48</v>
      </c>
      <c r="F56" s="165">
        <v>0.55</v>
      </c>
      <c r="G56" s="158" t="s">
        <v>628</v>
      </c>
      <c r="H56" s="157" t="s">
        <v>695</v>
      </c>
      <c r="I56" s="157" t="s">
        <v>356</v>
      </c>
      <c r="J56" s="157" t="s">
        <v>416</v>
      </c>
    </row>
    <row r="57" spans="2:10" ht="12.75">
      <c r="B57" t="s">
        <v>50</v>
      </c>
      <c r="C57" s="154">
        <v>0.7415730337078651</v>
      </c>
      <c r="D57" s="115">
        <v>0.7183908045977011</v>
      </c>
      <c r="E57" s="115">
        <v>0.7053571428571428</v>
      </c>
      <c r="F57" s="115">
        <v>0.6142857142857143</v>
      </c>
      <c r="G57" s="92" t="s">
        <v>629</v>
      </c>
      <c r="H57" s="157" t="s">
        <v>696</v>
      </c>
      <c r="I57" s="157" t="s">
        <v>576</v>
      </c>
      <c r="J57" s="157" t="s">
        <v>300</v>
      </c>
    </row>
    <row r="58" spans="2:10" ht="12.75">
      <c r="B58" t="s">
        <v>51</v>
      </c>
      <c r="C58" s="154">
        <v>0.5681818181818181</v>
      </c>
      <c r="D58" s="115">
        <v>0.55</v>
      </c>
      <c r="E58" s="166">
        <v>0.3529411764705882</v>
      </c>
      <c r="F58" s="115">
        <v>0.27419354838709675</v>
      </c>
      <c r="G58" s="92" t="s">
        <v>630</v>
      </c>
      <c r="H58" s="157" t="s">
        <v>697</v>
      </c>
      <c r="I58" s="157" t="s">
        <v>467</v>
      </c>
      <c r="J58" s="157" t="s">
        <v>374</v>
      </c>
    </row>
    <row r="59" spans="1:10" ht="12.75">
      <c r="A59" t="s">
        <v>740</v>
      </c>
      <c r="B59" t="s">
        <v>52</v>
      </c>
      <c r="C59" s="154">
        <v>0.22826086956521735</v>
      </c>
      <c r="D59" s="115">
        <v>0.20454545454545453</v>
      </c>
      <c r="E59" s="115">
        <v>0.11363636363636363</v>
      </c>
      <c r="F59" s="115">
        <v>0.28125</v>
      </c>
      <c r="G59" s="92" t="s">
        <v>631</v>
      </c>
      <c r="H59" s="157" t="s">
        <v>698</v>
      </c>
      <c r="I59" s="157" t="s">
        <v>462</v>
      </c>
      <c r="J59" s="157" t="s">
        <v>368</v>
      </c>
    </row>
    <row r="60" spans="2:10" ht="12.75">
      <c r="B60" t="s">
        <v>53</v>
      </c>
      <c r="C60" s="154">
        <v>0.15</v>
      </c>
      <c r="D60" s="115">
        <v>0.33333333333333337</v>
      </c>
      <c r="E60" s="145" t="s">
        <v>275</v>
      </c>
      <c r="F60" s="145" t="s">
        <v>275</v>
      </c>
      <c r="G60" s="92" t="s">
        <v>632</v>
      </c>
      <c r="H60" s="157" t="s">
        <v>699</v>
      </c>
      <c r="I60" s="157"/>
      <c r="J60" s="157"/>
    </row>
    <row r="61" spans="2:11" ht="12.75">
      <c r="B61" t="s">
        <v>54</v>
      </c>
      <c r="C61" s="154">
        <v>0.15</v>
      </c>
      <c r="D61" s="115">
        <v>0.21875</v>
      </c>
      <c r="E61" s="115">
        <v>0.14285714285714285</v>
      </c>
      <c r="F61" s="145" t="s">
        <v>275</v>
      </c>
      <c r="G61" s="92" t="s">
        <v>632</v>
      </c>
      <c r="H61" s="157" t="s">
        <v>700</v>
      </c>
      <c r="I61" s="157" t="s">
        <v>320</v>
      </c>
      <c r="J61" s="157" t="s">
        <v>275</v>
      </c>
      <c r="K61" s="146"/>
    </row>
    <row r="62" spans="2:10" ht="12.75">
      <c r="B62" t="s">
        <v>55</v>
      </c>
      <c r="C62" s="154">
        <v>0.7018348623853211</v>
      </c>
      <c r="D62" s="115">
        <v>0.6436170212765958</v>
      </c>
      <c r="E62" s="115">
        <v>0.6458333333333334</v>
      </c>
      <c r="F62" s="115">
        <v>0.475</v>
      </c>
      <c r="G62" s="92" t="s">
        <v>633</v>
      </c>
      <c r="H62" s="157" t="s">
        <v>701</v>
      </c>
      <c r="I62" s="157" t="s">
        <v>362</v>
      </c>
      <c r="J62" s="157" t="s">
        <v>336</v>
      </c>
    </row>
    <row r="63" spans="2:13" ht="12.75">
      <c r="B63" t="s">
        <v>56</v>
      </c>
      <c r="C63" s="154">
        <v>0.3</v>
      </c>
      <c r="D63" s="115">
        <v>0.5</v>
      </c>
      <c r="E63" s="166">
        <v>0.2777777777777778</v>
      </c>
      <c r="F63" s="145" t="s">
        <v>275</v>
      </c>
      <c r="G63" s="92" t="s">
        <v>618</v>
      </c>
      <c r="H63" s="157" t="s">
        <v>702</v>
      </c>
      <c r="I63" s="157" t="s">
        <v>440</v>
      </c>
      <c r="J63" s="157" t="s">
        <v>275</v>
      </c>
      <c r="K63" s="146"/>
      <c r="L63" s="30"/>
      <c r="M63" s="30"/>
    </row>
    <row r="64" spans="2:10" ht="12.75">
      <c r="B64" t="s">
        <v>57</v>
      </c>
      <c r="C64" s="154">
        <v>0.625</v>
      </c>
      <c r="D64" s="115">
        <v>0.6419753086419753</v>
      </c>
      <c r="E64" s="115">
        <v>0.5</v>
      </c>
      <c r="F64" s="115">
        <v>0.2875</v>
      </c>
      <c r="G64" s="92" t="s">
        <v>628</v>
      </c>
      <c r="H64" s="157" t="s">
        <v>703</v>
      </c>
      <c r="I64" s="157" t="s">
        <v>397</v>
      </c>
      <c r="J64" s="157" t="s">
        <v>430</v>
      </c>
    </row>
    <row r="65" spans="1:10" ht="13.5" thickBot="1">
      <c r="A65" s="18"/>
      <c r="B65" s="18" t="s">
        <v>58</v>
      </c>
      <c r="C65" s="159">
        <v>0.13157894736842105</v>
      </c>
      <c r="D65" s="160">
        <v>0.20689655172413793</v>
      </c>
      <c r="E65" s="160">
        <v>0.0625</v>
      </c>
      <c r="F65" s="160">
        <v>0.12903225806451613</v>
      </c>
      <c r="G65" s="161" t="s">
        <v>634</v>
      </c>
      <c r="H65" s="162" t="s">
        <v>704</v>
      </c>
      <c r="I65" s="162" t="s">
        <v>432</v>
      </c>
      <c r="J65" s="157" t="s">
        <v>327</v>
      </c>
    </row>
    <row r="66" spans="2:10" ht="12.75">
      <c r="B66" t="s">
        <v>59</v>
      </c>
      <c r="C66" s="163">
        <v>0.36111111111111105</v>
      </c>
      <c r="D66" s="115">
        <v>0.3854166666666667</v>
      </c>
      <c r="E66" s="114">
        <v>0.296875</v>
      </c>
      <c r="F66" s="115">
        <v>0.22413793103448276</v>
      </c>
      <c r="G66" s="92" t="s">
        <v>635</v>
      </c>
      <c r="H66" s="157" t="s">
        <v>705</v>
      </c>
      <c r="I66" s="158" t="s">
        <v>421</v>
      </c>
      <c r="J66" s="156" t="s">
        <v>454</v>
      </c>
    </row>
    <row r="67" spans="2:10" ht="12.75">
      <c r="B67" t="s">
        <v>60</v>
      </c>
      <c r="C67" s="163">
        <v>0.621951219512195</v>
      </c>
      <c r="D67" s="115">
        <v>0.6515151515151516</v>
      </c>
      <c r="E67" s="115">
        <v>0.5769230769230769</v>
      </c>
      <c r="F67" s="115">
        <v>0.44</v>
      </c>
      <c r="G67" s="92" t="s">
        <v>636</v>
      </c>
      <c r="H67" s="157" t="s">
        <v>706</v>
      </c>
      <c r="I67" s="157" t="s">
        <v>437</v>
      </c>
      <c r="J67" s="157" t="s">
        <v>427</v>
      </c>
    </row>
    <row r="68" spans="2:10" ht="12.75">
      <c r="B68" t="s">
        <v>61</v>
      </c>
      <c r="C68" s="163">
        <v>0.26</v>
      </c>
      <c r="D68" s="115">
        <v>0.25806451612903225</v>
      </c>
      <c r="E68" s="115">
        <v>0.2777777777777778</v>
      </c>
      <c r="F68" s="115">
        <v>0.16666666666666666</v>
      </c>
      <c r="G68" s="92" t="s">
        <v>637</v>
      </c>
      <c r="H68" s="157" t="s">
        <v>707</v>
      </c>
      <c r="I68" s="157" t="s">
        <v>440</v>
      </c>
      <c r="J68" s="157" t="s">
        <v>399</v>
      </c>
    </row>
    <row r="69" spans="2:10" ht="12.75">
      <c r="B69" t="s">
        <v>62</v>
      </c>
      <c r="C69" s="163">
        <v>0.39473684210526316</v>
      </c>
      <c r="D69" s="115">
        <v>0.47368421052631576</v>
      </c>
      <c r="E69" s="115">
        <v>0.55</v>
      </c>
      <c r="F69" s="115">
        <v>0.18421052631578946</v>
      </c>
      <c r="G69" s="92" t="s">
        <v>638</v>
      </c>
      <c r="H69" s="157" t="s">
        <v>708</v>
      </c>
      <c r="I69" s="157" t="s">
        <v>332</v>
      </c>
      <c r="J69" s="157" t="s">
        <v>414</v>
      </c>
    </row>
    <row r="70" spans="2:10" ht="12.75">
      <c r="B70" t="s">
        <v>63</v>
      </c>
      <c r="C70" s="163">
        <v>0.3846153846153846</v>
      </c>
      <c r="D70" s="115">
        <v>0.5</v>
      </c>
      <c r="E70" s="115">
        <v>0.2</v>
      </c>
      <c r="F70" s="115">
        <v>0.22916666666666669</v>
      </c>
      <c r="G70" s="92" t="s">
        <v>639</v>
      </c>
      <c r="H70" s="157" t="s">
        <v>702</v>
      </c>
      <c r="I70" s="157" t="s">
        <v>413</v>
      </c>
      <c r="J70" s="157" t="s">
        <v>443</v>
      </c>
    </row>
    <row r="71" spans="1:10" ht="12.75">
      <c r="A71" t="s">
        <v>132</v>
      </c>
      <c r="B71" t="s">
        <v>64</v>
      </c>
      <c r="C71" s="163">
        <v>0.28125</v>
      </c>
      <c r="D71" s="115">
        <v>0.20588235294117646</v>
      </c>
      <c r="E71" s="145" t="s">
        <v>275</v>
      </c>
      <c r="F71" s="145" t="s">
        <v>275</v>
      </c>
      <c r="G71" s="92" t="s">
        <v>640</v>
      </c>
      <c r="H71" s="157" t="s">
        <v>709</v>
      </c>
      <c r="I71" s="157"/>
      <c r="J71" s="157"/>
    </row>
    <row r="72" spans="2:10" ht="12.75">
      <c r="B72" t="s">
        <v>65</v>
      </c>
      <c r="C72" s="163">
        <v>0.42307692307692313</v>
      </c>
      <c r="D72" s="115">
        <v>0.3333333333333333</v>
      </c>
      <c r="E72" s="115">
        <v>0.24</v>
      </c>
      <c r="F72" s="115">
        <v>0.15384615384615385</v>
      </c>
      <c r="G72" s="92" t="s">
        <v>641</v>
      </c>
      <c r="H72" s="157" t="s">
        <v>710</v>
      </c>
      <c r="I72" s="157" t="s">
        <v>326</v>
      </c>
      <c r="J72" s="157" t="s">
        <v>433</v>
      </c>
    </row>
    <row r="73" spans="2:10" ht="12.75">
      <c r="B73" t="s">
        <v>66</v>
      </c>
      <c r="C73" s="163">
        <v>0.4666666666666667</v>
      </c>
      <c r="D73" s="115">
        <v>0.43333333333333335</v>
      </c>
      <c r="E73" s="145" t="s">
        <v>275</v>
      </c>
      <c r="F73" s="145" t="s">
        <v>275</v>
      </c>
      <c r="G73" s="92" t="s">
        <v>642</v>
      </c>
      <c r="H73" s="157" t="s">
        <v>711</v>
      </c>
      <c r="I73" s="157" t="s">
        <v>275</v>
      </c>
      <c r="J73" s="157" t="s">
        <v>275</v>
      </c>
    </row>
    <row r="74" spans="2:10" ht="12.75">
      <c r="B74" t="s">
        <v>67</v>
      </c>
      <c r="C74" s="163">
        <v>0.3666666666666667</v>
      </c>
      <c r="D74" s="115">
        <v>0.46875</v>
      </c>
      <c r="E74" s="115">
        <v>0.275</v>
      </c>
      <c r="F74" s="115">
        <v>0.12</v>
      </c>
      <c r="G74" s="92" t="s">
        <v>643</v>
      </c>
      <c r="H74" s="157" t="s">
        <v>712</v>
      </c>
      <c r="I74" s="157" t="s">
        <v>398</v>
      </c>
      <c r="J74" s="157" t="s">
        <v>348</v>
      </c>
    </row>
    <row r="75" spans="2:10" ht="12.75">
      <c r="B75" t="s">
        <v>68</v>
      </c>
      <c r="C75" s="163">
        <v>0.425</v>
      </c>
      <c r="D75" s="115">
        <v>0.42105263157894735</v>
      </c>
      <c r="E75" s="115">
        <v>0.42307692307692313</v>
      </c>
      <c r="F75" s="115">
        <v>0.21052631578947367</v>
      </c>
      <c r="G75" s="92" t="s">
        <v>644</v>
      </c>
      <c r="H75" s="157" t="s">
        <v>713</v>
      </c>
      <c r="I75" s="157" t="s">
        <v>458</v>
      </c>
      <c r="J75" s="157" t="s">
        <v>383</v>
      </c>
    </row>
    <row r="76" spans="2:10" ht="12.75">
      <c r="B76" s="11" t="s">
        <v>69</v>
      </c>
      <c r="C76" s="163">
        <v>0.5606060606060606</v>
      </c>
      <c r="D76" s="114">
        <v>0.5925925925925926</v>
      </c>
      <c r="E76" s="114">
        <v>0.5</v>
      </c>
      <c r="F76" s="114">
        <v>0.40384615384615385</v>
      </c>
      <c r="G76" s="92" t="s">
        <v>645</v>
      </c>
      <c r="H76" s="158" t="s">
        <v>714</v>
      </c>
      <c r="I76" s="158" t="s">
        <v>397</v>
      </c>
      <c r="J76" s="157" t="s">
        <v>395</v>
      </c>
    </row>
    <row r="77" spans="1:10" ht="13.5" thickBot="1">
      <c r="A77" s="18"/>
      <c r="B77" s="18" t="s">
        <v>70</v>
      </c>
      <c r="C77" s="159">
        <v>0.5869565217391304</v>
      </c>
      <c r="D77" s="160">
        <v>0.6190476190476191</v>
      </c>
      <c r="E77" s="160">
        <v>0.40909090909090906</v>
      </c>
      <c r="F77" s="160">
        <v>0.375</v>
      </c>
      <c r="G77" s="161" t="s">
        <v>646</v>
      </c>
      <c r="H77" s="162" t="s">
        <v>715</v>
      </c>
      <c r="I77" s="162" t="s">
        <v>453</v>
      </c>
      <c r="J77" s="162" t="s">
        <v>286</v>
      </c>
    </row>
    <row r="78" spans="3:10" ht="12.75">
      <c r="C78" s="115"/>
      <c r="D78" s="115"/>
      <c r="E78" s="115"/>
      <c r="F78" s="115"/>
      <c r="G78" s="157"/>
      <c r="H78" s="157"/>
      <c r="I78" s="157"/>
      <c r="J78" s="157"/>
    </row>
    <row r="79" spans="1:10" ht="12.75">
      <c r="A79" t="s">
        <v>743</v>
      </c>
      <c r="C79" s="115"/>
      <c r="D79" s="115"/>
      <c r="E79" s="115"/>
      <c r="F79" s="115"/>
      <c r="G79" s="157"/>
      <c r="H79" s="157"/>
      <c r="I79" s="157"/>
      <c r="J79" s="157"/>
    </row>
    <row r="80" spans="7:9" ht="12.75">
      <c r="G80" s="137"/>
      <c r="H80" s="137"/>
      <c r="I80" s="137"/>
    </row>
    <row r="81" spans="7:9" ht="12.75">
      <c r="G81" s="137"/>
      <c r="H81" s="137"/>
      <c r="I81" s="137"/>
    </row>
    <row r="82" spans="7:9" ht="12.75">
      <c r="G82" s="137"/>
      <c r="H82" s="137"/>
      <c r="I82" s="137"/>
    </row>
    <row r="95" spans="4:7" ht="12.75">
      <c r="D95" s="143"/>
      <c r="E95" s="143"/>
      <c r="F95" s="143"/>
      <c r="G95" s="143"/>
    </row>
    <row r="96" spans="4:7" ht="12.75">
      <c r="D96" s="143"/>
      <c r="E96" s="143"/>
      <c r="F96" s="143"/>
      <c r="G96" s="143"/>
    </row>
    <row r="97" spans="4:7" ht="12.75">
      <c r="D97" s="143"/>
      <c r="E97" s="143"/>
      <c r="F97" s="143"/>
      <c r="G97" s="143"/>
    </row>
    <row r="98" spans="4:7" ht="12.75">
      <c r="D98" s="143"/>
      <c r="E98" s="143"/>
      <c r="F98" s="143"/>
      <c r="G98" s="143"/>
    </row>
    <row r="99" spans="4:7" ht="12.75">
      <c r="D99" s="143"/>
      <c r="E99" s="143"/>
      <c r="F99" s="143"/>
      <c r="G99" s="143"/>
    </row>
    <row r="100" spans="4:7" ht="12.75">
      <c r="D100" s="143"/>
      <c r="E100" s="143"/>
      <c r="F100" s="143"/>
      <c r="G100" s="143"/>
    </row>
    <row r="101" spans="4:7" ht="12.75">
      <c r="D101" s="143"/>
      <c r="E101" s="143"/>
      <c r="F101" s="143"/>
      <c r="G101" s="143"/>
    </row>
    <row r="102" spans="4:7" ht="12.75">
      <c r="D102" s="143"/>
      <c r="E102" s="143"/>
      <c r="F102" s="143"/>
      <c r="G102" s="143"/>
    </row>
    <row r="103" spans="4:7" ht="12.75">
      <c r="D103" s="143"/>
      <c r="E103" s="143"/>
      <c r="F103" s="143"/>
      <c r="G103" s="143"/>
    </row>
    <row r="104" spans="4:7" ht="12.75">
      <c r="D104" s="143"/>
      <c r="E104" s="143"/>
      <c r="F104" s="143"/>
      <c r="G104" s="143"/>
    </row>
    <row r="105" spans="4:7" ht="12.75">
      <c r="D105" s="143"/>
      <c r="E105" s="143"/>
      <c r="F105" s="143"/>
      <c r="G105" s="143"/>
    </row>
    <row r="106" spans="4:7" ht="12.75">
      <c r="D106" s="143"/>
      <c r="E106" s="143"/>
      <c r="F106" s="143"/>
      <c r="G106" s="143"/>
    </row>
    <row r="107" spans="4:7" ht="12.75">
      <c r="D107" s="143"/>
      <c r="E107" s="143"/>
      <c r="F107" s="143"/>
      <c r="G107" s="143"/>
    </row>
    <row r="108" spans="4:7" ht="12.75">
      <c r="D108" s="143"/>
      <c r="E108" s="143"/>
      <c r="F108" s="143"/>
      <c r="G108" s="143"/>
    </row>
    <row r="109" spans="4:7" ht="12.75">
      <c r="D109" s="143"/>
      <c r="E109" s="143"/>
      <c r="F109" s="143"/>
      <c r="G109" s="143"/>
    </row>
    <row r="110" spans="4:7" ht="12.75">
      <c r="D110" s="143"/>
      <c r="E110" s="143"/>
      <c r="F110" s="143"/>
      <c r="G110" s="143"/>
    </row>
    <row r="111" spans="4:7" ht="12.75">
      <c r="D111" s="143"/>
      <c r="E111" s="143"/>
      <c r="F111" s="143"/>
      <c r="G111" s="143"/>
    </row>
    <row r="112" spans="4:7" ht="12.75">
      <c r="D112" s="143"/>
      <c r="E112" s="143"/>
      <c r="F112" s="143"/>
      <c r="G112" s="143"/>
    </row>
    <row r="113" spans="4:7" ht="12.75">
      <c r="D113" s="143"/>
      <c r="E113" s="143"/>
      <c r="F113" s="143"/>
      <c r="G113" s="143"/>
    </row>
    <row r="114" spans="4:7" ht="12.75">
      <c r="D114" s="143"/>
      <c r="E114" s="143"/>
      <c r="F114" s="143"/>
      <c r="G114" s="143"/>
    </row>
  </sheetData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G118"/>
  <sheetViews>
    <sheetView workbookViewId="0" topLeftCell="A1">
      <selection activeCell="AP36" sqref="AP36"/>
    </sheetView>
  </sheetViews>
  <sheetFormatPr defaultColWidth="9.140625" defaultRowHeight="12.75"/>
  <cols>
    <col min="1" max="1" width="16.8515625" style="0" customWidth="1"/>
    <col min="2" max="2" width="14.57421875" style="0" customWidth="1"/>
    <col min="3" max="3" width="9.421875" style="109" customWidth="1"/>
    <col min="4" max="4" width="12.140625" style="69" customWidth="1"/>
    <col min="5" max="5" width="7.7109375" style="69" customWidth="1"/>
    <col min="6" max="6" width="9.421875" style="69" customWidth="1"/>
    <col min="7" max="7" width="7.7109375" style="168" customWidth="1"/>
    <col min="8" max="8" width="6.00390625" style="0" customWidth="1"/>
  </cols>
  <sheetData>
    <row r="1" spans="2:27" ht="13.5" thickTop="1">
      <c r="B1" s="20" t="s">
        <v>256</v>
      </c>
      <c r="C1" s="190"/>
      <c r="D1" s="232"/>
      <c r="E1" s="232"/>
      <c r="F1" s="232"/>
      <c r="G1" s="232"/>
      <c r="H1" s="175"/>
      <c r="I1" s="175"/>
      <c r="J1" s="175"/>
      <c r="K1" s="14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2:27" ht="13.5" thickBot="1">
      <c r="B2" s="21" t="s">
        <v>742</v>
      </c>
      <c r="C2" s="222"/>
      <c r="D2" s="160"/>
      <c r="E2" s="160"/>
      <c r="F2" s="160"/>
      <c r="G2" s="160"/>
      <c r="H2" s="141"/>
      <c r="I2" s="141"/>
      <c r="J2" s="141"/>
      <c r="K2" s="14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731</v>
      </c>
      <c r="Z2" s="11"/>
      <c r="AA2" s="11"/>
    </row>
    <row r="3" spans="3:27" ht="13.5" thickBot="1">
      <c r="C3" s="136" t="s">
        <v>732</v>
      </c>
      <c r="D3" s="114" t="s">
        <v>254</v>
      </c>
      <c r="E3" s="114"/>
      <c r="F3" s="164"/>
      <c r="G3" s="233"/>
      <c r="H3" s="224" t="s">
        <v>124</v>
      </c>
      <c r="I3" s="140"/>
      <c r="J3" s="140"/>
      <c r="K3" s="136"/>
      <c r="T3" t="s">
        <v>734</v>
      </c>
      <c r="V3" s="74"/>
      <c r="W3" s="75">
        <v>1</v>
      </c>
      <c r="X3" s="75">
        <v>2</v>
      </c>
      <c r="Y3" s="75">
        <v>1</v>
      </c>
      <c r="Z3" s="75">
        <v>2</v>
      </c>
      <c r="AA3" s="34"/>
    </row>
    <row r="4" spans="1:27" ht="13.5" thickBot="1">
      <c r="A4" s="18"/>
      <c r="B4" s="18"/>
      <c r="C4" s="244" t="s">
        <v>575</v>
      </c>
      <c r="D4" s="244" t="s">
        <v>255</v>
      </c>
      <c r="E4" s="244" t="s">
        <v>272</v>
      </c>
      <c r="F4" s="245" t="s">
        <v>273</v>
      </c>
      <c r="G4" s="246" t="s">
        <v>575</v>
      </c>
      <c r="H4" s="244" t="s">
        <v>255</v>
      </c>
      <c r="I4" s="244" t="s">
        <v>272</v>
      </c>
      <c r="J4" s="247" t="s">
        <v>273</v>
      </c>
      <c r="K4" s="142"/>
      <c r="R4" s="46"/>
      <c r="S4" s="14"/>
      <c r="T4" s="46"/>
      <c r="U4" s="46"/>
      <c r="V4" s="1"/>
      <c r="W4" s="34"/>
      <c r="X4" s="34"/>
      <c r="Y4" s="46"/>
      <c r="Z4" s="46"/>
      <c r="AA4" s="46"/>
    </row>
    <row r="5" spans="1:28" ht="12.75">
      <c r="A5" s="11"/>
      <c r="B5" s="248" t="s">
        <v>1</v>
      </c>
      <c r="C5" s="154">
        <v>0.5648148148148148</v>
      </c>
      <c r="D5" s="154">
        <v>0.6428571428571429</v>
      </c>
      <c r="E5" s="154">
        <v>0.5609756097560976</v>
      </c>
      <c r="F5" s="241">
        <v>0.5892857142857143</v>
      </c>
      <c r="G5" s="158" t="s">
        <v>600</v>
      </c>
      <c r="H5" s="158" t="s">
        <v>177</v>
      </c>
      <c r="I5" s="157" t="s">
        <v>326</v>
      </c>
      <c r="J5" s="157" t="s">
        <v>423</v>
      </c>
      <c r="K5" s="136"/>
      <c r="R5" s="69"/>
      <c r="T5" s="69"/>
      <c r="U5" s="69"/>
      <c r="V5" s="3"/>
      <c r="W5" s="53"/>
      <c r="X5" s="53"/>
      <c r="Y5" s="69"/>
      <c r="Z5" s="69"/>
      <c r="AA5" s="69"/>
      <c r="AB5" s="110"/>
    </row>
    <row r="6" spans="2:33" ht="12.75">
      <c r="B6" s="249" t="s">
        <v>2</v>
      </c>
      <c r="C6" s="154">
        <v>0.7857142857142857</v>
      </c>
      <c r="D6" s="154">
        <v>0.7694300518134715</v>
      </c>
      <c r="E6" s="154">
        <v>0.8389830508474576</v>
      </c>
      <c r="F6" s="154">
        <v>0.8072916666666666</v>
      </c>
      <c r="G6" s="92" t="s">
        <v>582</v>
      </c>
      <c r="H6" s="158" t="s">
        <v>134</v>
      </c>
      <c r="I6" s="157" t="s">
        <v>350</v>
      </c>
      <c r="J6" s="157" t="s">
        <v>289</v>
      </c>
      <c r="K6" s="115"/>
      <c r="R6" s="69"/>
      <c r="T6" s="69"/>
      <c r="U6" s="69"/>
      <c r="V6" s="3"/>
      <c r="W6" s="53"/>
      <c r="X6" s="53"/>
      <c r="Y6" s="69"/>
      <c r="Z6" s="69"/>
      <c r="AA6" s="69"/>
      <c r="AB6" s="110"/>
      <c r="AG6" s="110"/>
    </row>
    <row r="7" spans="2:33" ht="12.75">
      <c r="B7" s="249" t="s">
        <v>3</v>
      </c>
      <c r="C7" s="154">
        <v>0.8</v>
      </c>
      <c r="D7" s="154">
        <v>0.7786885245901639</v>
      </c>
      <c r="E7" s="154">
        <v>0.85</v>
      </c>
      <c r="F7" s="154">
        <v>0.696078431372549</v>
      </c>
      <c r="G7" s="92" t="s">
        <v>636</v>
      </c>
      <c r="H7" s="158" t="s">
        <v>165</v>
      </c>
      <c r="I7" s="157" t="s">
        <v>397</v>
      </c>
      <c r="J7" s="157" t="s">
        <v>366</v>
      </c>
      <c r="K7" s="115"/>
      <c r="O7" s="126"/>
      <c r="P7" s="109"/>
      <c r="Q7" s="109"/>
      <c r="R7" s="69"/>
      <c r="T7" s="69"/>
      <c r="U7" s="69"/>
      <c r="V7" s="3"/>
      <c r="W7" s="53"/>
      <c r="X7" s="53"/>
      <c r="Y7" s="69"/>
      <c r="Z7" s="69"/>
      <c r="AA7" s="69"/>
      <c r="AB7" s="110"/>
      <c r="AG7" s="110"/>
    </row>
    <row r="8" spans="2:33" ht="12.75">
      <c r="B8" s="249" t="s">
        <v>4</v>
      </c>
      <c r="C8" s="154">
        <v>0.6451612903225806</v>
      </c>
      <c r="D8" s="154">
        <v>0.6111111111111112</v>
      </c>
      <c r="E8" s="154">
        <v>0.7333333333333334</v>
      </c>
      <c r="F8" s="154">
        <v>0.5263157894736842</v>
      </c>
      <c r="G8" s="92" t="s">
        <v>716</v>
      </c>
      <c r="H8" s="158" t="s">
        <v>200</v>
      </c>
      <c r="I8" s="157" t="s">
        <v>458</v>
      </c>
      <c r="J8" s="157" t="s">
        <v>435</v>
      </c>
      <c r="K8" s="136"/>
      <c r="O8" s="109"/>
      <c r="P8" s="109"/>
      <c r="Q8" s="109"/>
      <c r="R8" s="69"/>
      <c r="S8" s="109"/>
      <c r="T8" s="168"/>
      <c r="U8" s="168"/>
      <c r="V8" s="3"/>
      <c r="W8" s="53"/>
      <c r="X8" s="53"/>
      <c r="Y8" s="69"/>
      <c r="Z8" s="69"/>
      <c r="AA8" s="69"/>
      <c r="AB8" s="110"/>
      <c r="AG8" s="110"/>
    </row>
    <row r="9" spans="2:33" ht="12.75">
      <c r="B9" s="250" t="s">
        <v>259</v>
      </c>
      <c r="C9" s="154">
        <v>0.7794117647058822</v>
      </c>
      <c r="D9" s="154">
        <v>0.7272727272727273</v>
      </c>
      <c r="E9" s="154">
        <v>0.7857142857142857</v>
      </c>
      <c r="F9" s="154">
        <v>0.7857142857142858</v>
      </c>
      <c r="G9" s="92" t="s">
        <v>717</v>
      </c>
      <c r="H9" s="158" t="s">
        <v>173</v>
      </c>
      <c r="I9" s="157" t="s">
        <v>276</v>
      </c>
      <c r="J9" s="115" t="s">
        <v>306</v>
      </c>
      <c r="K9" s="115"/>
      <c r="O9" s="109"/>
      <c r="P9" s="109"/>
      <c r="Q9" s="109"/>
      <c r="R9" s="69"/>
      <c r="S9" s="109"/>
      <c r="T9" s="168"/>
      <c r="U9" s="168"/>
      <c r="V9" s="3"/>
      <c r="W9" s="53"/>
      <c r="X9" s="53"/>
      <c r="Y9" s="69"/>
      <c r="Z9" s="69"/>
      <c r="AA9" s="69"/>
      <c r="AB9" s="110"/>
      <c r="AG9" s="110"/>
    </row>
    <row r="10" spans="1:33" ht="12.75">
      <c r="A10" t="s">
        <v>80</v>
      </c>
      <c r="B10" s="45" t="s">
        <v>71</v>
      </c>
      <c r="C10" s="154">
        <v>0.8164556962025316</v>
      </c>
      <c r="D10" s="154">
        <v>0.767123287671233</v>
      </c>
      <c r="E10" s="154">
        <v>0.8513513513513514</v>
      </c>
      <c r="F10" s="154">
        <v>0.8220338983050848</v>
      </c>
      <c r="G10" s="92" t="s">
        <v>616</v>
      </c>
      <c r="H10" s="158" t="s">
        <v>160</v>
      </c>
      <c r="I10" s="157" t="s">
        <v>308</v>
      </c>
      <c r="J10" s="157" t="s">
        <v>283</v>
      </c>
      <c r="K10" s="115"/>
      <c r="O10" s="109"/>
      <c r="P10" s="109"/>
      <c r="Q10" s="109"/>
      <c r="R10" s="69"/>
      <c r="T10" s="69"/>
      <c r="U10" s="69"/>
      <c r="V10" s="3"/>
      <c r="W10" s="53"/>
      <c r="X10" s="53"/>
      <c r="Y10" s="69"/>
      <c r="Z10" s="69"/>
      <c r="AA10" s="69"/>
      <c r="AB10" s="110"/>
      <c r="AG10" s="110"/>
    </row>
    <row r="11" spans="2:33" ht="12.75">
      <c r="B11" s="249" t="s">
        <v>7</v>
      </c>
      <c r="C11" s="154">
        <v>0.5606060606060606</v>
      </c>
      <c r="D11" s="154">
        <v>0.42</v>
      </c>
      <c r="E11" s="154">
        <v>0.5454545454545454</v>
      </c>
      <c r="F11" s="154">
        <v>0.45588235294117646</v>
      </c>
      <c r="G11" s="92" t="s">
        <v>637</v>
      </c>
      <c r="H11" s="158" t="s">
        <v>185</v>
      </c>
      <c r="I11" s="157" t="s">
        <v>447</v>
      </c>
      <c r="J11" s="157" t="s">
        <v>433</v>
      </c>
      <c r="K11" s="136"/>
      <c r="O11" s="109"/>
      <c r="P11" s="109"/>
      <c r="Q11" s="109"/>
      <c r="R11" s="69"/>
      <c r="S11" s="109"/>
      <c r="T11" s="168"/>
      <c r="U11" s="168"/>
      <c r="V11" s="3"/>
      <c r="W11" s="53"/>
      <c r="X11" s="53"/>
      <c r="Y11" s="69"/>
      <c r="Z11" s="69"/>
      <c r="AA11" s="69"/>
      <c r="AB11" s="110"/>
      <c r="AG11" s="110"/>
    </row>
    <row r="12" spans="2:33" ht="12.75">
      <c r="B12" s="249" t="s">
        <v>8</v>
      </c>
      <c r="C12" s="154">
        <v>0.7666666666666667</v>
      </c>
      <c r="D12" s="154">
        <v>0.8425925925925926</v>
      </c>
      <c r="E12" s="154">
        <v>0.7692307692307693</v>
      </c>
      <c r="F12" s="154">
        <v>0.820754716981132</v>
      </c>
      <c r="G12" s="92" t="s">
        <v>580</v>
      </c>
      <c r="H12" s="158" t="s">
        <v>137</v>
      </c>
      <c r="I12" s="157" t="s">
        <v>401</v>
      </c>
      <c r="J12" s="157" t="s">
        <v>438</v>
      </c>
      <c r="K12" s="115"/>
      <c r="O12" s="109"/>
      <c r="P12" s="109"/>
      <c r="Q12" s="109"/>
      <c r="R12" s="69"/>
      <c r="S12" s="109"/>
      <c r="T12" s="168"/>
      <c r="U12" s="168"/>
      <c r="V12" s="3"/>
      <c r="W12" s="53"/>
      <c r="X12" s="53"/>
      <c r="Y12" s="69"/>
      <c r="Z12" s="69"/>
      <c r="AA12" s="69"/>
      <c r="AB12" s="110"/>
      <c r="AG12" s="110"/>
    </row>
    <row r="13" spans="2:33" ht="12.75">
      <c r="B13" s="249" t="s">
        <v>9</v>
      </c>
      <c r="C13" s="154">
        <v>0.8085106382978724</v>
      </c>
      <c r="D13" s="154">
        <v>0.8049645390070923</v>
      </c>
      <c r="E13" s="154">
        <v>0.7625</v>
      </c>
      <c r="F13" s="154">
        <v>0.8538461538461539</v>
      </c>
      <c r="G13" s="92" t="s">
        <v>718</v>
      </c>
      <c r="H13" s="158" t="s">
        <v>193</v>
      </c>
      <c r="I13" s="157" t="s">
        <v>370</v>
      </c>
      <c r="J13" s="157" t="s">
        <v>357</v>
      </c>
      <c r="K13" s="115"/>
      <c r="O13" s="109"/>
      <c r="P13" s="109"/>
      <c r="Q13" s="109"/>
      <c r="R13" s="69"/>
      <c r="S13" s="109"/>
      <c r="T13" s="168"/>
      <c r="U13" s="168"/>
      <c r="V13" s="3"/>
      <c r="W13" s="53"/>
      <c r="X13" s="53"/>
      <c r="Y13" s="69"/>
      <c r="Z13" s="69"/>
      <c r="AA13" s="69"/>
      <c r="AB13" s="110"/>
      <c r="AG13" s="110"/>
    </row>
    <row r="14" spans="2:33" ht="12.75">
      <c r="B14" s="249" t="s">
        <v>10</v>
      </c>
      <c r="C14" s="154">
        <v>0.844</v>
      </c>
      <c r="D14" s="154">
        <v>0.8798076923076923</v>
      </c>
      <c r="E14" s="154">
        <v>0.9230769230769231</v>
      </c>
      <c r="F14" s="154">
        <v>0.8728813559322034</v>
      </c>
      <c r="G14" s="92" t="s">
        <v>719</v>
      </c>
      <c r="H14" s="158" t="s">
        <v>158</v>
      </c>
      <c r="I14" s="157" t="s">
        <v>426</v>
      </c>
      <c r="J14" s="157" t="s">
        <v>363</v>
      </c>
      <c r="K14" s="115"/>
      <c r="O14" s="109"/>
      <c r="P14" s="109"/>
      <c r="Q14" s="109"/>
      <c r="R14" s="69"/>
      <c r="S14" s="109"/>
      <c r="T14" s="168"/>
      <c r="U14" s="168"/>
      <c r="V14" s="3"/>
      <c r="W14" s="53"/>
      <c r="X14" s="53"/>
      <c r="Y14" s="69"/>
      <c r="Z14" s="69"/>
      <c r="AA14" s="69"/>
      <c r="AB14" s="110"/>
      <c r="AG14" s="110"/>
    </row>
    <row r="15" spans="2:33" ht="12.75">
      <c r="B15" s="249" t="s">
        <v>11</v>
      </c>
      <c r="C15" s="154">
        <v>0.7941176470588235</v>
      </c>
      <c r="D15" s="154">
        <v>0.7983870967741937</v>
      </c>
      <c r="E15" s="154">
        <v>0.8076923076923077</v>
      </c>
      <c r="F15" s="154">
        <v>0.7023809523809523</v>
      </c>
      <c r="G15" s="92" t="s">
        <v>608</v>
      </c>
      <c r="H15" s="158" t="s">
        <v>162</v>
      </c>
      <c r="I15" s="157" t="s">
        <v>359</v>
      </c>
      <c r="J15" s="157" t="s">
        <v>385</v>
      </c>
      <c r="K15" s="136"/>
      <c r="O15" s="109"/>
      <c r="P15" s="109"/>
      <c r="Q15" s="109"/>
      <c r="R15" s="69"/>
      <c r="S15" s="109"/>
      <c r="T15" s="168"/>
      <c r="U15" s="168"/>
      <c r="V15" s="48"/>
      <c r="W15" s="55"/>
      <c r="X15" s="55"/>
      <c r="Y15" s="69"/>
      <c r="Z15" s="69"/>
      <c r="AA15" s="69"/>
      <c r="AB15" s="110"/>
      <c r="AG15" s="110"/>
    </row>
    <row r="16" spans="1:33" ht="13.5" thickBot="1">
      <c r="A16" s="18"/>
      <c r="B16" s="251" t="s">
        <v>12</v>
      </c>
      <c r="C16" s="242">
        <v>0.8160919540229884</v>
      </c>
      <c r="D16" s="159">
        <v>0.763157894736842</v>
      </c>
      <c r="E16" s="159">
        <v>0.825</v>
      </c>
      <c r="F16" s="243">
        <v>0.8278688524590164</v>
      </c>
      <c r="G16" s="92" t="s">
        <v>606</v>
      </c>
      <c r="H16" s="158" t="s">
        <v>195</v>
      </c>
      <c r="I16" s="157" t="s">
        <v>288</v>
      </c>
      <c r="J16" s="157" t="s">
        <v>416</v>
      </c>
      <c r="K16" s="115"/>
      <c r="O16" s="109"/>
      <c r="P16" s="109"/>
      <c r="Q16" s="109"/>
      <c r="R16" s="69"/>
      <c r="S16" s="109"/>
      <c r="T16" s="168"/>
      <c r="U16" s="168"/>
      <c r="V16" s="47"/>
      <c r="W16" s="54"/>
      <c r="X16" s="54"/>
      <c r="Y16" s="69"/>
      <c r="Z16" s="69"/>
      <c r="AA16" s="69"/>
      <c r="AB16" s="110"/>
      <c r="AG16" s="110"/>
    </row>
    <row r="17" spans="2:33" ht="12.75">
      <c r="B17" s="252" t="s">
        <v>13</v>
      </c>
      <c r="C17" s="154">
        <v>0.8507462686567163</v>
      </c>
      <c r="D17" s="163">
        <v>0.8220338983050848</v>
      </c>
      <c r="E17" s="154">
        <v>0.859375</v>
      </c>
      <c r="F17" s="154">
        <v>0.8846153846153846</v>
      </c>
      <c r="G17" s="235" t="s">
        <v>629</v>
      </c>
      <c r="H17" s="236" t="s">
        <v>141</v>
      </c>
      <c r="I17" s="236" t="s">
        <v>469</v>
      </c>
      <c r="J17" s="236" t="s">
        <v>303</v>
      </c>
      <c r="K17" s="114"/>
      <c r="O17" s="109"/>
      <c r="P17" s="109"/>
      <c r="Q17" s="109"/>
      <c r="R17" s="88"/>
      <c r="T17" s="69"/>
      <c r="U17" s="69"/>
      <c r="V17" s="3"/>
      <c r="W17" s="53"/>
      <c r="X17" s="53"/>
      <c r="Y17" s="69"/>
      <c r="Z17" s="69"/>
      <c r="AA17" s="69"/>
      <c r="AB17" s="110"/>
      <c r="AG17" s="110"/>
    </row>
    <row r="18" spans="2:33" ht="12.75">
      <c r="B18" s="249" t="s">
        <v>14</v>
      </c>
      <c r="C18" s="154">
        <v>0.732876712328767</v>
      </c>
      <c r="D18" s="154">
        <v>0.7407407407407408</v>
      </c>
      <c r="E18" s="154">
        <v>0.6964285714285714</v>
      </c>
      <c r="F18" s="154">
        <v>0.6964285714285714</v>
      </c>
      <c r="G18" s="92" t="s">
        <v>591</v>
      </c>
      <c r="H18" s="158" t="s">
        <v>164</v>
      </c>
      <c r="I18" s="157" t="s">
        <v>410</v>
      </c>
      <c r="J18" s="157" t="s">
        <v>280</v>
      </c>
      <c r="K18" s="115"/>
      <c r="O18" s="109"/>
      <c r="P18" s="109"/>
      <c r="Q18" s="109"/>
      <c r="R18" s="69"/>
      <c r="S18" s="109"/>
      <c r="T18" s="168"/>
      <c r="U18" s="168"/>
      <c r="V18" s="3"/>
      <c r="W18" s="53"/>
      <c r="X18" s="53"/>
      <c r="Y18" s="69"/>
      <c r="Z18" s="69"/>
      <c r="AA18" s="69"/>
      <c r="AB18" s="110"/>
      <c r="AG18" s="110"/>
    </row>
    <row r="19" spans="2:33" ht="12.75">
      <c r="B19" s="249" t="s">
        <v>15</v>
      </c>
      <c r="C19" s="154">
        <v>0.5952380952380952</v>
      </c>
      <c r="D19" s="154">
        <v>0.5925925925925927</v>
      </c>
      <c r="E19" s="154">
        <v>0.4772727272727273</v>
      </c>
      <c r="F19" s="154">
        <v>0.48214285714285715</v>
      </c>
      <c r="G19" s="92" t="s">
        <v>618</v>
      </c>
      <c r="H19" s="158" t="s">
        <v>157</v>
      </c>
      <c r="I19" s="157" t="s">
        <v>317</v>
      </c>
      <c r="J19" s="157" t="s">
        <v>399</v>
      </c>
      <c r="K19" s="136"/>
      <c r="O19" s="109"/>
      <c r="P19" s="109"/>
      <c r="Q19" s="109"/>
      <c r="R19" s="69"/>
      <c r="S19" s="109"/>
      <c r="T19" s="168"/>
      <c r="U19" s="168"/>
      <c r="V19" s="3"/>
      <c r="W19" s="53"/>
      <c r="X19" s="53"/>
      <c r="Y19" s="69"/>
      <c r="Z19" s="69"/>
      <c r="AA19" s="69"/>
      <c r="AB19" s="110"/>
      <c r="AG19" s="110"/>
    </row>
    <row r="20" spans="2:33" ht="12.75">
      <c r="B20" s="249" t="s">
        <v>16</v>
      </c>
      <c r="C20" s="154">
        <v>0.6862745098039216</v>
      </c>
      <c r="D20" s="154">
        <v>0.6354166666666667</v>
      </c>
      <c r="E20" s="154">
        <v>0.537037037037037</v>
      </c>
      <c r="F20" s="154">
        <v>0.5625</v>
      </c>
      <c r="G20" s="92" t="s">
        <v>638</v>
      </c>
      <c r="H20" s="158" t="s">
        <v>203</v>
      </c>
      <c r="I20" s="157" t="s">
        <v>344</v>
      </c>
      <c r="J20" s="157" t="s">
        <v>454</v>
      </c>
      <c r="K20" s="136"/>
      <c r="O20" s="109"/>
      <c r="P20" s="109"/>
      <c r="Q20" s="109"/>
      <c r="R20" s="69"/>
      <c r="T20" s="69"/>
      <c r="U20" s="168"/>
      <c r="V20" s="3"/>
      <c r="W20" s="53"/>
      <c r="X20" s="53"/>
      <c r="Y20" s="69"/>
      <c r="Z20" s="69"/>
      <c r="AA20" s="69"/>
      <c r="AB20" s="110"/>
      <c r="AG20" s="110"/>
    </row>
    <row r="21" spans="2:33" ht="12.75">
      <c r="B21" s="249" t="s">
        <v>17</v>
      </c>
      <c r="C21" s="154">
        <v>0.6829268292682926</v>
      </c>
      <c r="D21" s="154">
        <v>0.7282608695652173</v>
      </c>
      <c r="E21" s="154">
        <v>0.6666666666666666</v>
      </c>
      <c r="F21" s="154">
        <v>0.5</v>
      </c>
      <c r="G21" s="92" t="s">
        <v>622</v>
      </c>
      <c r="H21" s="158" t="s">
        <v>175</v>
      </c>
      <c r="I21" s="157" t="s">
        <v>296</v>
      </c>
      <c r="J21" s="157" t="s">
        <v>377</v>
      </c>
      <c r="K21" s="136"/>
      <c r="O21" s="109"/>
      <c r="P21" s="109"/>
      <c r="Q21" s="109"/>
      <c r="R21" s="69"/>
      <c r="T21" s="69"/>
      <c r="U21" s="69"/>
      <c r="V21" s="3"/>
      <c r="W21" s="53"/>
      <c r="X21" s="53"/>
      <c r="Y21" s="69"/>
      <c r="Z21" s="69"/>
      <c r="AA21" s="69"/>
      <c r="AB21" s="110"/>
      <c r="AG21" s="110"/>
    </row>
    <row r="22" spans="2:33" ht="12.75">
      <c r="B22" s="249" t="s">
        <v>473</v>
      </c>
      <c r="C22" s="154">
        <v>0.7058823529411765</v>
      </c>
      <c r="D22" s="154" t="s">
        <v>275</v>
      </c>
      <c r="E22" s="154" t="s">
        <v>275</v>
      </c>
      <c r="F22" s="154" t="s">
        <v>275</v>
      </c>
      <c r="G22" s="92" t="s">
        <v>642</v>
      </c>
      <c r="H22" s="158" t="s">
        <v>275</v>
      </c>
      <c r="I22" s="157" t="s">
        <v>275</v>
      </c>
      <c r="J22" s="157" t="s">
        <v>275</v>
      </c>
      <c r="K22" s="115"/>
      <c r="O22" s="109"/>
      <c r="P22" s="109"/>
      <c r="Q22" s="109"/>
      <c r="R22" s="69"/>
      <c r="T22" s="88"/>
      <c r="U22" s="88"/>
      <c r="Y22" s="69"/>
      <c r="Z22" s="69"/>
      <c r="AA22" s="69"/>
      <c r="AB22" s="110"/>
      <c r="AG22" s="110"/>
    </row>
    <row r="23" spans="2:33" ht="12.75">
      <c r="B23" s="249" t="s">
        <v>18</v>
      </c>
      <c r="C23" s="154">
        <v>0.6052631578947368</v>
      </c>
      <c r="D23" s="154">
        <v>0.59375</v>
      </c>
      <c r="E23" s="154">
        <v>0.6666666666666666</v>
      </c>
      <c r="F23" s="154">
        <v>0.4565217391304348</v>
      </c>
      <c r="G23" s="92" t="s">
        <v>720</v>
      </c>
      <c r="H23" s="158" t="s">
        <v>153</v>
      </c>
      <c r="I23" s="157" t="s">
        <v>296</v>
      </c>
      <c r="J23" s="157" t="s">
        <v>448</v>
      </c>
      <c r="K23" s="136"/>
      <c r="O23" s="109"/>
      <c r="P23" s="109"/>
      <c r="Q23" s="109"/>
      <c r="R23" s="69"/>
      <c r="S23" s="109"/>
      <c r="T23" s="170"/>
      <c r="U23" s="170"/>
      <c r="V23" s="3"/>
      <c r="W23" s="53"/>
      <c r="X23" s="53"/>
      <c r="Y23" s="69"/>
      <c r="Z23" s="69"/>
      <c r="AA23" s="69"/>
      <c r="AB23" s="110"/>
      <c r="AG23" s="110"/>
    </row>
    <row r="24" spans="1:33" ht="12.75">
      <c r="A24" t="s">
        <v>81</v>
      </c>
      <c r="B24" s="249" t="s">
        <v>19</v>
      </c>
      <c r="C24" s="154">
        <v>0.738095238095238</v>
      </c>
      <c r="D24" s="154">
        <v>0.79</v>
      </c>
      <c r="E24" s="154">
        <v>0.72</v>
      </c>
      <c r="F24" s="154">
        <v>0.6346153846153846</v>
      </c>
      <c r="G24" s="92" t="s">
        <v>645</v>
      </c>
      <c r="H24" s="158" t="s">
        <v>160</v>
      </c>
      <c r="I24" s="157" t="s">
        <v>353</v>
      </c>
      <c r="J24" s="157" t="s">
        <v>387</v>
      </c>
      <c r="K24" s="115"/>
      <c r="O24" s="109"/>
      <c r="P24" s="109"/>
      <c r="Q24" s="109"/>
      <c r="R24" s="69"/>
      <c r="S24" s="109"/>
      <c r="T24" s="168"/>
      <c r="U24" s="168"/>
      <c r="V24" s="3"/>
      <c r="W24" s="53"/>
      <c r="X24" s="53"/>
      <c r="Y24" s="69"/>
      <c r="Z24" s="69"/>
      <c r="AA24" s="69"/>
      <c r="AB24" s="110"/>
      <c r="AG24" s="110"/>
    </row>
    <row r="25" spans="2:33" ht="12.75">
      <c r="B25" s="249" t="s">
        <v>20</v>
      </c>
      <c r="C25" s="154">
        <v>0.8288288288288288</v>
      </c>
      <c r="D25" s="154">
        <v>0.8565217391304348</v>
      </c>
      <c r="E25" s="154">
        <v>0.8790322580645161</v>
      </c>
      <c r="F25" s="154">
        <v>0.90625</v>
      </c>
      <c r="G25" s="92" t="s">
        <v>617</v>
      </c>
      <c r="H25" s="158" t="s">
        <v>152</v>
      </c>
      <c r="I25" s="157" t="s">
        <v>332</v>
      </c>
      <c r="J25" s="157" t="s">
        <v>333</v>
      </c>
      <c r="K25" s="115"/>
      <c r="O25" s="109"/>
      <c r="P25" s="109"/>
      <c r="Q25" s="109"/>
      <c r="R25" s="69"/>
      <c r="T25" s="69"/>
      <c r="U25" s="69"/>
      <c r="V25" s="3"/>
      <c r="W25" s="53"/>
      <c r="X25" s="53"/>
      <c r="Y25" s="69"/>
      <c r="Z25" s="69"/>
      <c r="AA25" s="69"/>
      <c r="AB25" s="110"/>
      <c r="AG25" s="110"/>
    </row>
    <row r="26" spans="2:33" ht="12.75">
      <c r="B26" s="249" t="s">
        <v>21</v>
      </c>
      <c r="C26" s="154">
        <v>0.625</v>
      </c>
      <c r="D26" s="154">
        <v>0.59375</v>
      </c>
      <c r="E26" s="154">
        <v>0.5357142857142857</v>
      </c>
      <c r="F26" s="154">
        <v>0.6428571428571428</v>
      </c>
      <c r="G26" s="92" t="s">
        <v>635</v>
      </c>
      <c r="H26" s="158" t="s">
        <v>153</v>
      </c>
      <c r="I26" s="157" t="s">
        <v>413</v>
      </c>
      <c r="J26" s="157" t="s">
        <v>456</v>
      </c>
      <c r="K26" s="136"/>
      <c r="O26" s="109"/>
      <c r="P26" s="109"/>
      <c r="Q26" s="109"/>
      <c r="R26" s="69"/>
      <c r="S26" s="109"/>
      <c r="T26" s="168"/>
      <c r="U26" s="168"/>
      <c r="V26" s="3"/>
      <c r="W26" s="53"/>
      <c r="X26" s="53"/>
      <c r="Y26" s="69"/>
      <c r="Z26" s="69"/>
      <c r="AA26" s="69"/>
      <c r="AB26" s="110"/>
      <c r="AG26" s="110"/>
    </row>
    <row r="27" spans="2:33" ht="12.75">
      <c r="B27" s="249" t="s">
        <v>22</v>
      </c>
      <c r="C27" s="154">
        <v>0.5263157894736842</v>
      </c>
      <c r="D27" s="154">
        <v>0.5</v>
      </c>
      <c r="E27" s="154">
        <v>0.2727272727272727</v>
      </c>
      <c r="F27" s="154">
        <v>0.42105263157894735</v>
      </c>
      <c r="G27" s="92" t="s">
        <v>721</v>
      </c>
      <c r="H27" s="158" t="s">
        <v>186</v>
      </c>
      <c r="I27" s="157" t="s">
        <v>733</v>
      </c>
      <c r="J27" s="157" t="s">
        <v>451</v>
      </c>
      <c r="K27" s="136"/>
      <c r="O27" s="109"/>
      <c r="P27" s="109"/>
      <c r="Q27" s="109"/>
      <c r="R27" s="69"/>
      <c r="T27" s="69"/>
      <c r="U27" s="69"/>
      <c r="V27" s="3"/>
      <c r="W27" s="53"/>
      <c r="X27" s="53"/>
      <c r="Y27" s="69"/>
      <c r="Z27" s="69"/>
      <c r="AA27" s="69"/>
      <c r="AB27" s="110"/>
      <c r="AG27" s="110"/>
    </row>
    <row r="28" spans="2:33" ht="12.75">
      <c r="B28" s="249" t="s">
        <v>23</v>
      </c>
      <c r="C28" s="154">
        <v>0.7432432432432432</v>
      </c>
      <c r="D28" s="154">
        <v>0.7906976744186045</v>
      </c>
      <c r="E28" s="154">
        <v>0.6666666666666667</v>
      </c>
      <c r="F28" s="154">
        <v>0.5</v>
      </c>
      <c r="G28" s="92" t="s">
        <v>621</v>
      </c>
      <c r="H28" s="158" t="s">
        <v>199</v>
      </c>
      <c r="I28" s="157" t="s">
        <v>279</v>
      </c>
      <c r="J28" s="157" t="s">
        <v>377</v>
      </c>
      <c r="K28" s="136"/>
      <c r="O28" s="109"/>
      <c r="P28" s="109"/>
      <c r="Q28" s="109"/>
      <c r="R28" s="69"/>
      <c r="S28" s="109"/>
      <c r="T28" s="168"/>
      <c r="U28" s="168"/>
      <c r="V28" s="3"/>
      <c r="W28" s="53"/>
      <c r="X28" s="53"/>
      <c r="Y28" s="69"/>
      <c r="Z28" s="69"/>
      <c r="AA28" s="69"/>
      <c r="AB28" s="110"/>
      <c r="AG28" s="110"/>
    </row>
    <row r="29" spans="2:33" ht="12.75">
      <c r="B29" s="249" t="s">
        <v>24</v>
      </c>
      <c r="C29" s="154">
        <v>0.5</v>
      </c>
      <c r="D29" s="154">
        <v>0.546875</v>
      </c>
      <c r="E29" s="154">
        <v>0.3333333333333333</v>
      </c>
      <c r="F29" s="154">
        <v>0.4772727272727273</v>
      </c>
      <c r="G29" s="92" t="s">
        <v>592</v>
      </c>
      <c r="H29" s="158" t="s">
        <v>181</v>
      </c>
      <c r="I29" s="157" t="s">
        <v>329</v>
      </c>
      <c r="J29" s="157" t="s">
        <v>390</v>
      </c>
      <c r="K29" s="136"/>
      <c r="O29" s="109"/>
      <c r="P29" s="109"/>
      <c r="Q29" s="109"/>
      <c r="R29" s="69"/>
      <c r="S29" s="109"/>
      <c r="T29" s="168"/>
      <c r="U29" s="168"/>
      <c r="V29" s="3"/>
      <c r="W29" s="53"/>
      <c r="X29" s="53"/>
      <c r="Y29" s="69"/>
      <c r="Z29" s="69"/>
      <c r="AA29" s="69"/>
      <c r="AB29" s="110"/>
      <c r="AG29" s="110"/>
    </row>
    <row r="30" spans="2:33" ht="12.75">
      <c r="B30" s="248" t="s">
        <v>25</v>
      </c>
      <c r="C30" s="154">
        <v>0.5666666666666667</v>
      </c>
      <c r="D30" s="163">
        <v>0.4117647058823529</v>
      </c>
      <c r="E30" s="154">
        <v>0.4545454545454546</v>
      </c>
      <c r="F30" s="154">
        <v>0.45</v>
      </c>
      <c r="G30" s="92" t="s">
        <v>627</v>
      </c>
      <c r="H30" s="158" t="s">
        <v>191</v>
      </c>
      <c r="I30" s="157" t="s">
        <v>347</v>
      </c>
      <c r="J30" s="157" t="s">
        <v>348</v>
      </c>
      <c r="K30" s="136"/>
      <c r="O30" s="109"/>
      <c r="P30" s="109"/>
      <c r="Q30" s="109"/>
      <c r="R30" s="69"/>
      <c r="T30" s="88"/>
      <c r="U30" s="88"/>
      <c r="V30" s="48"/>
      <c r="W30" s="55"/>
      <c r="X30" s="55"/>
      <c r="Y30" s="69"/>
      <c r="Z30" s="69"/>
      <c r="AA30" s="69"/>
      <c r="AB30" s="110"/>
      <c r="AG30" s="110"/>
    </row>
    <row r="31" spans="1:33" ht="13.5" thickBot="1">
      <c r="A31" s="18"/>
      <c r="B31" s="253" t="s">
        <v>26</v>
      </c>
      <c r="C31" s="159">
        <v>0.7045454545454546</v>
      </c>
      <c r="D31" s="237">
        <v>0.7</v>
      </c>
      <c r="E31" s="159">
        <v>0.6388888888888888</v>
      </c>
      <c r="F31" s="243">
        <v>0.5</v>
      </c>
      <c r="G31" s="238" t="s">
        <v>615</v>
      </c>
      <c r="H31" s="239" t="s">
        <v>140</v>
      </c>
      <c r="I31" s="239" t="s">
        <v>468</v>
      </c>
      <c r="J31" s="239" t="s">
        <v>377</v>
      </c>
      <c r="K31" s="136"/>
      <c r="O31" s="109"/>
      <c r="P31" s="109"/>
      <c r="Q31" s="109"/>
      <c r="R31" s="88"/>
      <c r="S31" s="109"/>
      <c r="T31" s="168"/>
      <c r="U31" s="168"/>
      <c r="V31" s="47"/>
      <c r="W31" s="54"/>
      <c r="X31" s="54"/>
      <c r="Y31" s="69"/>
      <c r="Z31" s="69"/>
      <c r="AA31" s="69"/>
      <c r="AB31" s="110"/>
      <c r="AG31" s="110"/>
    </row>
    <row r="32" spans="2:33" ht="12.75">
      <c r="B32" s="249" t="s">
        <v>27</v>
      </c>
      <c r="C32" s="154">
        <v>0.6219512195121951</v>
      </c>
      <c r="D32" s="154">
        <v>0.7123287671232876</v>
      </c>
      <c r="E32" s="154">
        <v>0.6363636363636364</v>
      </c>
      <c r="F32" s="154">
        <v>0.5925925925925926</v>
      </c>
      <c r="G32" s="92" t="s">
        <v>583</v>
      </c>
      <c r="H32" s="158" t="s">
        <v>150</v>
      </c>
      <c r="I32" s="157" t="s">
        <v>373</v>
      </c>
      <c r="J32" s="157" t="s">
        <v>368</v>
      </c>
      <c r="K32" s="115"/>
      <c r="O32" s="109"/>
      <c r="P32" s="109"/>
      <c r="Q32" s="109"/>
      <c r="R32" s="69"/>
      <c r="T32" s="69"/>
      <c r="U32" s="69"/>
      <c r="V32" s="3"/>
      <c r="W32" s="53"/>
      <c r="X32" s="53"/>
      <c r="Y32" s="69"/>
      <c r="Z32" s="69"/>
      <c r="AA32" s="69"/>
      <c r="AB32" s="110"/>
      <c r="AG32" s="110"/>
    </row>
    <row r="33" spans="2:33" ht="12.75">
      <c r="B33" s="249" t="s">
        <v>744</v>
      </c>
      <c r="C33" s="154">
        <v>0.8253968253968254</v>
      </c>
      <c r="D33" s="154">
        <v>0.810344827586207</v>
      </c>
      <c r="E33" s="154">
        <v>0.7115384615384616</v>
      </c>
      <c r="F33" s="154">
        <v>0.7884615384615385</v>
      </c>
      <c r="G33" s="92" t="s">
        <v>588</v>
      </c>
      <c r="H33" s="158" t="s">
        <v>202</v>
      </c>
      <c r="I33" s="157" t="s">
        <v>311</v>
      </c>
      <c r="J33" s="157" t="s">
        <v>336</v>
      </c>
      <c r="K33" s="115"/>
      <c r="O33" s="109"/>
      <c r="P33" s="109"/>
      <c r="Q33" s="109"/>
      <c r="R33" s="69"/>
      <c r="S33" s="109"/>
      <c r="T33" s="168"/>
      <c r="U33" s="168"/>
      <c r="V33" s="3"/>
      <c r="W33" s="53"/>
      <c r="X33" s="53"/>
      <c r="Y33" s="69"/>
      <c r="Z33" s="69"/>
      <c r="AA33" s="69"/>
      <c r="AB33" s="110"/>
      <c r="AG33" s="110"/>
    </row>
    <row r="34" spans="2:33" ht="12.75">
      <c r="B34" s="249" t="s">
        <v>28</v>
      </c>
      <c r="C34" s="154">
        <v>0.8131868131868131</v>
      </c>
      <c r="D34" s="154">
        <v>0.8225806451612903</v>
      </c>
      <c r="E34" s="154">
        <v>0.8292682926829269</v>
      </c>
      <c r="F34" s="154">
        <v>0.7666666666666666</v>
      </c>
      <c r="G34" s="92" t="s">
        <v>620</v>
      </c>
      <c r="H34" s="158" t="s">
        <v>143</v>
      </c>
      <c r="I34" s="157" t="s">
        <v>429</v>
      </c>
      <c r="J34" s="157" t="s">
        <v>427</v>
      </c>
      <c r="K34" s="115"/>
      <c r="O34" s="109"/>
      <c r="P34" s="109"/>
      <c r="Q34" s="109"/>
      <c r="R34" s="69"/>
      <c r="S34" s="109"/>
      <c r="T34" s="168"/>
      <c r="U34" s="168"/>
      <c r="V34" s="3"/>
      <c r="W34" s="53"/>
      <c r="X34" s="53"/>
      <c r="Y34" s="69"/>
      <c r="Z34" s="69"/>
      <c r="AA34" s="69"/>
      <c r="AB34" s="110"/>
      <c r="AG34" s="110"/>
    </row>
    <row r="35" spans="1:33" ht="12.75">
      <c r="A35" t="s">
        <v>79</v>
      </c>
      <c r="B35" s="249" t="s">
        <v>29</v>
      </c>
      <c r="C35" s="154">
        <v>0.8037974683544302</v>
      </c>
      <c r="D35" s="154">
        <v>0.7746478873239436</v>
      </c>
      <c r="E35" s="154">
        <v>0.7931034482758621</v>
      </c>
      <c r="F35" s="154">
        <v>0.7291666666666666</v>
      </c>
      <c r="G35" s="92" t="s">
        <v>628</v>
      </c>
      <c r="H35" s="158" t="s">
        <v>201</v>
      </c>
      <c r="I35" s="157" t="s">
        <v>356</v>
      </c>
      <c r="J35" s="157" t="s">
        <v>297</v>
      </c>
      <c r="K35" s="115"/>
      <c r="R35" s="69"/>
      <c r="S35" s="109"/>
      <c r="T35" s="168"/>
      <c r="U35" s="168"/>
      <c r="V35" s="3"/>
      <c r="W35" s="53"/>
      <c r="X35" s="53"/>
      <c r="Y35" s="69"/>
      <c r="Z35" s="69"/>
      <c r="AA35" s="69"/>
      <c r="AB35" s="110"/>
      <c r="AG35" s="110"/>
    </row>
    <row r="36" spans="2:33" ht="12.75">
      <c r="B36" s="249" t="s">
        <v>30</v>
      </c>
      <c r="C36" s="154">
        <v>0.5888888888888889</v>
      </c>
      <c r="D36" s="154">
        <v>0.7</v>
      </c>
      <c r="E36" s="154">
        <v>0.75</v>
      </c>
      <c r="F36" s="154">
        <v>0.6190476190476191</v>
      </c>
      <c r="G36" s="92" t="s">
        <v>722</v>
      </c>
      <c r="H36" s="158" t="s">
        <v>192</v>
      </c>
      <c r="I36" s="157" t="s">
        <v>464</v>
      </c>
      <c r="J36" s="157" t="s">
        <v>422</v>
      </c>
      <c r="K36" s="115"/>
      <c r="O36" s="109"/>
      <c r="P36" s="109"/>
      <c r="Q36" s="109"/>
      <c r="R36" s="69"/>
      <c r="S36" s="109"/>
      <c r="T36" s="168"/>
      <c r="U36" s="168"/>
      <c r="V36" s="3"/>
      <c r="W36" s="53"/>
      <c r="X36" s="53"/>
      <c r="Y36" s="69"/>
      <c r="Z36" s="69"/>
      <c r="AA36" s="69"/>
      <c r="AB36" s="110"/>
      <c r="AG36" s="110"/>
    </row>
    <row r="37" spans="2:33" ht="12.75">
      <c r="B37" s="249" t="s">
        <v>31</v>
      </c>
      <c r="C37" s="154">
        <v>0.5087719298245614</v>
      </c>
      <c r="D37" s="154">
        <v>0.6568627450980393</v>
      </c>
      <c r="E37" s="154">
        <v>0.48</v>
      </c>
      <c r="F37" s="154">
        <v>0.4782608695652174</v>
      </c>
      <c r="G37" s="92" t="s">
        <v>723</v>
      </c>
      <c r="H37" s="158" t="s">
        <v>189</v>
      </c>
      <c r="I37" s="157" t="s">
        <v>320</v>
      </c>
      <c r="J37" s="157" t="s">
        <v>339</v>
      </c>
      <c r="K37" s="136"/>
      <c r="O37" s="109"/>
      <c r="P37" s="109"/>
      <c r="Q37" s="109"/>
      <c r="R37" s="69"/>
      <c r="S37" s="109"/>
      <c r="T37" s="168"/>
      <c r="U37" s="168"/>
      <c r="V37" s="3"/>
      <c r="W37" s="53"/>
      <c r="X37" s="53"/>
      <c r="Y37" s="69"/>
      <c r="Z37" s="69"/>
      <c r="AA37" s="69"/>
      <c r="AB37" s="110"/>
      <c r="AG37" s="110"/>
    </row>
    <row r="38" spans="1:33" ht="13.5" thickBot="1">
      <c r="A38" s="18"/>
      <c r="B38" s="253" t="s">
        <v>32</v>
      </c>
      <c r="C38" s="159">
        <v>0.7745901639344263</v>
      </c>
      <c r="D38" s="237">
        <v>0.8378378378378379</v>
      </c>
      <c r="E38" s="159">
        <v>0.8773584905660378</v>
      </c>
      <c r="F38" s="243">
        <v>0.8787878787878788</v>
      </c>
      <c r="G38" s="238" t="s">
        <v>607</v>
      </c>
      <c r="H38" s="239" t="s">
        <v>136</v>
      </c>
      <c r="I38" s="239" t="s">
        <v>392</v>
      </c>
      <c r="J38" s="239" t="s">
        <v>371</v>
      </c>
      <c r="K38" s="114"/>
      <c r="O38" s="109"/>
      <c r="P38" s="109"/>
      <c r="Q38" s="109"/>
      <c r="R38" s="88"/>
      <c r="S38" s="109"/>
      <c r="T38" s="168"/>
      <c r="U38" s="168"/>
      <c r="V38" s="47"/>
      <c r="W38" s="54"/>
      <c r="X38" s="54"/>
      <c r="Y38" s="69"/>
      <c r="Z38" s="69"/>
      <c r="AA38" s="69"/>
      <c r="AB38" s="110"/>
      <c r="AG38" s="110"/>
    </row>
    <row r="39" spans="2:33" ht="12.75">
      <c r="B39" s="249" t="s">
        <v>33</v>
      </c>
      <c r="C39" s="154">
        <v>0.7534246575342466</v>
      </c>
      <c r="D39" s="154">
        <v>0.7954545454545454</v>
      </c>
      <c r="E39" s="154">
        <v>0.921875</v>
      </c>
      <c r="F39" s="154">
        <v>0.7777777777777778</v>
      </c>
      <c r="G39" s="92" t="s">
        <v>724</v>
      </c>
      <c r="H39" s="158" t="s">
        <v>145</v>
      </c>
      <c r="I39" s="157" t="s">
        <v>302</v>
      </c>
      <c r="J39" s="157" t="s">
        <v>393</v>
      </c>
      <c r="K39" s="115"/>
      <c r="O39" s="109"/>
      <c r="P39" s="109"/>
      <c r="Q39" s="109"/>
      <c r="R39" s="69"/>
      <c r="T39" s="69"/>
      <c r="U39" s="69"/>
      <c r="V39" s="3"/>
      <c r="W39" s="53"/>
      <c r="X39" s="53"/>
      <c r="Y39" s="69"/>
      <c r="Z39" s="69"/>
      <c r="AA39" s="69"/>
      <c r="AB39" s="110"/>
      <c r="AG39" s="110"/>
    </row>
    <row r="40" spans="1:33" ht="12.75">
      <c r="A40" t="s">
        <v>129</v>
      </c>
      <c r="B40" s="249" t="s">
        <v>34</v>
      </c>
      <c r="C40" s="154">
        <v>0.5306122448979592</v>
      </c>
      <c r="D40" s="154">
        <v>0.5784313725490197</v>
      </c>
      <c r="E40" s="154">
        <v>0.39473684210526316</v>
      </c>
      <c r="F40" s="154">
        <v>0.45454545454545453</v>
      </c>
      <c r="G40" s="92" t="s">
        <v>602</v>
      </c>
      <c r="H40" s="158" t="s">
        <v>166</v>
      </c>
      <c r="I40" s="157" t="s">
        <v>462</v>
      </c>
      <c r="J40" s="157" t="s">
        <v>327</v>
      </c>
      <c r="K40" s="136"/>
      <c r="O40" s="109"/>
      <c r="P40" s="109"/>
      <c r="Q40" s="109"/>
      <c r="R40" s="69"/>
      <c r="T40" s="69"/>
      <c r="U40" s="69"/>
      <c r="V40" s="3"/>
      <c r="W40" s="53"/>
      <c r="X40" s="53"/>
      <c r="Y40" s="69"/>
      <c r="Z40" s="69"/>
      <c r="AA40" s="69"/>
      <c r="AB40" s="110"/>
      <c r="AG40" s="110"/>
    </row>
    <row r="41" spans="2:33" ht="12.75">
      <c r="B41" s="249" t="s">
        <v>35</v>
      </c>
      <c r="C41" s="154">
        <v>0.7142857142857142</v>
      </c>
      <c r="D41" s="154">
        <v>0.8125</v>
      </c>
      <c r="E41" s="154">
        <v>0.9047619047619048</v>
      </c>
      <c r="F41" s="154">
        <v>0.7608695652173912</v>
      </c>
      <c r="G41" s="92" t="s">
        <v>614</v>
      </c>
      <c r="H41" s="158" t="s">
        <v>138</v>
      </c>
      <c r="I41" s="157" t="s">
        <v>362</v>
      </c>
      <c r="J41" s="157" t="s">
        <v>315</v>
      </c>
      <c r="K41" s="115"/>
      <c r="O41" s="109"/>
      <c r="P41" s="109"/>
      <c r="Q41" s="109"/>
      <c r="R41" s="69"/>
      <c r="T41" s="69"/>
      <c r="U41" s="69"/>
      <c r="V41" s="3"/>
      <c r="W41" s="53"/>
      <c r="X41" s="53"/>
      <c r="Y41" s="69"/>
      <c r="Z41" s="69"/>
      <c r="AA41" s="69"/>
      <c r="AB41" s="110"/>
      <c r="AG41" s="110"/>
    </row>
    <row r="42" spans="1:33" ht="13.5" thickBot="1">
      <c r="A42" s="18"/>
      <c r="B42" s="251" t="s">
        <v>36</v>
      </c>
      <c r="C42" s="242">
        <v>0.7159090909090908</v>
      </c>
      <c r="D42" s="163">
        <v>0.8157894736842105</v>
      </c>
      <c r="E42" s="159">
        <v>0.8958333333333333</v>
      </c>
      <c r="F42" s="243">
        <v>0.6041666666666666</v>
      </c>
      <c r="G42" s="92" t="s">
        <v>605</v>
      </c>
      <c r="H42" s="158" t="s">
        <v>155</v>
      </c>
      <c r="I42" s="157" t="s">
        <v>437</v>
      </c>
      <c r="J42" s="157" t="s">
        <v>380</v>
      </c>
      <c r="K42" s="136"/>
      <c r="O42" s="109"/>
      <c r="P42" s="109"/>
      <c r="Q42" s="109"/>
      <c r="R42" s="69"/>
      <c r="S42" s="109"/>
      <c r="T42" s="168"/>
      <c r="U42" s="168"/>
      <c r="V42" s="47"/>
      <c r="W42" s="54"/>
      <c r="X42" s="54"/>
      <c r="Y42" s="69"/>
      <c r="Z42" s="69"/>
      <c r="AA42" s="69"/>
      <c r="AB42" s="110"/>
      <c r="AG42" s="110"/>
    </row>
    <row r="43" spans="2:33" ht="12.75">
      <c r="B43" s="252" t="s">
        <v>37</v>
      </c>
      <c r="C43" s="154">
        <v>0.7236842105263157</v>
      </c>
      <c r="D43" s="234">
        <v>0.6842105263157895</v>
      </c>
      <c r="E43" s="154">
        <v>0.675</v>
      </c>
      <c r="F43" s="154">
        <v>0.5</v>
      </c>
      <c r="G43" s="235" t="s">
        <v>579</v>
      </c>
      <c r="H43" s="236" t="s">
        <v>178</v>
      </c>
      <c r="I43" s="236" t="s">
        <v>379</v>
      </c>
      <c r="J43" s="236" t="s">
        <v>377</v>
      </c>
      <c r="K43" s="136"/>
      <c r="O43" s="109"/>
      <c r="P43" s="109"/>
      <c r="Q43" s="109"/>
      <c r="R43" s="88"/>
      <c r="T43" s="88"/>
      <c r="U43" s="88"/>
      <c r="V43" s="3"/>
      <c r="W43" s="53"/>
      <c r="X43" s="53"/>
      <c r="Y43" s="69"/>
      <c r="Z43" s="69"/>
      <c r="AA43" s="69"/>
      <c r="AB43" s="110"/>
      <c r="AG43" s="110"/>
    </row>
    <row r="44" spans="2:33" ht="12.75">
      <c r="B44" s="252" t="s">
        <v>38</v>
      </c>
      <c r="C44" s="154">
        <v>0.7424242424242424</v>
      </c>
      <c r="D44" s="163">
        <v>0.6964285714285714</v>
      </c>
      <c r="E44" s="154">
        <v>0.6785714285714286</v>
      </c>
      <c r="F44" s="154">
        <v>0.5416666666666667</v>
      </c>
      <c r="G44" s="92" t="s">
        <v>630</v>
      </c>
      <c r="H44" s="158" t="s">
        <v>139</v>
      </c>
      <c r="I44" s="157" t="s">
        <v>472</v>
      </c>
      <c r="J44" s="157" t="s">
        <v>321</v>
      </c>
      <c r="K44" s="136"/>
      <c r="O44" s="109"/>
      <c r="P44" s="109"/>
      <c r="Q44" s="109"/>
      <c r="R44" s="69"/>
      <c r="T44" s="69"/>
      <c r="U44" s="69"/>
      <c r="V44" s="3"/>
      <c r="W44" s="53"/>
      <c r="X44" s="53"/>
      <c r="Y44" s="69"/>
      <c r="Z44" s="69"/>
      <c r="AA44" s="69"/>
      <c r="AB44" s="110"/>
      <c r="AG44" s="110"/>
    </row>
    <row r="45" spans="2:33" ht="12.75">
      <c r="B45" s="249" t="s">
        <v>82</v>
      </c>
      <c r="C45" s="154">
        <v>0.8625</v>
      </c>
      <c r="D45" s="154">
        <v>0.8913043478260869</v>
      </c>
      <c r="E45" s="154">
        <v>0.88</v>
      </c>
      <c r="F45" s="154">
        <v>0.8333333333333334</v>
      </c>
      <c r="G45" s="92" t="s">
        <v>598</v>
      </c>
      <c r="H45" s="158" t="s">
        <v>142</v>
      </c>
      <c r="I45" s="157" t="s">
        <v>282</v>
      </c>
      <c r="J45" s="157" t="s">
        <v>277</v>
      </c>
      <c r="K45" s="115"/>
      <c r="O45" s="109"/>
      <c r="P45" s="109"/>
      <c r="Q45" s="109"/>
      <c r="R45" s="69"/>
      <c r="S45" s="109"/>
      <c r="T45" s="168"/>
      <c r="U45" s="168"/>
      <c r="V45" s="3"/>
      <c r="W45" s="53"/>
      <c r="X45" s="53"/>
      <c r="Y45" s="69"/>
      <c r="Z45" s="69"/>
      <c r="AA45" s="69"/>
      <c r="AB45" s="110"/>
      <c r="AG45" s="110"/>
    </row>
    <row r="46" spans="2:33" ht="12.75">
      <c r="B46" s="249" t="s">
        <v>40</v>
      </c>
      <c r="C46" s="154">
        <v>0.7127659574468085</v>
      </c>
      <c r="D46" s="154">
        <v>0.7558139534883721</v>
      </c>
      <c r="E46" s="154">
        <v>0.8409090909090908</v>
      </c>
      <c r="F46" s="154">
        <v>0.6964285714285714</v>
      </c>
      <c r="G46" s="92" t="s">
        <v>623</v>
      </c>
      <c r="H46" s="158" t="s">
        <v>188</v>
      </c>
      <c r="I46" s="157" t="s">
        <v>299</v>
      </c>
      <c r="J46" s="157" t="s">
        <v>280</v>
      </c>
      <c r="K46" s="115"/>
      <c r="O46" s="109"/>
      <c r="P46" s="109"/>
      <c r="Q46" s="109"/>
      <c r="R46" s="69"/>
      <c r="T46" s="69"/>
      <c r="U46" s="69"/>
      <c r="V46" s="3"/>
      <c r="W46" s="53"/>
      <c r="X46" s="53"/>
      <c r="Y46" s="69"/>
      <c r="Z46" s="69"/>
      <c r="AA46" s="69"/>
      <c r="AB46" s="110"/>
      <c r="AG46" s="110"/>
    </row>
    <row r="47" spans="2:33" ht="12.75">
      <c r="B47" s="249" t="s">
        <v>41</v>
      </c>
      <c r="C47" s="154">
        <v>0.7931034482758621</v>
      </c>
      <c r="D47" s="154">
        <v>0.5961538461538461</v>
      </c>
      <c r="E47" s="163">
        <v>0.59375</v>
      </c>
      <c r="F47" s="154">
        <v>0.7333333333333333</v>
      </c>
      <c r="G47" s="92" t="s">
        <v>601</v>
      </c>
      <c r="H47" s="158" t="s">
        <v>180</v>
      </c>
      <c r="I47" s="157" t="s">
        <v>440</v>
      </c>
      <c r="J47" s="157" t="s">
        <v>294</v>
      </c>
      <c r="K47" s="115"/>
      <c r="O47" s="109"/>
      <c r="P47" s="109"/>
      <c r="Q47" s="109"/>
      <c r="R47" s="69"/>
      <c r="S47" s="109"/>
      <c r="T47" s="168"/>
      <c r="U47" s="168"/>
      <c r="V47" s="3"/>
      <c r="W47" s="53"/>
      <c r="X47" s="53"/>
      <c r="Y47" s="69"/>
      <c r="Z47" s="69"/>
      <c r="AA47" s="69"/>
      <c r="AB47" s="110"/>
      <c r="AG47" s="110"/>
    </row>
    <row r="48" spans="1:33" ht="12.75">
      <c r="A48" t="s">
        <v>130</v>
      </c>
      <c r="B48" s="249" t="s">
        <v>42</v>
      </c>
      <c r="C48" s="154">
        <v>0.7051282051282051</v>
      </c>
      <c r="D48" s="154">
        <v>0.5142857142857142</v>
      </c>
      <c r="E48" s="154">
        <v>0.6428571428571428</v>
      </c>
      <c r="F48" s="154" t="s">
        <v>275</v>
      </c>
      <c r="G48" s="92" t="s">
        <v>609</v>
      </c>
      <c r="H48" s="158" t="s">
        <v>187</v>
      </c>
      <c r="I48" s="157" t="s">
        <v>465</v>
      </c>
      <c r="J48" s="166" t="s">
        <v>275</v>
      </c>
      <c r="K48" s="166"/>
      <c r="O48" s="109"/>
      <c r="P48" s="109"/>
      <c r="Q48" s="109"/>
      <c r="R48" s="93"/>
      <c r="T48" s="69"/>
      <c r="U48" s="69"/>
      <c r="V48" s="3"/>
      <c r="W48" s="53"/>
      <c r="X48" s="53"/>
      <c r="Y48" s="69"/>
      <c r="Z48" s="69"/>
      <c r="AA48" s="69"/>
      <c r="AB48" s="110"/>
      <c r="AG48" s="110"/>
    </row>
    <row r="49" spans="2:33" ht="12.75">
      <c r="B49" s="249" t="s">
        <v>43</v>
      </c>
      <c r="C49" s="154">
        <v>0.6554054054054054</v>
      </c>
      <c r="D49" s="154">
        <v>0.6973684210526316</v>
      </c>
      <c r="E49" s="163">
        <v>0.6578947368421053</v>
      </c>
      <c r="F49" s="154">
        <v>0.5740740740740741</v>
      </c>
      <c r="G49" s="92" t="s">
        <v>595</v>
      </c>
      <c r="H49" s="158" t="s">
        <v>171</v>
      </c>
      <c r="I49" s="157" t="s">
        <v>389</v>
      </c>
      <c r="J49" s="157" t="s">
        <v>374</v>
      </c>
      <c r="K49" s="136"/>
      <c r="O49" s="109"/>
      <c r="P49" s="109"/>
      <c r="Q49" s="109"/>
      <c r="R49" s="69"/>
      <c r="T49" s="69"/>
      <c r="U49" s="69"/>
      <c r="V49" s="3"/>
      <c r="W49" s="53"/>
      <c r="X49" s="53"/>
      <c r="Y49" s="69"/>
      <c r="Z49" s="69"/>
      <c r="AA49" s="69"/>
      <c r="AB49" s="110"/>
      <c r="AG49" s="110"/>
    </row>
    <row r="50" spans="2:33" ht="12.75">
      <c r="B50" s="249" t="s">
        <v>44</v>
      </c>
      <c r="C50" s="154">
        <v>0.7019230769230769</v>
      </c>
      <c r="D50" s="154">
        <v>0.7604166666666666</v>
      </c>
      <c r="E50" s="154">
        <v>0.75</v>
      </c>
      <c r="F50" s="154">
        <v>0.62</v>
      </c>
      <c r="G50" s="92" t="s">
        <v>725</v>
      </c>
      <c r="H50" s="158" t="s">
        <v>146</v>
      </c>
      <c r="I50" s="157" t="s">
        <v>464</v>
      </c>
      <c r="J50" s="157" t="s">
        <v>292</v>
      </c>
      <c r="K50" s="136"/>
      <c r="O50" s="109"/>
      <c r="P50" s="109"/>
      <c r="Q50" s="109"/>
      <c r="R50" s="69"/>
      <c r="T50" s="69"/>
      <c r="U50" s="69"/>
      <c r="V50" s="3"/>
      <c r="W50" s="53"/>
      <c r="X50" s="53"/>
      <c r="Y50" s="69"/>
      <c r="Z50" s="69"/>
      <c r="AA50" s="69"/>
      <c r="AB50" s="110"/>
      <c r="AG50" s="110"/>
    </row>
    <row r="51" spans="2:33" ht="12.75">
      <c r="B51" s="249" t="s">
        <v>45</v>
      </c>
      <c r="C51" s="154">
        <v>0.6756756756756757</v>
      </c>
      <c r="D51" s="154">
        <v>0.738095238095238</v>
      </c>
      <c r="E51" s="154">
        <v>0.725</v>
      </c>
      <c r="F51" s="154">
        <v>0.6739130434782609</v>
      </c>
      <c r="G51" s="92" t="s">
        <v>726</v>
      </c>
      <c r="H51" s="158" t="s">
        <v>163</v>
      </c>
      <c r="I51" s="157" t="s">
        <v>453</v>
      </c>
      <c r="J51" s="157" t="s">
        <v>286</v>
      </c>
      <c r="K51" s="136"/>
      <c r="O51" s="109"/>
      <c r="P51" s="109"/>
      <c r="Q51" s="109"/>
      <c r="R51" s="69"/>
      <c r="S51" s="109"/>
      <c r="T51" s="170"/>
      <c r="U51" s="170"/>
      <c r="V51" s="3"/>
      <c r="W51" s="53"/>
      <c r="X51" s="53"/>
      <c r="Y51" s="69"/>
      <c r="Z51" s="69"/>
      <c r="AA51" s="69"/>
      <c r="AB51" s="110"/>
      <c r="AG51" s="110"/>
    </row>
    <row r="52" spans="1:33" ht="13.5" thickBot="1">
      <c r="A52" s="18"/>
      <c r="B52" s="251" t="s">
        <v>46</v>
      </c>
      <c r="C52" s="242">
        <v>0.5810810810810811</v>
      </c>
      <c r="D52" s="163">
        <v>0.5789473684210527</v>
      </c>
      <c r="E52" s="159">
        <v>0.5789473684210527</v>
      </c>
      <c r="F52" s="159">
        <v>0.52</v>
      </c>
      <c r="G52" s="161" t="s">
        <v>610</v>
      </c>
      <c r="H52" s="162" t="s">
        <v>168</v>
      </c>
      <c r="I52" s="162" t="s">
        <v>398</v>
      </c>
      <c r="J52" s="157" t="s">
        <v>445</v>
      </c>
      <c r="K52" s="136"/>
      <c r="O52" s="109"/>
      <c r="P52" s="109"/>
      <c r="Q52" s="109"/>
      <c r="R52" s="69"/>
      <c r="T52" s="93"/>
      <c r="U52" s="93"/>
      <c r="V52" s="47"/>
      <c r="W52" s="54"/>
      <c r="X52" s="54"/>
      <c r="Y52" s="69"/>
      <c r="Z52" s="69"/>
      <c r="AA52" s="69"/>
      <c r="AB52" s="110"/>
      <c r="AG52" s="110"/>
    </row>
    <row r="53" spans="2:33" ht="12.75">
      <c r="B53" s="252" t="s">
        <v>47</v>
      </c>
      <c r="C53" s="154">
        <v>0.7338709677419354</v>
      </c>
      <c r="D53" s="234">
        <v>0.738095238095238</v>
      </c>
      <c r="E53" s="154">
        <v>0.7558139534883721</v>
      </c>
      <c r="F53" s="154">
        <v>0.8</v>
      </c>
      <c r="G53" s="92" t="s">
        <v>624</v>
      </c>
      <c r="H53" s="158" t="s">
        <v>163</v>
      </c>
      <c r="I53" s="158" t="s">
        <v>314</v>
      </c>
      <c r="J53" s="156" t="s">
        <v>354</v>
      </c>
      <c r="K53" s="114"/>
      <c r="O53" s="109"/>
      <c r="P53" s="109"/>
      <c r="Q53" s="109"/>
      <c r="R53" s="88"/>
      <c r="S53" s="109"/>
      <c r="T53" s="168"/>
      <c r="U53" s="168"/>
      <c r="V53" s="3"/>
      <c r="W53" s="53"/>
      <c r="X53" s="53"/>
      <c r="Y53" s="69"/>
      <c r="Z53" s="69"/>
      <c r="AA53" s="69"/>
      <c r="AB53" s="110"/>
      <c r="AG53" s="110"/>
    </row>
    <row r="54" spans="2:33" ht="12.75">
      <c r="B54" s="249" t="s">
        <v>48</v>
      </c>
      <c r="C54" s="154">
        <v>0.65</v>
      </c>
      <c r="D54" s="154">
        <v>0.6428571428571428</v>
      </c>
      <c r="E54" s="154">
        <v>0.5833333333333333</v>
      </c>
      <c r="F54" s="154">
        <v>0.6896551724137931</v>
      </c>
      <c r="G54" s="92" t="s">
        <v>597</v>
      </c>
      <c r="H54" s="158" t="s">
        <v>176</v>
      </c>
      <c r="I54" s="157" t="s">
        <v>382</v>
      </c>
      <c r="J54" s="157" t="s">
        <v>395</v>
      </c>
      <c r="K54" s="115"/>
      <c r="O54" s="109"/>
      <c r="P54" s="109"/>
      <c r="Q54" s="109"/>
      <c r="R54" s="69"/>
      <c r="T54" s="69"/>
      <c r="U54" s="69"/>
      <c r="V54" s="3"/>
      <c r="W54" s="53"/>
      <c r="X54" s="53"/>
      <c r="Y54" s="69"/>
      <c r="Z54" s="69"/>
      <c r="AA54" s="69"/>
      <c r="AB54" s="110"/>
      <c r="AG54" s="110"/>
    </row>
    <row r="55" spans="2:33" ht="12.75">
      <c r="B55" s="249" t="s">
        <v>49</v>
      </c>
      <c r="C55" s="154">
        <v>0.7761194029850746</v>
      </c>
      <c r="D55" s="154">
        <v>0.7698412698412698</v>
      </c>
      <c r="E55" s="154">
        <v>0.9</v>
      </c>
      <c r="F55" s="154">
        <v>0.8375</v>
      </c>
      <c r="G55" s="92" t="s">
        <v>646</v>
      </c>
      <c r="H55" s="158" t="s">
        <v>159</v>
      </c>
      <c r="I55" s="157" t="s">
        <v>470</v>
      </c>
      <c r="J55" s="157" t="s">
        <v>419</v>
      </c>
      <c r="K55" s="115"/>
      <c r="O55" s="109"/>
      <c r="P55" s="109"/>
      <c r="Q55" s="109"/>
      <c r="R55" s="69"/>
      <c r="T55" s="93"/>
      <c r="U55" s="93"/>
      <c r="V55" s="3"/>
      <c r="W55" s="53"/>
      <c r="X55" s="53"/>
      <c r="Y55" s="69"/>
      <c r="Z55" s="69"/>
      <c r="AA55" s="69"/>
      <c r="AB55" s="110"/>
      <c r="AG55" s="110"/>
    </row>
    <row r="56" spans="2:33" ht="12.75">
      <c r="B56" s="249" t="s">
        <v>50</v>
      </c>
      <c r="C56" s="154">
        <v>0.8277777777777777</v>
      </c>
      <c r="D56" s="154">
        <v>0.8045977011494252</v>
      </c>
      <c r="E56" s="154">
        <v>0.8545454545454546</v>
      </c>
      <c r="F56" s="154">
        <v>0.8421052631578948</v>
      </c>
      <c r="G56" s="92" t="s">
        <v>633</v>
      </c>
      <c r="H56" s="158" t="s">
        <v>144</v>
      </c>
      <c r="I56" s="157" t="s">
        <v>461</v>
      </c>
      <c r="J56" s="157" t="s">
        <v>300</v>
      </c>
      <c r="K56" s="115"/>
      <c r="O56" s="109"/>
      <c r="P56" s="109"/>
      <c r="Q56" s="109"/>
      <c r="R56" s="69"/>
      <c r="T56" s="69"/>
      <c r="U56" s="69"/>
      <c r="V56" s="3"/>
      <c r="W56" s="53"/>
      <c r="X56" s="53"/>
      <c r="Y56" s="69"/>
      <c r="Z56" s="69"/>
      <c r="AA56" s="69"/>
      <c r="AB56" s="110"/>
      <c r="AG56" s="110"/>
    </row>
    <row r="57" spans="2:33" ht="12.75">
      <c r="B57" s="249" t="s">
        <v>51</v>
      </c>
      <c r="C57" s="154">
        <v>0.7222222222222221</v>
      </c>
      <c r="D57" s="154">
        <v>0.8333333333333334</v>
      </c>
      <c r="E57" s="163">
        <v>0.75</v>
      </c>
      <c r="F57" s="154">
        <v>0.7321428571428571</v>
      </c>
      <c r="G57" s="92" t="s">
        <v>578</v>
      </c>
      <c r="H57" s="158" t="s">
        <v>701</v>
      </c>
      <c r="I57" s="157" t="s">
        <v>464</v>
      </c>
      <c r="J57" s="157" t="s">
        <v>342</v>
      </c>
      <c r="K57" s="166"/>
      <c r="O57" s="109"/>
      <c r="P57" s="109"/>
      <c r="Q57" s="109"/>
      <c r="R57" s="93"/>
      <c r="S57" s="109"/>
      <c r="T57" s="169"/>
      <c r="U57" s="169"/>
      <c r="V57" s="3"/>
      <c r="W57" s="53"/>
      <c r="X57" s="53"/>
      <c r="Y57" s="69"/>
      <c r="Z57" s="69"/>
      <c r="AA57" s="69"/>
      <c r="AB57" s="110"/>
      <c r="AG57" s="110"/>
    </row>
    <row r="58" spans="1:33" ht="12.75">
      <c r="A58" t="s">
        <v>740</v>
      </c>
      <c r="B58" s="249" t="s">
        <v>52</v>
      </c>
      <c r="C58" s="154">
        <v>0.6875</v>
      </c>
      <c r="D58" s="154">
        <v>0.711111111111111</v>
      </c>
      <c r="E58" s="154">
        <v>0.6363636363636364</v>
      </c>
      <c r="F58" s="154">
        <v>0.7352941176470589</v>
      </c>
      <c r="G58" s="92" t="s">
        <v>612</v>
      </c>
      <c r="H58" s="158" t="s">
        <v>148</v>
      </c>
      <c r="I58" s="157" t="s">
        <v>373</v>
      </c>
      <c r="J58" s="157" t="s">
        <v>351</v>
      </c>
      <c r="K58" s="115"/>
      <c r="O58" s="109"/>
      <c r="P58" s="109"/>
      <c r="Q58" s="109"/>
      <c r="R58" s="69"/>
      <c r="T58" s="69"/>
      <c r="U58" s="69"/>
      <c r="V58" s="3"/>
      <c r="W58" s="53"/>
      <c r="X58" s="53"/>
      <c r="Y58" s="69"/>
      <c r="Z58" s="69"/>
      <c r="AA58" s="69"/>
      <c r="AB58" s="110"/>
      <c r="AG58" s="110"/>
    </row>
    <row r="59" spans="2:33" ht="12.75">
      <c r="B59" s="249" t="s">
        <v>53</v>
      </c>
      <c r="C59" s="154">
        <v>0.6315789473684211</v>
      </c>
      <c r="D59" s="154">
        <v>0.6</v>
      </c>
      <c r="E59" s="154" t="s">
        <v>275</v>
      </c>
      <c r="F59" s="154" t="s">
        <v>275</v>
      </c>
      <c r="G59" s="92" t="s">
        <v>599</v>
      </c>
      <c r="H59" s="158" t="s">
        <v>198</v>
      </c>
      <c r="I59" s="157" t="s">
        <v>275</v>
      </c>
      <c r="J59" s="157" t="s">
        <v>275</v>
      </c>
      <c r="K59" s="115"/>
      <c r="O59" s="109"/>
      <c r="P59" s="109"/>
      <c r="Q59" s="109"/>
      <c r="R59" s="69"/>
      <c r="T59" s="69"/>
      <c r="U59" s="69"/>
      <c r="V59" s="3"/>
      <c r="W59" s="53"/>
      <c r="X59" s="53"/>
      <c r="Y59" s="69"/>
      <c r="Z59" s="69"/>
      <c r="AA59" s="69"/>
      <c r="AB59" s="110"/>
      <c r="AG59" s="110"/>
    </row>
    <row r="60" spans="2:33" ht="12.75">
      <c r="B60" s="249" t="s">
        <v>54</v>
      </c>
      <c r="C60" s="154">
        <v>0.47619047619047616</v>
      </c>
      <c r="D60" s="154">
        <v>0.5625</v>
      </c>
      <c r="E60" s="154">
        <v>0.3333333333333333</v>
      </c>
      <c r="F60" s="154" t="s">
        <v>275</v>
      </c>
      <c r="G60" s="92" t="s">
        <v>632</v>
      </c>
      <c r="H60" s="158" t="s">
        <v>172</v>
      </c>
      <c r="I60" s="157" t="s">
        <v>329</v>
      </c>
      <c r="J60" s="166" t="s">
        <v>275</v>
      </c>
      <c r="K60" s="166"/>
      <c r="O60" s="109"/>
      <c r="P60" s="109"/>
      <c r="Q60" s="109"/>
      <c r="R60" s="93"/>
      <c r="T60" s="69"/>
      <c r="U60" s="69"/>
      <c r="V60" s="3"/>
      <c r="W60" s="53"/>
      <c r="X60" s="53"/>
      <c r="Y60" s="69"/>
      <c r="Z60" s="69"/>
      <c r="AA60" s="69"/>
      <c r="AB60" s="110"/>
      <c r="AG60" s="110"/>
    </row>
    <row r="61" spans="2:33" ht="12.75">
      <c r="B61" s="249" t="s">
        <v>55</v>
      </c>
      <c r="C61" s="154">
        <v>0.8018018018018018</v>
      </c>
      <c r="D61" s="154">
        <v>0.7925531914893618</v>
      </c>
      <c r="E61" s="154">
        <v>0.8733333333333333</v>
      </c>
      <c r="F61" s="154">
        <v>0.8085106382978723</v>
      </c>
      <c r="G61" s="92" t="s">
        <v>727</v>
      </c>
      <c r="H61" s="158" t="s">
        <v>170</v>
      </c>
      <c r="I61" s="157" t="s">
        <v>305</v>
      </c>
      <c r="J61" s="157" t="s">
        <v>309</v>
      </c>
      <c r="K61" s="115"/>
      <c r="O61" s="109"/>
      <c r="P61" s="109"/>
      <c r="Q61" s="109"/>
      <c r="R61" s="69"/>
      <c r="T61" s="69"/>
      <c r="U61" s="69"/>
      <c r="V61" s="3"/>
      <c r="W61" s="53"/>
      <c r="X61" s="53"/>
      <c r="Y61" s="69"/>
      <c r="Z61" s="69"/>
      <c r="AA61" s="69"/>
      <c r="AB61" s="110"/>
      <c r="AG61" s="110"/>
    </row>
    <row r="62" spans="2:33" ht="12.75">
      <c r="B62" s="249" t="s">
        <v>56</v>
      </c>
      <c r="C62" s="154">
        <v>0.5789473684210527</v>
      </c>
      <c r="D62" s="154">
        <v>0.5952380952380952</v>
      </c>
      <c r="E62" s="154">
        <v>0.5</v>
      </c>
      <c r="F62" s="154" t="s">
        <v>275</v>
      </c>
      <c r="G62" s="92" t="s">
        <v>640</v>
      </c>
      <c r="H62" s="158" t="s">
        <v>196</v>
      </c>
      <c r="I62" s="157" t="s">
        <v>338</v>
      </c>
      <c r="J62" s="166" t="s">
        <v>275</v>
      </c>
      <c r="K62" s="166"/>
      <c r="O62" s="109"/>
      <c r="P62" s="109"/>
      <c r="Q62" s="109"/>
      <c r="R62" s="93"/>
      <c r="T62" s="69"/>
      <c r="U62" s="69"/>
      <c r="V62" s="3"/>
      <c r="W62" s="53"/>
      <c r="X62" s="53"/>
      <c r="Y62" s="69"/>
      <c r="Z62" s="69"/>
      <c r="AA62" s="69"/>
      <c r="AB62" s="110"/>
      <c r="AG62" s="110"/>
    </row>
    <row r="63" spans="2:33" ht="12.75">
      <c r="B63" s="248" t="s">
        <v>57</v>
      </c>
      <c r="C63" s="154">
        <v>0.8144329896907216</v>
      </c>
      <c r="D63" s="163">
        <v>0.8511904761904762</v>
      </c>
      <c r="E63" s="154">
        <v>0.7733333333333333</v>
      </c>
      <c r="F63" s="154">
        <v>0.8289473684210527</v>
      </c>
      <c r="G63" s="92" t="s">
        <v>590</v>
      </c>
      <c r="H63" s="158" t="s">
        <v>133</v>
      </c>
      <c r="I63" s="157" t="s">
        <v>285</v>
      </c>
      <c r="J63" s="157" t="s">
        <v>312</v>
      </c>
      <c r="K63" s="115"/>
      <c r="O63" s="109"/>
      <c r="P63" s="109"/>
      <c r="Q63" s="109"/>
      <c r="R63" s="69"/>
      <c r="T63" s="93"/>
      <c r="U63" s="93"/>
      <c r="V63" s="48"/>
      <c r="W63" s="55"/>
      <c r="X63" s="55"/>
      <c r="Y63" s="69"/>
      <c r="Z63" s="69"/>
      <c r="AA63" s="69"/>
      <c r="AB63" s="110"/>
      <c r="AG63" s="110"/>
    </row>
    <row r="64" spans="1:33" ht="13.5" thickBot="1">
      <c r="A64" s="18"/>
      <c r="B64" s="254" t="s">
        <v>58</v>
      </c>
      <c r="C64" s="159">
        <v>0.5810810810810811</v>
      </c>
      <c r="D64" s="159">
        <v>0.55</v>
      </c>
      <c r="E64" s="159">
        <v>0.5961538461538461</v>
      </c>
      <c r="F64" s="159">
        <v>0.6041666666666666</v>
      </c>
      <c r="G64" s="161" t="s">
        <v>610</v>
      </c>
      <c r="H64" s="162" t="s">
        <v>197</v>
      </c>
      <c r="I64" s="162" t="s">
        <v>450</v>
      </c>
      <c r="J64" s="162" t="s">
        <v>380</v>
      </c>
      <c r="K64" s="136"/>
      <c r="R64" s="69"/>
      <c r="T64" s="69"/>
      <c r="U64" s="69"/>
      <c r="V64" s="47"/>
      <c r="W64" s="54"/>
      <c r="X64" s="54"/>
      <c r="Y64" s="69"/>
      <c r="Z64" s="69"/>
      <c r="AA64" s="69"/>
      <c r="AB64" s="110"/>
      <c r="AG64" s="110"/>
    </row>
    <row r="65" spans="2:33" ht="12.75">
      <c r="B65" s="255" t="s">
        <v>59</v>
      </c>
      <c r="C65" s="154">
        <v>0.6727272727272726</v>
      </c>
      <c r="D65" s="163">
        <v>0.7340425531914894</v>
      </c>
      <c r="E65" s="154">
        <v>0.6911764705882353</v>
      </c>
      <c r="F65" s="154">
        <v>0.68</v>
      </c>
      <c r="G65" s="92" t="s">
        <v>639</v>
      </c>
      <c r="H65" s="158" t="s">
        <v>174</v>
      </c>
      <c r="I65" s="157" t="s">
        <v>323</v>
      </c>
      <c r="J65" s="157" t="s">
        <v>405</v>
      </c>
      <c r="K65" s="136"/>
      <c r="R65" s="69"/>
      <c r="T65" s="69"/>
      <c r="U65" s="69"/>
      <c r="V65" s="3"/>
      <c r="W65" s="53"/>
      <c r="X65" s="53"/>
      <c r="Y65" s="69"/>
      <c r="Z65" s="69"/>
      <c r="AA65" s="69"/>
      <c r="AB65" s="110"/>
      <c r="AG65" s="110"/>
    </row>
    <row r="66" spans="2:33" ht="12.75">
      <c r="B66" s="249" t="s">
        <v>60</v>
      </c>
      <c r="C66" s="154">
        <v>0.7261904761904762</v>
      </c>
      <c r="D66" s="154">
        <v>0.7205882352941178</v>
      </c>
      <c r="E66" s="154">
        <v>0.6538461538461539</v>
      </c>
      <c r="F66" s="154">
        <v>0.5714285714285714</v>
      </c>
      <c r="G66" s="92" t="s">
        <v>728</v>
      </c>
      <c r="H66" s="158" t="s">
        <v>149</v>
      </c>
      <c r="I66" s="157" t="s">
        <v>291</v>
      </c>
      <c r="J66" s="157" t="s">
        <v>443</v>
      </c>
      <c r="K66" s="136"/>
      <c r="R66" s="69"/>
      <c r="T66" s="69"/>
      <c r="U66" s="69"/>
      <c r="V66" s="3"/>
      <c r="W66" s="53"/>
      <c r="X66" s="53"/>
      <c r="Y66" s="69"/>
      <c r="Z66" s="69"/>
      <c r="AA66" s="69"/>
      <c r="AB66" s="110"/>
      <c r="AG66" s="110"/>
    </row>
    <row r="67" spans="2:33" ht="12.75">
      <c r="B67" s="249" t="s">
        <v>61</v>
      </c>
      <c r="C67" s="154">
        <v>0.5</v>
      </c>
      <c r="D67" s="154">
        <v>0.625</v>
      </c>
      <c r="E67" s="154">
        <v>0.65</v>
      </c>
      <c r="F67" s="154">
        <v>0.5625</v>
      </c>
      <c r="G67" s="92" t="s">
        <v>592</v>
      </c>
      <c r="H67" s="158" t="s">
        <v>156</v>
      </c>
      <c r="I67" s="157" t="s">
        <v>466</v>
      </c>
      <c r="J67" s="157" t="s">
        <v>454</v>
      </c>
      <c r="K67" s="136"/>
      <c r="R67" s="69"/>
      <c r="T67" s="69"/>
      <c r="U67" s="69"/>
      <c r="V67" s="3"/>
      <c r="W67" s="53"/>
      <c r="X67" s="53"/>
      <c r="Y67" s="69"/>
      <c r="Z67" s="69"/>
      <c r="AA67" s="69"/>
      <c r="AB67" s="110"/>
      <c r="AG67" s="110"/>
    </row>
    <row r="68" spans="2:33" ht="12.75">
      <c r="B68" s="249" t="s">
        <v>62</v>
      </c>
      <c r="C68" s="154">
        <v>0.41666666666666663</v>
      </c>
      <c r="D68" s="154">
        <v>0.55</v>
      </c>
      <c r="E68" s="154">
        <v>0.5</v>
      </c>
      <c r="F68" s="154">
        <v>0.20588235294117646</v>
      </c>
      <c r="G68" s="92" t="s">
        <v>634</v>
      </c>
      <c r="H68" s="158" t="s">
        <v>197</v>
      </c>
      <c r="I68" s="157" t="s">
        <v>338</v>
      </c>
      <c r="J68" s="157" t="s">
        <v>408</v>
      </c>
      <c r="K68" s="136"/>
      <c r="R68" s="69"/>
      <c r="T68" s="69"/>
      <c r="U68" s="69"/>
      <c r="V68" s="3"/>
      <c r="W68" s="53"/>
      <c r="X68" s="53"/>
      <c r="Y68" s="69"/>
      <c r="Z68" s="69"/>
      <c r="AA68" s="69"/>
      <c r="AB68" s="110"/>
      <c r="AG68" s="110"/>
    </row>
    <row r="69" spans="2:33" ht="12.75">
      <c r="B69" s="249" t="s">
        <v>63</v>
      </c>
      <c r="C69" s="154">
        <v>0.7037037037037037</v>
      </c>
      <c r="D69" s="154">
        <v>0.7083333333333333</v>
      </c>
      <c r="E69" s="154">
        <v>0.7692307692307693</v>
      </c>
      <c r="F69" s="154">
        <v>0.625</v>
      </c>
      <c r="G69" s="92" t="s">
        <v>594</v>
      </c>
      <c r="H69" s="158" t="s">
        <v>182</v>
      </c>
      <c r="I69" s="157" t="s">
        <v>401</v>
      </c>
      <c r="J69" s="157" t="s">
        <v>411</v>
      </c>
      <c r="K69" s="115"/>
      <c r="R69" s="69"/>
      <c r="T69" s="69"/>
      <c r="U69" s="69"/>
      <c r="V69" s="3"/>
      <c r="W69" s="53"/>
      <c r="X69" s="53"/>
      <c r="Y69" s="69"/>
      <c r="Z69" s="69"/>
      <c r="AA69" s="69"/>
      <c r="AB69" s="110"/>
      <c r="AG69" s="110"/>
    </row>
    <row r="70" spans="2:33" ht="12.75">
      <c r="B70" s="249" t="s">
        <v>64</v>
      </c>
      <c r="C70" s="154">
        <v>0.5588235294117647</v>
      </c>
      <c r="D70" s="154">
        <v>0.6666666666666666</v>
      </c>
      <c r="E70" s="154" t="s">
        <v>275</v>
      </c>
      <c r="F70" s="154" t="s">
        <v>275</v>
      </c>
      <c r="G70" s="92" t="s">
        <v>613</v>
      </c>
      <c r="H70" s="158" t="s">
        <v>184</v>
      </c>
      <c r="I70" s="157" t="s">
        <v>275</v>
      </c>
      <c r="J70" s="157" t="s">
        <v>275</v>
      </c>
      <c r="K70" s="115"/>
      <c r="R70" s="69"/>
      <c r="T70" s="69"/>
      <c r="U70" s="69"/>
      <c r="V70" s="3"/>
      <c r="W70" s="53"/>
      <c r="X70" s="53"/>
      <c r="Y70" s="69"/>
      <c r="Z70" s="69"/>
      <c r="AA70" s="69"/>
      <c r="AB70" s="110"/>
      <c r="AG70" s="110"/>
    </row>
    <row r="71" spans="1:33" ht="12.75">
      <c r="A71" t="s">
        <v>132</v>
      </c>
      <c r="B71" s="249" t="s">
        <v>65</v>
      </c>
      <c r="C71" s="154">
        <v>0.7763157894736843</v>
      </c>
      <c r="D71" s="154">
        <v>0.7380952380952381</v>
      </c>
      <c r="E71" s="154">
        <v>0.7962962962962963</v>
      </c>
      <c r="F71" s="154">
        <v>0.75</v>
      </c>
      <c r="G71" s="92" t="s">
        <v>611</v>
      </c>
      <c r="H71" s="158" t="s">
        <v>190</v>
      </c>
      <c r="I71" s="157" t="s">
        <v>404</v>
      </c>
      <c r="J71" s="157" t="s">
        <v>402</v>
      </c>
      <c r="K71" s="115"/>
      <c r="R71" s="69"/>
      <c r="T71" s="69"/>
      <c r="U71" s="69"/>
      <c r="V71" s="3"/>
      <c r="W71" s="53"/>
      <c r="X71" s="53"/>
      <c r="Y71" s="69"/>
      <c r="Z71" s="69"/>
      <c r="AA71" s="69"/>
      <c r="AB71" s="110"/>
      <c r="AG71" s="110"/>
    </row>
    <row r="72" spans="2:33" ht="12.75">
      <c r="B72" s="249" t="s">
        <v>66</v>
      </c>
      <c r="C72" s="154">
        <v>0.6</v>
      </c>
      <c r="D72" s="154">
        <v>0.6071428571428572</v>
      </c>
      <c r="E72" s="154" t="s">
        <v>275</v>
      </c>
      <c r="F72" s="154" t="s">
        <v>275</v>
      </c>
      <c r="G72" s="92" t="s">
        <v>593</v>
      </c>
      <c r="H72" s="158" t="s">
        <v>147</v>
      </c>
      <c r="I72" s="157" t="s">
        <v>275</v>
      </c>
      <c r="J72" s="157" t="s">
        <v>275</v>
      </c>
      <c r="K72" s="115"/>
      <c r="R72" s="69"/>
      <c r="T72" s="69"/>
      <c r="U72" s="69"/>
      <c r="V72" s="3"/>
      <c r="W72" s="53"/>
      <c r="X72" s="53"/>
      <c r="Y72" s="69"/>
      <c r="Z72" s="69"/>
      <c r="AA72" s="69"/>
      <c r="AB72" s="110"/>
      <c r="AG72" s="110"/>
    </row>
    <row r="73" spans="2:33" ht="12.75">
      <c r="B73" s="249" t="s">
        <v>67</v>
      </c>
      <c r="C73" s="154">
        <v>0.6931818181818181</v>
      </c>
      <c r="D73" s="154">
        <v>0.828125</v>
      </c>
      <c r="E73" s="154">
        <v>0.9130434782608696</v>
      </c>
      <c r="F73" s="154">
        <v>0.86</v>
      </c>
      <c r="G73" s="92" t="s">
        <v>641</v>
      </c>
      <c r="H73" s="158" t="s">
        <v>135</v>
      </c>
      <c r="I73" s="157" t="s">
        <v>418</v>
      </c>
      <c r="J73" s="157" t="s">
        <v>360</v>
      </c>
      <c r="K73" s="115"/>
      <c r="R73" s="69"/>
      <c r="S73" s="69"/>
      <c r="T73" s="69"/>
      <c r="U73" s="69"/>
      <c r="V73" s="3"/>
      <c r="W73" s="53"/>
      <c r="X73" s="53"/>
      <c r="Y73" s="69"/>
      <c r="Z73" s="69"/>
      <c r="AA73" s="69"/>
      <c r="AB73" s="110"/>
      <c r="AG73" s="110"/>
    </row>
    <row r="74" spans="2:33" ht="12.75">
      <c r="B74" s="249" t="s">
        <v>68</v>
      </c>
      <c r="C74" s="154">
        <v>0.45238095238095233</v>
      </c>
      <c r="D74" s="154">
        <v>0.5277777777777777</v>
      </c>
      <c r="E74" s="154">
        <v>0.5</v>
      </c>
      <c r="F74" s="154">
        <v>0.35294117647058826</v>
      </c>
      <c r="G74" s="92" t="s">
        <v>729</v>
      </c>
      <c r="H74" s="158" t="s">
        <v>194</v>
      </c>
      <c r="I74" s="157" t="s">
        <v>338</v>
      </c>
      <c r="J74" s="157" t="s">
        <v>345</v>
      </c>
      <c r="K74" s="136"/>
      <c r="R74" s="69"/>
      <c r="S74" s="69"/>
      <c r="T74" s="69"/>
      <c r="U74" s="69"/>
      <c r="V74" s="3"/>
      <c r="W74" s="53"/>
      <c r="X74" s="53"/>
      <c r="Y74" s="69"/>
      <c r="Z74" s="69"/>
      <c r="AA74" s="69"/>
      <c r="AB74" s="110"/>
      <c r="AG74" s="110"/>
    </row>
    <row r="75" spans="2:33" ht="12.75">
      <c r="B75" s="256" t="s">
        <v>69</v>
      </c>
      <c r="C75" s="163">
        <v>0.7424242424242424</v>
      </c>
      <c r="D75" s="154">
        <v>0.6166666666666667</v>
      </c>
      <c r="E75" s="154">
        <v>0.576923076923077</v>
      </c>
      <c r="F75" s="154">
        <v>0.41304347826086957</v>
      </c>
      <c r="G75" s="92" t="s">
        <v>630</v>
      </c>
      <c r="H75" s="158" t="s">
        <v>151</v>
      </c>
      <c r="I75" s="157" t="s">
        <v>376</v>
      </c>
      <c r="J75" s="157" t="s">
        <v>318</v>
      </c>
      <c r="K75" s="136"/>
      <c r="N75" s="69"/>
      <c r="O75" s="69"/>
      <c r="P75" s="69"/>
      <c r="Q75" s="69"/>
      <c r="R75" s="69"/>
      <c r="S75" s="69"/>
      <c r="T75" s="69"/>
      <c r="U75" s="69"/>
      <c r="V75" s="3"/>
      <c r="W75" s="53"/>
      <c r="X75" s="53"/>
      <c r="Y75" s="69"/>
      <c r="Z75" s="69"/>
      <c r="AA75" s="69"/>
      <c r="AB75" s="110"/>
      <c r="AG75" s="110"/>
    </row>
    <row r="76" spans="1:33" ht="13.5" thickBot="1">
      <c r="A76" s="18"/>
      <c r="B76" s="257" t="s">
        <v>70</v>
      </c>
      <c r="C76" s="159">
        <v>0.7</v>
      </c>
      <c r="D76" s="159">
        <v>0.6739130434782608</v>
      </c>
      <c r="E76" s="159">
        <v>0.7916666666666666</v>
      </c>
      <c r="F76" s="243">
        <v>0.6111111111111112</v>
      </c>
      <c r="G76" s="162" t="s">
        <v>730</v>
      </c>
      <c r="H76" s="162" t="s">
        <v>167</v>
      </c>
      <c r="I76" s="162" t="s">
        <v>471</v>
      </c>
      <c r="J76" s="162" t="s">
        <v>324</v>
      </c>
      <c r="K76" s="115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47"/>
      <c r="W76" s="54"/>
      <c r="X76" s="54"/>
      <c r="Y76" s="69"/>
      <c r="Z76" s="69"/>
      <c r="AA76" s="69"/>
      <c r="AB76" s="110"/>
      <c r="AG76" s="110"/>
    </row>
    <row r="77" spans="3:33" ht="12.75">
      <c r="C77" s="143"/>
      <c r="D77" s="154"/>
      <c r="E77" s="154"/>
      <c r="F77" s="154"/>
      <c r="G77" s="115"/>
      <c r="H77" s="136"/>
      <c r="I77" s="136"/>
      <c r="J77" s="136"/>
      <c r="K77" s="136"/>
      <c r="AG77" s="110"/>
    </row>
    <row r="78" spans="1:33" ht="12.75">
      <c r="A78" t="s">
        <v>743</v>
      </c>
      <c r="C78" s="143"/>
      <c r="D78" s="154"/>
      <c r="E78" s="154"/>
      <c r="F78" s="154"/>
      <c r="G78" s="115"/>
      <c r="H78" s="136"/>
      <c r="I78" s="136"/>
      <c r="J78" s="136"/>
      <c r="K78" s="136"/>
      <c r="AG78" s="110"/>
    </row>
    <row r="79" spans="3:11" ht="12.75">
      <c r="C79" s="136"/>
      <c r="D79" s="115"/>
      <c r="E79" s="115"/>
      <c r="F79" s="115"/>
      <c r="G79" s="115"/>
      <c r="H79" s="136"/>
      <c r="I79" s="136"/>
      <c r="J79" s="136"/>
      <c r="K79" s="136"/>
    </row>
    <row r="80" spans="3:11" ht="12.75">
      <c r="C80" s="136"/>
      <c r="D80" s="115"/>
      <c r="E80" s="115"/>
      <c r="F80" s="115"/>
      <c r="G80" s="115"/>
      <c r="H80" s="136"/>
      <c r="I80" s="136"/>
      <c r="J80" s="136"/>
      <c r="K80" s="136"/>
    </row>
    <row r="81" spans="3:11" ht="12.75">
      <c r="C81" s="136"/>
      <c r="D81" s="115"/>
      <c r="E81" s="115"/>
      <c r="F81" s="115"/>
      <c r="G81" s="115"/>
      <c r="H81" s="136"/>
      <c r="I81" s="136"/>
      <c r="J81" s="136"/>
      <c r="K81" s="136"/>
    </row>
    <row r="82" spans="3:11" ht="12.75">
      <c r="C82" s="136"/>
      <c r="D82" s="115"/>
      <c r="E82" s="115"/>
      <c r="F82" s="115"/>
      <c r="G82" s="115"/>
      <c r="H82" s="136"/>
      <c r="I82" s="140"/>
      <c r="J82" s="136"/>
      <c r="K82" s="136"/>
    </row>
    <row r="83" spans="3:11" ht="12.75">
      <c r="C83" s="136"/>
      <c r="D83" s="115"/>
      <c r="E83" s="115"/>
      <c r="F83" s="115"/>
      <c r="G83" s="115"/>
      <c r="H83" s="137"/>
      <c r="I83" s="136"/>
      <c r="J83" s="136"/>
      <c r="K83" s="136"/>
    </row>
    <row r="84" spans="3:11" ht="12.75">
      <c r="C84" s="136"/>
      <c r="D84" s="115"/>
      <c r="E84" s="115"/>
      <c r="F84" s="115"/>
      <c r="G84" s="115"/>
      <c r="H84" s="137"/>
      <c r="I84" s="136"/>
      <c r="J84" s="136"/>
      <c r="K84" s="136"/>
    </row>
    <row r="85" spans="3:11" ht="12.75">
      <c r="C85" s="136"/>
      <c r="D85" s="115"/>
      <c r="E85" s="115"/>
      <c r="F85" s="115"/>
      <c r="G85" s="115"/>
      <c r="H85" s="137"/>
      <c r="I85" s="136"/>
      <c r="J85" s="136"/>
      <c r="K85" s="136"/>
    </row>
    <row r="86" spans="3:11" ht="12.75">
      <c r="C86" s="136"/>
      <c r="D86" s="115"/>
      <c r="E86" s="115"/>
      <c r="F86" s="115"/>
      <c r="G86" s="115"/>
      <c r="H86" s="136"/>
      <c r="I86" s="136"/>
      <c r="J86" s="136"/>
      <c r="K86" s="136"/>
    </row>
    <row r="87" spans="3:11" ht="12.75">
      <c r="C87" s="136"/>
      <c r="D87" s="115"/>
      <c r="E87" s="115"/>
      <c r="F87" s="115"/>
      <c r="G87" s="115"/>
      <c r="H87" s="136"/>
      <c r="I87" s="136"/>
      <c r="J87" s="136"/>
      <c r="K87" s="136"/>
    </row>
    <row r="88" spans="3:11" ht="12.75">
      <c r="C88" s="136"/>
      <c r="D88" s="115"/>
      <c r="E88" s="115"/>
      <c r="F88" s="115"/>
      <c r="G88" s="115"/>
      <c r="H88" s="136"/>
      <c r="I88" s="136"/>
      <c r="J88" s="136"/>
      <c r="K88" s="136"/>
    </row>
    <row r="89" spans="3:11" ht="12.75">
      <c r="C89" s="136"/>
      <c r="D89" s="115"/>
      <c r="E89" s="115"/>
      <c r="F89" s="115"/>
      <c r="G89" s="115"/>
      <c r="H89" s="136"/>
      <c r="I89" s="136"/>
      <c r="J89" s="136"/>
      <c r="K89" s="136"/>
    </row>
    <row r="90" spans="3:11" ht="12.75">
      <c r="C90" s="136"/>
      <c r="D90" s="115"/>
      <c r="E90" s="115"/>
      <c r="F90" s="115"/>
      <c r="G90" s="115"/>
      <c r="H90" s="136"/>
      <c r="I90" s="136"/>
      <c r="J90" s="136"/>
      <c r="K90" s="136"/>
    </row>
    <row r="91" spans="3:11" ht="12.75">
      <c r="C91" s="136"/>
      <c r="D91" s="115"/>
      <c r="E91" s="115"/>
      <c r="F91" s="115"/>
      <c r="G91" s="115"/>
      <c r="H91" s="136"/>
      <c r="I91" s="136"/>
      <c r="J91" s="136"/>
      <c r="K91" s="136"/>
    </row>
    <row r="92" spans="3:11" ht="12.75">
      <c r="C92" s="136"/>
      <c r="D92" s="115"/>
      <c r="E92" s="115"/>
      <c r="F92" s="115"/>
      <c r="G92" s="115"/>
      <c r="H92" s="136"/>
      <c r="I92" s="136"/>
      <c r="J92" s="136"/>
      <c r="K92" s="136"/>
    </row>
    <row r="93" spans="3:11" ht="12.75">
      <c r="C93" s="136"/>
      <c r="D93" s="115"/>
      <c r="E93" s="115"/>
      <c r="F93" s="115"/>
      <c r="G93" s="115"/>
      <c r="H93" s="136"/>
      <c r="I93" s="136"/>
      <c r="J93" s="136"/>
      <c r="K93" s="136"/>
    </row>
    <row r="94" spans="3:11" ht="12.75">
      <c r="C94" s="136"/>
      <c r="D94" s="115"/>
      <c r="E94" s="115"/>
      <c r="F94" s="115"/>
      <c r="G94" s="115"/>
      <c r="H94" s="136"/>
      <c r="I94" s="136"/>
      <c r="J94" s="136"/>
      <c r="K94" s="136"/>
    </row>
    <row r="95" spans="3:11" ht="12.75">
      <c r="C95" s="136"/>
      <c r="D95" s="115"/>
      <c r="E95" s="115"/>
      <c r="F95" s="115"/>
      <c r="G95" s="115"/>
      <c r="H95" s="136"/>
      <c r="I95" s="136"/>
      <c r="J95" s="136"/>
      <c r="K95" s="136"/>
    </row>
    <row r="96" spans="3:11" ht="12.75">
      <c r="C96" s="136"/>
      <c r="D96" s="115"/>
      <c r="E96" s="115"/>
      <c r="F96" s="115"/>
      <c r="G96" s="115"/>
      <c r="H96" s="136"/>
      <c r="I96" s="136"/>
      <c r="J96" s="136"/>
      <c r="K96" s="136"/>
    </row>
    <row r="97" spans="3:11" ht="12.75">
      <c r="C97" s="136"/>
      <c r="D97" s="115"/>
      <c r="E97" s="115"/>
      <c r="F97" s="115"/>
      <c r="G97" s="115"/>
      <c r="H97" s="136"/>
      <c r="I97" s="136"/>
      <c r="J97" s="136"/>
      <c r="K97" s="136"/>
    </row>
    <row r="98" spans="3:11" ht="12.75">
      <c r="C98" s="136"/>
      <c r="D98" s="115"/>
      <c r="E98" s="115"/>
      <c r="F98" s="115"/>
      <c r="G98" s="115"/>
      <c r="H98" s="136"/>
      <c r="I98" s="136"/>
      <c r="J98" s="136"/>
      <c r="K98" s="136"/>
    </row>
    <row r="99" spans="3:11" ht="12.75">
      <c r="C99" s="136"/>
      <c r="D99" s="115"/>
      <c r="E99" s="115"/>
      <c r="F99" s="115"/>
      <c r="G99" s="115"/>
      <c r="H99" s="136"/>
      <c r="I99" s="136"/>
      <c r="J99" s="136"/>
      <c r="K99" s="136"/>
    </row>
    <row r="100" spans="3:11" ht="12.75">
      <c r="C100" s="136"/>
      <c r="D100" s="115"/>
      <c r="E100" s="115"/>
      <c r="F100" s="115"/>
      <c r="G100" s="115"/>
      <c r="H100" s="136"/>
      <c r="I100" s="136"/>
      <c r="J100" s="136"/>
      <c r="K100" s="136"/>
    </row>
    <row r="101" spans="3:11" ht="12.75">
      <c r="C101" s="136"/>
      <c r="D101" s="115"/>
      <c r="E101" s="115"/>
      <c r="F101" s="115"/>
      <c r="G101" s="115"/>
      <c r="H101" s="136"/>
      <c r="I101" s="136"/>
      <c r="J101" s="136"/>
      <c r="K101" s="136"/>
    </row>
    <row r="102" spans="3:11" ht="12.75">
      <c r="C102" s="136"/>
      <c r="D102" s="115"/>
      <c r="E102" s="115"/>
      <c r="F102" s="115"/>
      <c r="G102" s="115"/>
      <c r="H102" s="136"/>
      <c r="I102" s="136"/>
      <c r="J102" s="136"/>
      <c r="K102" s="136"/>
    </row>
    <row r="103" spans="3:11" ht="12.75">
      <c r="C103" s="136"/>
      <c r="D103" s="115"/>
      <c r="E103" s="115"/>
      <c r="F103" s="115"/>
      <c r="G103" s="115"/>
      <c r="H103" s="136"/>
      <c r="I103" s="136"/>
      <c r="J103" s="136"/>
      <c r="K103" s="136"/>
    </row>
    <row r="104" spans="3:11" ht="12.75">
      <c r="C104" s="136"/>
      <c r="D104" s="115"/>
      <c r="E104" s="115"/>
      <c r="F104" s="115"/>
      <c r="G104" s="115"/>
      <c r="H104" s="136"/>
      <c r="I104" s="136"/>
      <c r="J104" s="136"/>
      <c r="K104" s="136"/>
    </row>
    <row r="105" spans="3:11" ht="12.75">
      <c r="C105" s="136"/>
      <c r="D105" s="115"/>
      <c r="E105" s="115"/>
      <c r="F105" s="115"/>
      <c r="G105" s="115"/>
      <c r="H105" s="136"/>
      <c r="I105" s="136"/>
      <c r="J105" s="136"/>
      <c r="K105" s="136"/>
    </row>
    <row r="106" spans="3:11" ht="12.75">
      <c r="C106" s="136"/>
      <c r="D106" s="115"/>
      <c r="E106" s="115"/>
      <c r="F106" s="115"/>
      <c r="G106" s="115"/>
      <c r="H106" s="136"/>
      <c r="I106" s="136"/>
      <c r="J106" s="136"/>
      <c r="K106" s="136"/>
    </row>
    <row r="107" spans="3:11" ht="12.75">
      <c r="C107" s="136"/>
      <c r="D107" s="115"/>
      <c r="E107" s="115"/>
      <c r="F107" s="115"/>
      <c r="G107" s="115"/>
      <c r="H107" s="136"/>
      <c r="I107" s="136"/>
      <c r="J107" s="136"/>
      <c r="K107" s="136"/>
    </row>
    <row r="108" spans="3:11" ht="12.75">
      <c r="C108" s="136"/>
      <c r="D108" s="115"/>
      <c r="E108" s="115"/>
      <c r="F108" s="115"/>
      <c r="G108" s="115"/>
      <c r="H108" s="136"/>
      <c r="I108" s="136"/>
      <c r="J108" s="136"/>
      <c r="K108" s="136"/>
    </row>
    <row r="109" spans="3:11" ht="12.75">
      <c r="C109" s="136"/>
      <c r="D109" s="115"/>
      <c r="E109" s="115"/>
      <c r="F109" s="115"/>
      <c r="G109" s="115"/>
      <c r="H109" s="136"/>
      <c r="I109" s="136"/>
      <c r="J109" s="136"/>
      <c r="K109" s="136"/>
    </row>
    <row r="110" spans="3:11" ht="12.75">
      <c r="C110" s="136"/>
      <c r="D110" s="115"/>
      <c r="E110" s="115"/>
      <c r="F110" s="115"/>
      <c r="G110" s="115"/>
      <c r="H110" s="136"/>
      <c r="I110" s="136"/>
      <c r="J110" s="136"/>
      <c r="K110" s="136"/>
    </row>
    <row r="111" spans="3:11" ht="12.75">
      <c r="C111" s="136"/>
      <c r="D111" s="115"/>
      <c r="E111" s="115"/>
      <c r="F111" s="115"/>
      <c r="G111" s="115"/>
      <c r="H111" s="136"/>
      <c r="I111" s="136"/>
      <c r="J111" s="136"/>
      <c r="K111" s="136"/>
    </row>
    <row r="112" spans="3:11" ht="12.75">
      <c r="C112" s="136"/>
      <c r="D112" s="115"/>
      <c r="E112" s="115"/>
      <c r="F112" s="115"/>
      <c r="G112" s="115"/>
      <c r="H112" s="136"/>
      <c r="I112" s="136"/>
      <c r="J112" s="136"/>
      <c r="K112" s="136"/>
    </row>
    <row r="113" spans="3:11" ht="12.75">
      <c r="C113" s="136"/>
      <c r="D113" s="115"/>
      <c r="E113" s="115"/>
      <c r="F113" s="115"/>
      <c r="G113" s="115"/>
      <c r="H113" s="136"/>
      <c r="I113" s="136"/>
      <c r="J113" s="136"/>
      <c r="K113" s="136"/>
    </row>
    <row r="114" spans="3:11" ht="12.75">
      <c r="C114" s="136"/>
      <c r="D114" s="115"/>
      <c r="E114" s="115"/>
      <c r="F114" s="115"/>
      <c r="G114" s="115"/>
      <c r="H114" s="136"/>
      <c r="I114" s="136"/>
      <c r="J114" s="136"/>
      <c r="K114" s="136"/>
    </row>
    <row r="115" spans="3:11" ht="12.75">
      <c r="C115" s="136"/>
      <c r="D115" s="115"/>
      <c r="E115" s="115"/>
      <c r="F115" s="115"/>
      <c r="G115" s="115"/>
      <c r="H115" s="136"/>
      <c r="I115" s="136"/>
      <c r="J115" s="136"/>
      <c r="K115" s="136"/>
    </row>
    <row r="116" spans="3:11" ht="12.75">
      <c r="C116" s="136"/>
      <c r="D116" s="115"/>
      <c r="E116" s="115"/>
      <c r="F116" s="115"/>
      <c r="G116" s="115"/>
      <c r="H116" s="136"/>
      <c r="I116" s="136"/>
      <c r="J116" s="136"/>
      <c r="K116" s="136"/>
    </row>
    <row r="117" spans="3:11" ht="12.75">
      <c r="C117" s="136"/>
      <c r="D117" s="115"/>
      <c r="E117" s="115"/>
      <c r="F117" s="115"/>
      <c r="G117" s="115"/>
      <c r="H117" s="136"/>
      <c r="I117" s="136"/>
      <c r="J117" s="136"/>
      <c r="K117" s="136"/>
    </row>
    <row r="118" spans="3:11" ht="12.75">
      <c r="C118" s="136"/>
      <c r="D118" s="115"/>
      <c r="E118" s="115"/>
      <c r="F118" s="115"/>
      <c r="G118" s="115"/>
      <c r="H118" s="136"/>
      <c r="I118" s="136"/>
      <c r="J118" s="136"/>
      <c r="K118" s="136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"/>
  <dimension ref="A2:I171"/>
  <sheetViews>
    <sheetView workbookViewId="0" topLeftCell="A5">
      <selection activeCell="AP36" sqref="AP36"/>
    </sheetView>
  </sheetViews>
  <sheetFormatPr defaultColWidth="9.140625" defaultRowHeight="12.75"/>
  <cols>
    <col min="1" max="1" width="35.421875" style="0" customWidth="1"/>
    <col min="2" max="2" width="10.57421875" style="0" customWidth="1"/>
  </cols>
  <sheetData>
    <row r="2" spans="1:7" ht="13.5" thickBot="1">
      <c r="A2" s="136"/>
      <c r="B2" s="136"/>
      <c r="C2" s="136"/>
      <c r="D2" s="136"/>
      <c r="E2" s="136"/>
      <c r="F2" s="136"/>
      <c r="G2" s="136"/>
    </row>
    <row r="3" spans="1:7" ht="13.5" thickTop="1">
      <c r="A3" s="174" t="s">
        <v>244</v>
      </c>
      <c r="B3" s="175"/>
      <c r="C3" s="175"/>
      <c r="D3" s="175"/>
      <c r="E3" s="136"/>
      <c r="F3" s="136"/>
      <c r="G3" s="136"/>
    </row>
    <row r="4" spans="1:7" ht="12.75">
      <c r="A4" s="176" t="s">
        <v>558</v>
      </c>
      <c r="B4" s="140"/>
      <c r="C4" s="140"/>
      <c r="D4" s="140"/>
      <c r="E4" s="136"/>
      <c r="F4" s="136"/>
      <c r="G4" s="136"/>
    </row>
    <row r="5" spans="1:7" ht="12.75">
      <c r="A5" s="177" t="s">
        <v>559</v>
      </c>
      <c r="B5" s="140"/>
      <c r="C5" s="140"/>
      <c r="D5" s="140"/>
      <c r="E5" s="136"/>
      <c r="F5" s="136"/>
      <c r="G5" s="136"/>
    </row>
    <row r="6" spans="1:7" ht="13.5" thickBot="1">
      <c r="A6" s="178"/>
      <c r="B6" s="141"/>
      <c r="C6" s="141"/>
      <c r="D6" s="141"/>
      <c r="E6" s="136"/>
      <c r="F6" s="136"/>
      <c r="G6" s="136"/>
    </row>
    <row r="7" spans="1:7" ht="12.75">
      <c r="A7" s="136"/>
      <c r="B7" s="136"/>
      <c r="C7" s="136"/>
      <c r="D7" s="136"/>
      <c r="E7" s="136"/>
      <c r="F7" s="136"/>
      <c r="G7" s="136"/>
    </row>
    <row r="8" spans="1:7" ht="12.75">
      <c r="A8" s="179" t="s">
        <v>560</v>
      </c>
      <c r="B8" s="180">
        <v>321</v>
      </c>
      <c r="C8" s="181">
        <v>0.5506003430531733</v>
      </c>
      <c r="D8" s="136"/>
      <c r="E8" s="136"/>
      <c r="F8" s="136"/>
      <c r="G8" s="136"/>
    </row>
    <row r="9" spans="1:7" ht="12.75">
      <c r="A9" s="179" t="s">
        <v>561</v>
      </c>
      <c r="B9" s="182">
        <v>224</v>
      </c>
      <c r="C9" s="183">
        <v>0.38421955403087477</v>
      </c>
      <c r="D9" s="136"/>
      <c r="E9" s="136"/>
      <c r="F9" s="136"/>
      <c r="G9" s="136"/>
    </row>
    <row r="10" spans="1:7" ht="12.75">
      <c r="A10" s="179" t="s">
        <v>562</v>
      </c>
      <c r="B10" s="182">
        <v>33</v>
      </c>
      <c r="C10" s="183">
        <v>0.05660377358490566</v>
      </c>
      <c r="D10" s="140"/>
      <c r="E10" s="136"/>
      <c r="F10" s="136"/>
      <c r="G10" s="136"/>
    </row>
    <row r="11" spans="1:7" ht="12.75">
      <c r="A11" s="179" t="s">
        <v>563</v>
      </c>
      <c r="B11" s="182">
        <v>5</v>
      </c>
      <c r="C11" s="183">
        <v>0.008576329331046312</v>
      </c>
      <c r="D11" s="140"/>
      <c r="E11" s="136"/>
      <c r="F11" s="136"/>
      <c r="G11" s="136"/>
    </row>
    <row r="12" spans="1:7" ht="13.5" thickBot="1">
      <c r="A12" s="136"/>
      <c r="B12" s="136"/>
      <c r="C12" s="136"/>
      <c r="D12" s="140"/>
      <c r="E12" s="136"/>
      <c r="F12" s="136"/>
      <c r="G12" s="136"/>
    </row>
    <row r="13" spans="1:7" ht="12.75">
      <c r="A13" s="184" t="s">
        <v>568</v>
      </c>
      <c r="B13" s="185"/>
      <c r="C13" s="185"/>
      <c r="D13" s="185"/>
      <c r="E13" s="136"/>
      <c r="F13" s="136"/>
      <c r="G13" s="136"/>
    </row>
    <row r="14" spans="1:7" ht="12.75">
      <c r="A14" s="140"/>
      <c r="B14" s="140"/>
      <c r="C14" s="140"/>
      <c r="D14" s="140"/>
      <c r="E14" s="136"/>
      <c r="F14" s="136"/>
      <c r="G14" s="136"/>
    </row>
    <row r="15" spans="1:7" ht="12.75">
      <c r="A15" s="186" t="s">
        <v>564</v>
      </c>
      <c r="B15" s="56">
        <v>111</v>
      </c>
      <c r="C15" s="187">
        <v>0.19072164948453607</v>
      </c>
      <c r="D15" s="136"/>
      <c r="E15" s="136"/>
      <c r="F15" s="136"/>
      <c r="G15" s="136"/>
    </row>
    <row r="16" spans="1:7" ht="12.75">
      <c r="A16" s="179" t="s">
        <v>565</v>
      </c>
      <c r="B16" s="180">
        <v>373</v>
      </c>
      <c r="C16" s="181">
        <v>0.6408934707903781</v>
      </c>
      <c r="D16" s="136"/>
      <c r="E16" s="136"/>
      <c r="F16" s="136"/>
      <c r="G16" s="136"/>
    </row>
    <row r="17" spans="1:7" ht="12.75">
      <c r="A17" s="179" t="s">
        <v>566</v>
      </c>
      <c r="B17" s="182">
        <v>85</v>
      </c>
      <c r="C17" s="183">
        <v>0.14604810996563575</v>
      </c>
      <c r="D17" s="136"/>
      <c r="E17" s="136"/>
      <c r="F17" s="136"/>
      <c r="G17" s="136"/>
    </row>
    <row r="18" spans="1:7" ht="12.75">
      <c r="A18" s="179" t="s">
        <v>567</v>
      </c>
      <c r="B18" s="182">
        <v>13</v>
      </c>
      <c r="C18" s="183">
        <v>0.022336769759450172</v>
      </c>
      <c r="D18" s="136"/>
      <c r="E18" s="136"/>
      <c r="F18" s="136"/>
      <c r="G18" s="136"/>
    </row>
    <row r="19" spans="1:7" ht="12.75">
      <c r="A19" s="136"/>
      <c r="B19" s="136"/>
      <c r="C19" s="136"/>
      <c r="D19" s="136"/>
      <c r="E19" s="136"/>
      <c r="F19" s="136"/>
      <c r="G19" s="136"/>
    </row>
    <row r="20" spans="1:7" ht="13.5" thickBot="1">
      <c r="A20" s="136" t="s">
        <v>205</v>
      </c>
      <c r="B20" s="136"/>
      <c r="C20" s="136"/>
      <c r="D20" s="136"/>
      <c r="E20" s="136"/>
      <c r="F20" s="136"/>
      <c r="G20" s="136"/>
    </row>
    <row r="21" spans="1:7" ht="13.5" thickTop="1">
      <c r="A21" s="188" t="s">
        <v>569</v>
      </c>
      <c r="B21" s="189"/>
      <c r="C21" s="190"/>
      <c r="D21" s="190"/>
      <c r="E21" s="191"/>
      <c r="F21" s="191"/>
      <c r="G21" s="136"/>
    </row>
    <row r="22" spans="1:7" ht="12.75">
      <c r="A22" s="191" t="s">
        <v>570</v>
      </c>
      <c r="B22" s="133"/>
      <c r="C22" s="133"/>
      <c r="D22" s="140"/>
      <c r="E22" s="136"/>
      <c r="F22" s="136"/>
      <c r="G22" s="136"/>
    </row>
    <row r="23" spans="1:7" ht="12.75">
      <c r="A23" s="133"/>
      <c r="B23" s="133"/>
      <c r="C23" s="133"/>
      <c r="D23" s="140"/>
      <c r="E23" s="136"/>
      <c r="F23" s="136"/>
      <c r="G23" s="136"/>
    </row>
    <row r="24" spans="1:7" ht="12.75">
      <c r="A24" s="179" t="s">
        <v>209</v>
      </c>
      <c r="B24" s="180">
        <v>380</v>
      </c>
      <c r="C24" s="181">
        <v>0.23002421307506055</v>
      </c>
      <c r="D24" s="140"/>
      <c r="E24" s="136"/>
      <c r="F24" s="136"/>
      <c r="G24" s="136"/>
    </row>
    <row r="25" spans="1:7" ht="12.75">
      <c r="A25" s="179" t="s">
        <v>212</v>
      </c>
      <c r="B25" s="182">
        <v>359</v>
      </c>
      <c r="C25" s="183">
        <v>0.21731234866828086</v>
      </c>
      <c r="D25" s="140"/>
      <c r="E25" s="136"/>
      <c r="F25" s="136"/>
      <c r="G25" s="136"/>
    </row>
    <row r="26" spans="1:7" ht="12.75">
      <c r="A26" s="179" t="s">
        <v>210</v>
      </c>
      <c r="B26" s="182">
        <v>212</v>
      </c>
      <c r="C26" s="183">
        <v>0.12832929782082325</v>
      </c>
      <c r="D26" s="140"/>
      <c r="E26" s="136"/>
      <c r="F26" s="136"/>
      <c r="G26" s="136"/>
    </row>
    <row r="27" spans="1:7" ht="12.75">
      <c r="A27" s="179" t="s">
        <v>213</v>
      </c>
      <c r="B27" s="182">
        <v>191</v>
      </c>
      <c r="C27" s="183">
        <v>0.11561743341404358</v>
      </c>
      <c r="D27" s="140"/>
      <c r="E27" s="136"/>
      <c r="F27" s="136"/>
      <c r="G27" s="136"/>
    </row>
    <row r="28" spans="1:7" ht="12.75">
      <c r="A28" s="179" t="s">
        <v>214</v>
      </c>
      <c r="B28" s="182">
        <v>161</v>
      </c>
      <c r="C28" s="183">
        <v>0.09745762711864407</v>
      </c>
      <c r="D28" s="140"/>
      <c r="E28" s="136"/>
      <c r="F28" s="136"/>
      <c r="G28" s="136"/>
    </row>
    <row r="29" spans="1:7" ht="12.75">
      <c r="A29" s="179" t="s">
        <v>211</v>
      </c>
      <c r="B29" s="182">
        <v>154</v>
      </c>
      <c r="C29" s="183">
        <v>0.09322033898305085</v>
      </c>
      <c r="D29" s="136"/>
      <c r="E29" s="136"/>
      <c r="F29" s="136"/>
      <c r="G29" s="136"/>
    </row>
    <row r="30" spans="1:7" ht="12.75">
      <c r="A30" s="179" t="s">
        <v>216</v>
      </c>
      <c r="B30" s="182">
        <v>147</v>
      </c>
      <c r="C30" s="183">
        <v>0.08898305084745763</v>
      </c>
      <c r="D30" s="136"/>
      <c r="E30" s="136"/>
      <c r="F30" s="136"/>
      <c r="G30" s="136"/>
    </row>
    <row r="31" spans="1:7" ht="12.75">
      <c r="A31" s="179" t="s">
        <v>215</v>
      </c>
      <c r="B31" s="182">
        <v>48</v>
      </c>
      <c r="C31" s="183">
        <v>0.029055690072639227</v>
      </c>
      <c r="D31" s="136"/>
      <c r="E31" s="136"/>
      <c r="F31" s="136"/>
      <c r="G31" s="136"/>
    </row>
    <row r="32" spans="1:7" ht="13.5" thickBot="1">
      <c r="A32" s="192"/>
      <c r="B32" s="193"/>
      <c r="C32" s="194"/>
      <c r="D32" s="195"/>
      <c r="E32" s="136"/>
      <c r="F32" s="136"/>
      <c r="G32" s="136"/>
    </row>
    <row r="33" spans="1:7" ht="13.5" thickTop="1">
      <c r="A33" s="186"/>
      <c r="B33" s="136"/>
      <c r="C33" s="175"/>
      <c r="D33" s="136"/>
      <c r="E33" s="136"/>
      <c r="F33" s="136"/>
      <c r="G33" s="136"/>
    </row>
    <row r="34" spans="1:7" ht="13.5" thickBot="1">
      <c r="A34" s="136"/>
      <c r="B34" s="136"/>
      <c r="C34" s="136"/>
      <c r="D34" s="136"/>
      <c r="E34" s="136"/>
      <c r="F34" s="136"/>
      <c r="G34" s="136"/>
    </row>
    <row r="35" spans="1:7" ht="13.5" thickTop="1">
      <c r="A35" s="196" t="s">
        <v>246</v>
      </c>
      <c r="B35" s="175"/>
      <c r="C35" s="175"/>
      <c r="D35" s="175"/>
      <c r="E35" s="136"/>
      <c r="F35" s="136"/>
      <c r="G35" s="136"/>
    </row>
    <row r="36" spans="1:7" ht="12.75">
      <c r="A36" s="197" t="s">
        <v>241</v>
      </c>
      <c r="B36" s="140"/>
      <c r="C36" s="140"/>
      <c r="D36" s="140"/>
      <c r="E36" s="136"/>
      <c r="F36" s="136"/>
      <c r="G36" s="136"/>
    </row>
    <row r="37" spans="1:7" ht="12.75">
      <c r="A37" s="197" t="s">
        <v>242</v>
      </c>
      <c r="B37" s="140"/>
      <c r="C37" s="140"/>
      <c r="D37" s="140"/>
      <c r="E37" s="136"/>
      <c r="F37" s="136"/>
      <c r="G37" s="136"/>
    </row>
    <row r="38" spans="1:7" ht="13.5" thickBot="1">
      <c r="A38" s="198" t="s">
        <v>574</v>
      </c>
      <c r="B38" s="141"/>
      <c r="C38" s="141"/>
      <c r="D38" s="141"/>
      <c r="E38" s="136"/>
      <c r="F38" s="136"/>
      <c r="G38" s="136"/>
    </row>
    <row r="39" spans="1:7" ht="12.75">
      <c r="A39" s="136"/>
      <c r="B39" s="136"/>
      <c r="C39" s="136"/>
      <c r="D39" s="136"/>
      <c r="E39" s="136"/>
      <c r="F39" s="136"/>
      <c r="G39" s="136"/>
    </row>
    <row r="40" spans="1:7" ht="12.75">
      <c r="A40" s="199" t="s">
        <v>243</v>
      </c>
      <c r="B40" s="136"/>
      <c r="C40" s="136"/>
      <c r="D40" s="136"/>
      <c r="E40" s="136"/>
      <c r="F40" s="136"/>
      <c r="G40" s="136"/>
    </row>
    <row r="41" spans="1:7" ht="12.75">
      <c r="A41" s="200"/>
      <c r="B41" s="136"/>
      <c r="C41" s="136"/>
      <c r="D41" s="136"/>
      <c r="E41" s="136"/>
      <c r="F41" s="136"/>
      <c r="G41" s="136"/>
    </row>
    <row r="42" spans="1:7" ht="12.75">
      <c r="A42" s="136">
        <v>245</v>
      </c>
      <c r="B42" s="136" t="s">
        <v>573</v>
      </c>
      <c r="C42" s="194"/>
      <c r="D42" s="136"/>
      <c r="E42" s="136"/>
      <c r="F42" s="136"/>
      <c r="G42" s="136"/>
    </row>
    <row r="43" spans="1:7" ht="12.75">
      <c r="A43" s="136">
        <v>152</v>
      </c>
      <c r="B43" s="136" t="s">
        <v>571</v>
      </c>
      <c r="C43" s="187"/>
      <c r="D43" s="140"/>
      <c r="E43" s="140"/>
      <c r="F43" s="136"/>
      <c r="G43" s="136"/>
    </row>
    <row r="44" spans="1:7" ht="12.75">
      <c r="A44" s="136">
        <v>93</v>
      </c>
      <c r="B44" s="136" t="s">
        <v>572</v>
      </c>
      <c r="C44" s="201"/>
      <c r="D44" s="140"/>
      <c r="E44" s="140"/>
      <c r="F44" s="136"/>
      <c r="G44" s="136"/>
    </row>
    <row r="45" spans="1:7" ht="12.75">
      <c r="A45" s="202"/>
      <c r="B45" s="140"/>
      <c r="C45" s="203"/>
      <c r="D45" s="140"/>
      <c r="E45" s="136"/>
      <c r="F45" s="136"/>
      <c r="G45" s="136"/>
    </row>
    <row r="46" spans="1:7" ht="12.75">
      <c r="A46" s="204" t="s">
        <v>204</v>
      </c>
      <c r="B46" s="140"/>
      <c r="C46" s="203"/>
      <c r="D46" s="140"/>
      <c r="E46" s="136"/>
      <c r="F46" s="136"/>
      <c r="G46" s="136"/>
    </row>
    <row r="47" spans="1:7" ht="12.75">
      <c r="A47" s="128">
        <v>158</v>
      </c>
      <c r="B47" s="136" t="s">
        <v>573</v>
      </c>
      <c r="C47" s="203"/>
      <c r="D47" s="140"/>
      <c r="E47" s="136"/>
      <c r="F47" s="136"/>
      <c r="G47" s="136"/>
    </row>
    <row r="48" spans="1:7" ht="12.75">
      <c r="A48" s="136">
        <v>105</v>
      </c>
      <c r="B48" s="136" t="s">
        <v>571</v>
      </c>
      <c r="C48" s="203"/>
      <c r="D48" s="140"/>
      <c r="E48" s="136"/>
      <c r="F48" s="136"/>
      <c r="G48" s="136"/>
    </row>
    <row r="49" spans="1:8" ht="12.75">
      <c r="A49" s="136">
        <v>47</v>
      </c>
      <c r="B49" s="136" t="s">
        <v>572</v>
      </c>
      <c r="C49" s="203"/>
      <c r="D49" s="140"/>
      <c r="E49" s="136"/>
      <c r="F49" s="136"/>
      <c r="G49" s="136"/>
      <c r="H49" s="32"/>
    </row>
    <row r="50" spans="1:8" ht="12.75">
      <c r="A50" s="202"/>
      <c r="B50" s="140"/>
      <c r="C50" s="203"/>
      <c r="D50" s="140"/>
      <c r="E50" s="136"/>
      <c r="F50" s="136"/>
      <c r="G50" s="128"/>
      <c r="H50" s="32"/>
    </row>
    <row r="51" spans="1:8" ht="12.75">
      <c r="A51" s="205" t="s">
        <v>230</v>
      </c>
      <c r="B51" s="140"/>
      <c r="C51" s="203"/>
      <c r="D51" s="140"/>
      <c r="E51" s="136"/>
      <c r="F51" s="136"/>
      <c r="G51" s="128"/>
      <c r="H51" s="32"/>
    </row>
    <row r="52" spans="1:8" ht="12.75">
      <c r="A52" s="127">
        <v>20</v>
      </c>
      <c r="B52" s="136" t="s">
        <v>573</v>
      </c>
      <c r="C52" s="203"/>
      <c r="D52" s="140"/>
      <c r="E52" s="136"/>
      <c r="F52" s="136"/>
      <c r="G52" s="128"/>
      <c r="H52" s="32"/>
    </row>
    <row r="53" spans="1:8" ht="12.75">
      <c r="A53" s="127">
        <v>8</v>
      </c>
      <c r="B53" s="136" t="s">
        <v>571</v>
      </c>
      <c r="C53" s="203"/>
      <c r="D53" s="140"/>
      <c r="E53" s="136"/>
      <c r="F53" s="136"/>
      <c r="G53" s="127"/>
      <c r="H53" s="32"/>
    </row>
    <row r="54" spans="1:7" ht="12.75">
      <c r="A54" s="127">
        <v>8</v>
      </c>
      <c r="B54" s="136" t="s">
        <v>572</v>
      </c>
      <c r="C54" s="203"/>
      <c r="D54" s="140"/>
      <c r="E54" s="136"/>
      <c r="F54" s="127"/>
      <c r="G54" s="127"/>
    </row>
    <row r="55" spans="1:7" ht="12.75">
      <c r="A55" s="202"/>
      <c r="B55" s="140"/>
      <c r="C55" s="203"/>
      <c r="D55" s="140"/>
      <c r="E55" s="136"/>
      <c r="F55" s="127"/>
      <c r="G55" s="128"/>
    </row>
    <row r="56" spans="1:7" ht="12.75">
      <c r="A56" s="205" t="s">
        <v>268</v>
      </c>
      <c r="B56" s="140"/>
      <c r="C56" s="203"/>
      <c r="D56" s="140"/>
      <c r="E56" s="136"/>
      <c r="F56" s="127"/>
      <c r="G56" s="127"/>
    </row>
    <row r="57" spans="1:7" ht="12.75">
      <c r="A57" s="202"/>
      <c r="B57" s="140"/>
      <c r="C57" s="203"/>
      <c r="D57" s="140"/>
      <c r="E57" s="136"/>
      <c r="F57" s="127"/>
      <c r="G57" s="127"/>
    </row>
    <row r="58" spans="1:7" ht="12.75">
      <c r="A58" s="128">
        <v>50</v>
      </c>
      <c r="B58" s="136" t="s">
        <v>573</v>
      </c>
      <c r="C58" s="203"/>
      <c r="D58" s="140"/>
      <c r="E58" s="136"/>
      <c r="F58" s="127"/>
      <c r="G58" s="128"/>
    </row>
    <row r="59" spans="1:7" ht="12.75">
      <c r="A59" s="128">
        <v>20</v>
      </c>
      <c r="B59" s="136" t="s">
        <v>571</v>
      </c>
      <c r="C59" s="203"/>
      <c r="D59" s="140"/>
      <c r="E59" s="136"/>
      <c r="F59" s="136"/>
      <c r="G59" s="128"/>
    </row>
    <row r="60" spans="1:7" ht="12.75">
      <c r="A60" s="128">
        <v>13</v>
      </c>
      <c r="B60" s="136" t="s">
        <v>572</v>
      </c>
      <c r="C60" s="203"/>
      <c r="D60" s="140"/>
      <c r="E60" s="136"/>
      <c r="F60" s="127"/>
      <c r="G60" s="127"/>
    </row>
    <row r="61" spans="1:7" ht="12.75">
      <c r="A61" s="202"/>
      <c r="B61" s="140"/>
      <c r="C61" s="203"/>
      <c r="D61" s="140"/>
      <c r="E61" s="136"/>
      <c r="F61" s="127"/>
      <c r="G61" s="128"/>
    </row>
    <row r="62" spans="1:7" ht="12.75">
      <c r="A62" s="205" t="s">
        <v>229</v>
      </c>
      <c r="B62" s="140"/>
      <c r="C62" s="203"/>
      <c r="D62" s="140"/>
      <c r="E62" s="136"/>
      <c r="F62" s="127"/>
      <c r="G62" s="128"/>
    </row>
    <row r="63" spans="1:7" ht="12.75">
      <c r="A63" s="206">
        <v>13</v>
      </c>
      <c r="B63" s="136" t="s">
        <v>573</v>
      </c>
      <c r="C63" s="203"/>
      <c r="D63" s="140"/>
      <c r="E63" s="136"/>
      <c r="F63" s="127"/>
      <c r="G63" s="128"/>
    </row>
    <row r="64" spans="1:7" ht="12.75">
      <c r="A64" s="206">
        <v>13</v>
      </c>
      <c r="B64" s="136" t="s">
        <v>571</v>
      </c>
      <c r="C64" s="203"/>
      <c r="D64" s="140"/>
      <c r="E64" s="136"/>
      <c r="F64" s="127"/>
      <c r="G64" s="128"/>
    </row>
    <row r="65" spans="1:7" ht="12.75">
      <c r="A65" s="206">
        <v>13</v>
      </c>
      <c r="B65" s="136" t="s">
        <v>572</v>
      </c>
      <c r="C65" s="203"/>
      <c r="D65" s="140"/>
      <c r="E65" s="136"/>
      <c r="F65" s="127"/>
      <c r="G65" s="128"/>
    </row>
    <row r="66" spans="1:7" ht="12.75">
      <c r="A66" s="202"/>
      <c r="B66" s="140"/>
      <c r="C66" s="203"/>
      <c r="D66" s="140"/>
      <c r="E66" s="136"/>
      <c r="F66" s="127"/>
      <c r="G66" s="127"/>
    </row>
    <row r="67" spans="1:7" ht="12.75">
      <c r="A67" s="204" t="s">
        <v>245</v>
      </c>
      <c r="B67" s="140"/>
      <c r="C67" s="203"/>
      <c r="D67" s="140"/>
      <c r="E67" s="136"/>
      <c r="F67" s="136"/>
      <c r="G67" s="136"/>
    </row>
    <row r="68" spans="1:7" ht="12.75">
      <c r="A68" s="136">
        <v>4</v>
      </c>
      <c r="B68" s="136" t="s">
        <v>573</v>
      </c>
      <c r="C68" s="203"/>
      <c r="D68" s="140"/>
      <c r="E68" s="136"/>
      <c r="F68" s="127"/>
      <c r="G68" s="128"/>
    </row>
    <row r="69" spans="1:7" ht="12.75">
      <c r="A69" s="136">
        <v>6</v>
      </c>
      <c r="B69" s="136" t="s">
        <v>571</v>
      </c>
      <c r="C69" s="203"/>
      <c r="D69" s="140"/>
      <c r="E69" s="136"/>
      <c r="F69" s="136"/>
      <c r="G69" s="128"/>
    </row>
    <row r="70" spans="1:7" ht="12.75">
      <c r="A70" s="136">
        <v>12</v>
      </c>
      <c r="B70" s="136" t="s">
        <v>572</v>
      </c>
      <c r="C70" s="203"/>
      <c r="D70" s="140"/>
      <c r="E70" s="136"/>
      <c r="F70" s="136"/>
      <c r="G70" s="127"/>
    </row>
    <row r="71" spans="1:7" ht="12.75">
      <c r="A71" s="207"/>
      <c r="B71" s="207"/>
      <c r="C71" s="207"/>
      <c r="D71" s="136"/>
      <c r="E71" s="136"/>
      <c r="F71" s="136"/>
      <c r="G71" s="128"/>
    </row>
    <row r="72" spans="1:7" ht="13.5" thickBot="1">
      <c r="A72" s="136"/>
      <c r="B72" s="136"/>
      <c r="C72" s="136"/>
      <c r="D72" s="136"/>
      <c r="E72" s="136"/>
      <c r="F72" s="136"/>
      <c r="G72" s="127"/>
    </row>
    <row r="73" spans="1:7" ht="13.5" thickTop="1">
      <c r="A73" s="190" t="s">
        <v>247</v>
      </c>
      <c r="B73" s="175"/>
      <c r="C73" s="175"/>
      <c r="D73" s="175"/>
      <c r="E73" s="136"/>
      <c r="F73" s="136"/>
      <c r="G73" s="128"/>
    </row>
    <row r="74" spans="1:7" ht="12.75">
      <c r="A74" s="176" t="s">
        <v>239</v>
      </c>
      <c r="B74" s="140"/>
      <c r="C74" s="140"/>
      <c r="D74" s="140"/>
      <c r="E74" s="136"/>
      <c r="F74" s="136"/>
      <c r="G74" s="128"/>
    </row>
    <row r="75" spans="1:7" ht="13.5" thickBot="1">
      <c r="A75" s="178" t="s">
        <v>739</v>
      </c>
      <c r="B75" s="141"/>
      <c r="C75" s="141"/>
      <c r="D75" s="141"/>
      <c r="E75" s="136"/>
      <c r="F75" s="136"/>
      <c r="G75" s="128"/>
    </row>
    <row r="76" spans="1:7" ht="12.75">
      <c r="A76" s="191" t="s">
        <v>240</v>
      </c>
      <c r="B76" s="136"/>
      <c r="C76" s="136"/>
      <c r="D76" s="136"/>
      <c r="E76" s="136"/>
      <c r="F76" s="136"/>
      <c r="G76" s="127"/>
    </row>
    <row r="77" spans="1:7" ht="12.75">
      <c r="A77" s="208" t="s">
        <v>206</v>
      </c>
      <c r="B77" s="209">
        <f>SUM(B81,B85,B89,B93,B97)</f>
        <v>333</v>
      </c>
      <c r="C77" s="140"/>
      <c r="D77" s="140"/>
      <c r="E77" s="136"/>
      <c r="F77" s="136"/>
      <c r="G77" s="128"/>
    </row>
    <row r="78" spans="1:7" ht="12.75">
      <c r="A78" s="210" t="s">
        <v>207</v>
      </c>
      <c r="B78" s="211">
        <f>SUM(B82,B86,B90,B94,B98)</f>
        <v>170</v>
      </c>
      <c r="C78" s="201"/>
      <c r="D78" s="140"/>
      <c r="E78" s="136"/>
      <c r="F78" s="136"/>
      <c r="G78" s="128"/>
    </row>
    <row r="79" spans="1:7" ht="12.75">
      <c r="A79" s="212"/>
      <c r="B79" s="213"/>
      <c r="C79" s="214"/>
      <c r="D79" s="140"/>
      <c r="E79" s="140"/>
      <c r="F79" s="136"/>
      <c r="G79" s="128"/>
    </row>
    <row r="80" spans="1:7" ht="12.75">
      <c r="A80" s="215" t="s">
        <v>204</v>
      </c>
      <c r="B80" s="213"/>
      <c r="C80" s="214"/>
      <c r="D80" s="140"/>
      <c r="E80" s="136"/>
      <c r="F80" s="136"/>
      <c r="G80" s="136"/>
    </row>
    <row r="81" spans="1:7" ht="12.75">
      <c r="A81" s="208" t="s">
        <v>206</v>
      </c>
      <c r="B81" s="136">
        <v>230</v>
      </c>
      <c r="C81" s="214"/>
      <c r="D81" s="140"/>
      <c r="E81" s="136"/>
      <c r="F81" s="136"/>
      <c r="G81" s="136"/>
    </row>
    <row r="82" spans="1:7" ht="12.75">
      <c r="A82" s="210" t="s">
        <v>207</v>
      </c>
      <c r="B82" s="136">
        <v>83</v>
      </c>
      <c r="C82" s="214"/>
      <c r="D82" s="140"/>
      <c r="E82" s="136"/>
      <c r="F82" s="136"/>
      <c r="G82" s="136"/>
    </row>
    <row r="83" spans="1:7" ht="12.75">
      <c r="A83" s="212"/>
      <c r="B83" s="213"/>
      <c r="C83" s="214"/>
      <c r="D83" s="140"/>
      <c r="E83" s="136"/>
      <c r="F83" s="136"/>
      <c r="G83" s="136"/>
    </row>
    <row r="84" spans="1:7" ht="12.75">
      <c r="A84" s="205" t="s">
        <v>230</v>
      </c>
      <c r="B84" s="213"/>
      <c r="C84" s="214"/>
      <c r="D84" s="140"/>
      <c r="E84" s="136"/>
      <c r="F84" s="136"/>
      <c r="G84" s="136"/>
    </row>
    <row r="85" spans="1:7" ht="12.75">
      <c r="A85" s="208" t="s">
        <v>206</v>
      </c>
      <c r="B85" s="136">
        <v>24</v>
      </c>
      <c r="C85" s="214"/>
      <c r="D85" s="140"/>
      <c r="E85" s="136"/>
      <c r="F85" s="136"/>
      <c r="G85" s="136"/>
    </row>
    <row r="86" spans="1:7" ht="12.75">
      <c r="A86" s="210" t="s">
        <v>207</v>
      </c>
      <c r="B86" s="136">
        <v>15</v>
      </c>
      <c r="C86" s="214"/>
      <c r="D86" s="140"/>
      <c r="E86" s="136"/>
      <c r="F86" s="136"/>
      <c r="G86" s="136"/>
    </row>
    <row r="87" spans="1:7" ht="12.75">
      <c r="A87" s="212"/>
      <c r="B87" s="213"/>
      <c r="C87" s="214"/>
      <c r="D87" s="140"/>
      <c r="E87" s="136"/>
      <c r="F87" s="136"/>
      <c r="G87" s="136"/>
    </row>
    <row r="88" spans="1:7" ht="12.75">
      <c r="A88" s="205" t="s">
        <v>268</v>
      </c>
      <c r="B88" s="213"/>
      <c r="C88" s="214"/>
      <c r="D88" s="140"/>
      <c r="E88" s="136"/>
      <c r="F88" s="136"/>
      <c r="G88" s="136"/>
    </row>
    <row r="89" spans="1:7" ht="12.75">
      <c r="A89" s="208" t="s">
        <v>206</v>
      </c>
      <c r="B89" s="136">
        <v>47</v>
      </c>
      <c r="C89" s="214"/>
      <c r="D89" s="140"/>
      <c r="E89" s="136"/>
      <c r="F89" s="136"/>
      <c r="G89" s="136"/>
    </row>
    <row r="90" spans="1:7" ht="12.75">
      <c r="A90" s="210" t="s">
        <v>207</v>
      </c>
      <c r="B90" s="136">
        <v>36</v>
      </c>
      <c r="C90" s="214"/>
      <c r="D90" s="140"/>
      <c r="E90" s="136"/>
      <c r="F90" s="136"/>
      <c r="G90" s="136"/>
    </row>
    <row r="91" spans="1:7" ht="12.75">
      <c r="A91" s="212"/>
      <c r="B91" s="213"/>
      <c r="C91" s="214"/>
      <c r="D91" s="140"/>
      <c r="E91" s="136"/>
      <c r="F91" s="136"/>
      <c r="G91" s="136"/>
    </row>
    <row r="92" spans="1:7" ht="12.75">
      <c r="A92" s="205" t="s">
        <v>229</v>
      </c>
      <c r="B92" s="213"/>
      <c r="C92" s="214"/>
      <c r="D92" s="140"/>
      <c r="E92" s="136"/>
      <c r="F92" s="136"/>
      <c r="G92" s="136"/>
    </row>
    <row r="93" spans="1:7" ht="12.75">
      <c r="A93" s="208" t="s">
        <v>206</v>
      </c>
      <c r="B93" s="136">
        <v>24</v>
      </c>
      <c r="C93" s="214"/>
      <c r="D93" s="140"/>
      <c r="E93" s="136"/>
      <c r="F93" s="136"/>
      <c r="G93" s="136"/>
    </row>
    <row r="94" spans="1:7" ht="12.75">
      <c r="A94" s="210" t="s">
        <v>207</v>
      </c>
      <c r="B94" s="136">
        <v>20</v>
      </c>
      <c r="C94" s="214"/>
      <c r="D94" s="140"/>
      <c r="E94" s="136"/>
      <c r="F94" s="136"/>
      <c r="G94" s="136"/>
    </row>
    <row r="95" spans="1:7" ht="12.75">
      <c r="A95" s="212"/>
      <c r="B95" s="213"/>
      <c r="C95" s="214"/>
      <c r="D95" s="140"/>
      <c r="E95" s="136"/>
      <c r="F95" s="136"/>
      <c r="G95" s="136"/>
    </row>
    <row r="96" spans="1:7" ht="12.75">
      <c r="A96" s="204" t="s">
        <v>245</v>
      </c>
      <c r="B96" s="136"/>
      <c r="C96" s="136"/>
      <c r="D96" s="136"/>
      <c r="E96" s="136"/>
      <c r="F96" s="136"/>
      <c r="G96" s="136"/>
    </row>
    <row r="97" spans="1:7" ht="12.75">
      <c r="A97" s="208" t="s">
        <v>206</v>
      </c>
      <c r="B97" s="136">
        <v>8</v>
      </c>
      <c r="C97" s="136"/>
      <c r="D97" s="136"/>
      <c r="E97" s="136"/>
      <c r="F97" s="136"/>
      <c r="G97" s="136"/>
    </row>
    <row r="98" spans="1:7" ht="12.75">
      <c r="A98" s="210" t="s">
        <v>269</v>
      </c>
      <c r="B98" s="136">
        <v>16</v>
      </c>
      <c r="C98" s="136"/>
      <c r="D98" s="136"/>
      <c r="E98" s="136"/>
      <c r="F98" s="136"/>
      <c r="G98" s="136"/>
    </row>
    <row r="99" spans="1:7" ht="12.75">
      <c r="A99" s="210"/>
      <c r="B99" s="136"/>
      <c r="C99" s="136"/>
      <c r="D99" s="136"/>
      <c r="E99" s="136"/>
      <c r="F99" s="136"/>
      <c r="G99" s="136"/>
    </row>
    <row r="100" spans="1:7" ht="12.75">
      <c r="A100" s="210"/>
      <c r="B100" s="136"/>
      <c r="C100" s="136"/>
      <c r="D100" s="136"/>
      <c r="E100" s="136"/>
      <c r="F100" s="136"/>
      <c r="G100" s="136"/>
    </row>
    <row r="101" spans="1:7" ht="12.75">
      <c r="A101" s="210"/>
      <c r="B101" s="136"/>
      <c r="C101" s="136"/>
      <c r="D101" s="136"/>
      <c r="E101" s="136"/>
      <c r="F101" s="136"/>
      <c r="G101" s="136"/>
    </row>
    <row r="102" spans="1:7" ht="13.5" thickBot="1">
      <c r="A102" s="210"/>
      <c r="B102" s="136"/>
      <c r="C102" s="136"/>
      <c r="D102" s="136"/>
      <c r="E102" s="136"/>
      <c r="F102" s="136"/>
      <c r="G102" s="136"/>
    </row>
    <row r="103" spans="1:7" ht="21.75" customHeight="1" thickBot="1" thickTop="1">
      <c r="A103" s="216" t="s">
        <v>248</v>
      </c>
      <c r="B103" s="217"/>
      <c r="C103" s="217"/>
      <c r="D103" s="138"/>
      <c r="E103" s="136"/>
      <c r="F103" s="136"/>
      <c r="G103" s="136"/>
    </row>
    <row r="104" spans="1:7" ht="12.75">
      <c r="A104" s="218" t="s">
        <v>238</v>
      </c>
      <c r="B104" s="136"/>
      <c r="C104" s="136"/>
      <c r="D104" s="136"/>
      <c r="E104" s="136"/>
      <c r="F104" s="136"/>
      <c r="G104" s="136"/>
    </row>
    <row r="105" spans="1:7" ht="12.75">
      <c r="A105" s="182" t="s">
        <v>227</v>
      </c>
      <c r="B105" s="136"/>
      <c r="C105" s="136"/>
      <c r="D105" s="136"/>
      <c r="E105" s="136"/>
      <c r="F105" s="136"/>
      <c r="G105" s="136"/>
    </row>
    <row r="106" spans="1:7" ht="12.75">
      <c r="A106" s="219" t="s">
        <v>228</v>
      </c>
      <c r="B106" s="180">
        <v>376</v>
      </c>
      <c r="C106" s="136"/>
      <c r="D106" s="136"/>
      <c r="E106" s="136"/>
      <c r="F106" s="136"/>
      <c r="G106" s="136"/>
    </row>
    <row r="107" spans="1:7" ht="12.75">
      <c r="A107" s="219" t="s">
        <v>230</v>
      </c>
      <c r="B107" s="182">
        <v>48</v>
      </c>
      <c r="C107" s="136"/>
      <c r="D107" s="136"/>
      <c r="E107" s="136"/>
      <c r="F107" s="136"/>
      <c r="G107" s="136"/>
    </row>
    <row r="108" spans="1:7" ht="12.75">
      <c r="A108" s="219" t="s">
        <v>231</v>
      </c>
      <c r="B108" s="182">
        <v>112</v>
      </c>
      <c r="C108" s="136"/>
      <c r="D108" s="136"/>
      <c r="E108" s="136"/>
      <c r="F108" s="136"/>
      <c r="G108" s="136"/>
    </row>
    <row r="109" spans="1:7" ht="12.75">
      <c r="A109" s="219" t="s">
        <v>229</v>
      </c>
      <c r="B109" s="182">
        <v>78</v>
      </c>
      <c r="C109" s="136"/>
      <c r="D109" s="136"/>
      <c r="E109" s="136"/>
      <c r="F109" s="136"/>
      <c r="G109" s="136"/>
    </row>
    <row r="110" spans="1:7" ht="13.5" thickBot="1">
      <c r="A110" s="220" t="s">
        <v>232</v>
      </c>
      <c r="B110" s="182">
        <v>56</v>
      </c>
      <c r="C110" s="136"/>
      <c r="D110" s="136"/>
      <c r="E110" s="136"/>
      <c r="F110" s="136"/>
      <c r="G110" s="136"/>
    </row>
    <row r="111" spans="1:7" ht="12.75">
      <c r="A111" s="221" t="s">
        <v>233</v>
      </c>
      <c r="B111" s="185"/>
      <c r="C111" s="185"/>
      <c r="D111" s="185"/>
      <c r="E111" s="136"/>
      <c r="F111" s="136"/>
      <c r="G111" s="136"/>
    </row>
    <row r="112" spans="1:7" ht="12.75">
      <c r="A112" s="182" t="s">
        <v>227</v>
      </c>
      <c r="B112" s="136"/>
      <c r="C112" s="136"/>
      <c r="D112" s="136"/>
      <c r="E112" s="136"/>
      <c r="F112" s="136"/>
      <c r="G112" s="136"/>
    </row>
    <row r="113" spans="1:9" s="109" customFormat="1" ht="12.75">
      <c r="A113" s="219" t="s">
        <v>234</v>
      </c>
      <c r="B113" s="180">
        <v>264</v>
      </c>
      <c r="C113" s="181"/>
      <c r="D113" s="136"/>
      <c r="E113" s="136"/>
      <c r="F113" s="136"/>
      <c r="G113" s="136"/>
      <c r="I113"/>
    </row>
    <row r="114" spans="1:9" s="109" customFormat="1" ht="12.75">
      <c r="A114" s="219" t="s">
        <v>235</v>
      </c>
      <c r="B114" s="182">
        <v>107</v>
      </c>
      <c r="C114" s="183"/>
      <c r="D114" s="136"/>
      <c r="E114" s="136"/>
      <c r="F114" s="136"/>
      <c r="G114" s="136"/>
      <c r="I114"/>
    </row>
    <row r="115" spans="1:9" s="109" customFormat="1" ht="12.75">
      <c r="A115" s="219" t="s">
        <v>236</v>
      </c>
      <c r="B115" s="182">
        <v>170</v>
      </c>
      <c r="C115" s="183"/>
      <c r="D115" s="136"/>
      <c r="E115" s="136"/>
      <c r="F115" s="136"/>
      <c r="G115" s="136"/>
      <c r="I115"/>
    </row>
    <row r="116" spans="1:9" s="109" customFormat="1" ht="12.75">
      <c r="A116" s="219" t="s">
        <v>735</v>
      </c>
      <c r="B116" s="182">
        <v>50</v>
      </c>
      <c r="C116" s="183"/>
      <c r="D116" s="136"/>
      <c r="E116" s="136"/>
      <c r="F116" s="136"/>
      <c r="G116" s="136"/>
      <c r="I116"/>
    </row>
    <row r="117" spans="1:9" s="109" customFormat="1" ht="12.75">
      <c r="A117" s="219" t="s">
        <v>237</v>
      </c>
      <c r="B117" s="182">
        <v>54</v>
      </c>
      <c r="C117" s="183"/>
      <c r="D117" s="136"/>
      <c r="E117" s="136"/>
      <c r="F117" s="136"/>
      <c r="G117" s="136"/>
      <c r="I117"/>
    </row>
    <row r="118" spans="1:7" ht="12.75">
      <c r="A118" s="136" t="s">
        <v>557</v>
      </c>
      <c r="B118" s="136">
        <v>25</v>
      </c>
      <c r="C118" s="136"/>
      <c r="D118" s="136"/>
      <c r="E118" s="136"/>
      <c r="F118" s="136"/>
      <c r="G118" s="136"/>
    </row>
    <row r="119" spans="1:7" ht="12.75">
      <c r="A119" s="136"/>
      <c r="B119" s="136"/>
      <c r="C119" s="136"/>
      <c r="D119" s="136"/>
      <c r="E119" s="136"/>
      <c r="F119" s="136"/>
      <c r="G119" s="136"/>
    </row>
    <row r="120" spans="1:7" ht="12.75">
      <c r="A120" s="136"/>
      <c r="B120" s="136"/>
      <c r="C120" s="136"/>
      <c r="D120" s="136"/>
      <c r="E120" s="136"/>
      <c r="F120" s="136"/>
      <c r="G120" s="136"/>
    </row>
    <row r="121" spans="1:7" ht="12.75">
      <c r="A121" s="136"/>
      <c r="B121" s="136"/>
      <c r="C121" s="136"/>
      <c r="D121" s="136"/>
      <c r="E121" s="136"/>
      <c r="F121" s="136"/>
      <c r="G121" s="136"/>
    </row>
    <row r="122" spans="1:7" ht="12.75">
      <c r="A122" s="136"/>
      <c r="B122" s="136"/>
      <c r="C122" s="136"/>
      <c r="D122" s="136"/>
      <c r="E122" s="136"/>
      <c r="F122" s="136"/>
      <c r="G122" s="136"/>
    </row>
    <row r="123" spans="1:7" ht="13.5" thickBot="1">
      <c r="A123" s="136"/>
      <c r="B123" s="136"/>
      <c r="C123" s="136"/>
      <c r="D123" s="136"/>
      <c r="E123" s="136"/>
      <c r="F123" s="136"/>
      <c r="G123" s="136"/>
    </row>
    <row r="124" spans="1:7" ht="13.5" thickTop="1">
      <c r="A124" s="190" t="s">
        <v>249</v>
      </c>
      <c r="B124" s="175"/>
      <c r="C124" s="175"/>
      <c r="D124" s="175"/>
      <c r="E124" s="136"/>
      <c r="F124" s="136"/>
      <c r="G124" s="136"/>
    </row>
    <row r="125" spans="1:7" ht="12.75">
      <c r="A125" s="133" t="s">
        <v>218</v>
      </c>
      <c r="B125" s="140"/>
      <c r="C125" s="140"/>
      <c r="D125" s="140"/>
      <c r="E125" s="136"/>
      <c r="F125" s="136"/>
      <c r="G125" s="136"/>
    </row>
    <row r="126" spans="1:7" ht="13.5" thickBot="1">
      <c r="A126" s="222" t="s">
        <v>219</v>
      </c>
      <c r="B126" s="141"/>
      <c r="C126" s="141"/>
      <c r="D126" s="141"/>
      <c r="E126" s="136"/>
      <c r="F126" s="136"/>
      <c r="G126" s="136"/>
    </row>
    <row r="127" spans="1:7" ht="19.5" customHeight="1" thickBot="1">
      <c r="A127" s="223" t="s">
        <v>220</v>
      </c>
      <c r="B127" s="223" t="s">
        <v>221</v>
      </c>
      <c r="C127" s="223" t="s">
        <v>222</v>
      </c>
      <c r="D127" s="224"/>
      <c r="E127" s="136"/>
      <c r="F127" s="136"/>
      <c r="G127" s="136"/>
    </row>
    <row r="128" spans="1:7" ht="12.75">
      <c r="A128" s="225" t="s">
        <v>212</v>
      </c>
      <c r="B128" s="226">
        <v>0.45149253731343286</v>
      </c>
      <c r="C128" s="136">
        <v>242</v>
      </c>
      <c r="D128" s="136"/>
      <c r="E128" s="136"/>
      <c r="F128" s="136"/>
      <c r="G128" s="136"/>
    </row>
    <row r="129" spans="1:7" ht="12.75">
      <c r="A129" s="225" t="s">
        <v>209</v>
      </c>
      <c r="B129" s="226">
        <v>0.14925373134328357</v>
      </c>
      <c r="C129" s="136">
        <v>80</v>
      </c>
      <c r="D129" s="136"/>
      <c r="E129" s="136"/>
      <c r="F129" s="136"/>
      <c r="G129" s="136"/>
    </row>
    <row r="130" spans="1:7" ht="12.75">
      <c r="A130" s="225" t="s">
        <v>213</v>
      </c>
      <c r="B130" s="226">
        <v>0.06529850746268656</v>
      </c>
      <c r="C130" s="136">
        <v>35</v>
      </c>
      <c r="D130" s="136"/>
      <c r="E130" s="136"/>
      <c r="F130" s="136"/>
      <c r="G130" s="136"/>
    </row>
    <row r="131" spans="1:7" ht="12.75">
      <c r="A131" s="225" t="s">
        <v>265</v>
      </c>
      <c r="B131" s="226">
        <v>0.05970149253731343</v>
      </c>
      <c r="C131" s="136">
        <v>32</v>
      </c>
      <c r="D131" s="136"/>
      <c r="E131" s="136"/>
      <c r="F131" s="136"/>
      <c r="G131" s="136"/>
    </row>
    <row r="132" spans="1:7" ht="12.75">
      <c r="A132" s="225" t="s">
        <v>216</v>
      </c>
      <c r="B132" s="226">
        <v>0.048507462686567165</v>
      </c>
      <c r="C132" s="136">
        <v>26</v>
      </c>
      <c r="D132" s="136"/>
      <c r="E132" s="136"/>
      <c r="F132" s="136"/>
      <c r="G132" s="136"/>
    </row>
    <row r="133" spans="1:7" ht="12.75">
      <c r="A133" s="225" t="s">
        <v>210</v>
      </c>
      <c r="B133" s="226">
        <v>0.04291044776119403</v>
      </c>
      <c r="C133" s="136">
        <v>23</v>
      </c>
      <c r="D133" s="136"/>
      <c r="E133" s="136"/>
      <c r="F133" s="136"/>
      <c r="G133" s="136"/>
    </row>
    <row r="134" spans="1:7" ht="12.75">
      <c r="A134" s="225" t="s">
        <v>211</v>
      </c>
      <c r="B134" s="226">
        <v>0.03171641791044776</v>
      </c>
      <c r="C134" s="136">
        <v>17</v>
      </c>
      <c r="D134" s="136"/>
      <c r="E134" s="136"/>
      <c r="F134" s="136"/>
      <c r="G134" s="136"/>
    </row>
    <row r="135" spans="1:7" ht="12.75">
      <c r="A135" s="225" t="s">
        <v>266</v>
      </c>
      <c r="B135" s="226">
        <v>0.029850746268656716</v>
      </c>
      <c r="C135" s="136">
        <v>16</v>
      </c>
      <c r="D135" s="136"/>
      <c r="E135" s="136"/>
      <c r="F135" s="136"/>
      <c r="G135" s="136"/>
    </row>
    <row r="136" spans="1:7" ht="12.75">
      <c r="A136" s="225" t="s">
        <v>215</v>
      </c>
      <c r="B136" s="226">
        <v>0.020522388059701493</v>
      </c>
      <c r="C136" s="136">
        <v>11</v>
      </c>
      <c r="D136" s="136"/>
      <c r="E136" s="136"/>
      <c r="F136" s="136"/>
      <c r="G136" s="136"/>
    </row>
    <row r="137" spans="1:7" ht="12.75">
      <c r="A137" s="225" t="s">
        <v>267</v>
      </c>
      <c r="B137" s="226">
        <v>0.016791044776119403</v>
      </c>
      <c r="C137" s="136">
        <v>9</v>
      </c>
      <c r="D137" s="136"/>
      <c r="E137" s="136"/>
      <c r="F137" s="136"/>
      <c r="G137" s="136"/>
    </row>
    <row r="138" spans="1:7" ht="12.75">
      <c r="A138" s="225" t="s">
        <v>217</v>
      </c>
      <c r="B138" s="226">
        <v>0.009328358208955223</v>
      </c>
      <c r="C138" s="136">
        <v>5</v>
      </c>
      <c r="D138" s="136"/>
      <c r="E138" s="136"/>
      <c r="F138" s="136"/>
      <c r="G138" s="136"/>
    </row>
    <row r="139" spans="1:7" ht="12.75">
      <c r="A139" s="225" t="s">
        <v>214</v>
      </c>
      <c r="B139" s="226">
        <v>0.007462686567164179</v>
      </c>
      <c r="C139" s="136">
        <v>4</v>
      </c>
      <c r="D139" s="136"/>
      <c r="E139" s="136"/>
      <c r="F139" s="136"/>
      <c r="G139" s="136"/>
    </row>
    <row r="140" spans="1:7" ht="12.75">
      <c r="A140" s="225" t="s">
        <v>556</v>
      </c>
      <c r="B140" s="226">
        <v>0.007462686567164179</v>
      </c>
      <c r="C140" s="136">
        <v>4</v>
      </c>
      <c r="D140" s="136"/>
      <c r="E140" s="136"/>
      <c r="F140" s="136"/>
      <c r="G140" s="136"/>
    </row>
    <row r="141" spans="1:7" ht="12.75">
      <c r="A141" s="225" t="s">
        <v>557</v>
      </c>
      <c r="B141" s="226">
        <v>0.05970149253731343</v>
      </c>
      <c r="C141" s="136">
        <v>32</v>
      </c>
      <c r="D141" s="136"/>
      <c r="E141" s="136"/>
      <c r="F141" s="136"/>
      <c r="G141" s="136"/>
    </row>
    <row r="142" spans="1:7" ht="13.5" thickBot="1">
      <c r="A142" s="227"/>
      <c r="B142" s="228"/>
      <c r="C142" s="141"/>
      <c r="D142" s="141"/>
      <c r="E142" s="136"/>
      <c r="F142" s="136"/>
      <c r="G142" s="136"/>
    </row>
    <row r="143" spans="1:7" ht="12.75">
      <c r="A143" s="136"/>
      <c r="B143" s="136"/>
      <c r="C143" s="136"/>
      <c r="D143" s="136"/>
      <c r="E143" s="136"/>
      <c r="F143" s="136"/>
      <c r="G143" s="136"/>
    </row>
    <row r="144" spans="1:7" ht="12.75">
      <c r="A144" s="136"/>
      <c r="B144" s="136"/>
      <c r="C144" s="136"/>
      <c r="D144" s="136"/>
      <c r="E144" s="136"/>
      <c r="F144" s="136"/>
      <c r="G144" s="136"/>
    </row>
    <row r="145" spans="1:7" ht="13.5" thickBot="1">
      <c r="A145" s="136"/>
      <c r="B145" s="136"/>
      <c r="C145" s="136"/>
      <c r="D145" s="136"/>
      <c r="E145" s="136"/>
      <c r="F145" s="136"/>
      <c r="G145" s="136"/>
    </row>
    <row r="146" spans="1:7" ht="13.5" thickTop="1">
      <c r="A146" s="190" t="s">
        <v>250</v>
      </c>
      <c r="B146" s="190"/>
      <c r="C146" s="175"/>
      <c r="D146" s="175"/>
      <c r="E146" s="136"/>
      <c r="F146" s="136"/>
      <c r="G146" s="136"/>
    </row>
    <row r="147" spans="1:7" ht="12.75">
      <c r="A147" s="133" t="s">
        <v>223</v>
      </c>
      <c r="B147" s="133"/>
      <c r="C147" s="140"/>
      <c r="D147" s="140"/>
      <c r="E147" s="136"/>
      <c r="F147" s="136"/>
      <c r="G147" s="136"/>
    </row>
    <row r="148" spans="1:7" ht="12.75">
      <c r="A148" s="176" t="s">
        <v>224</v>
      </c>
      <c r="B148" s="133"/>
      <c r="C148" s="140"/>
      <c r="D148" s="140"/>
      <c r="E148" s="136"/>
      <c r="F148" s="136"/>
      <c r="G148" s="136"/>
    </row>
    <row r="149" spans="1:7" ht="12.75">
      <c r="A149" s="176" t="s">
        <v>225</v>
      </c>
      <c r="B149" s="133"/>
      <c r="C149" s="140"/>
      <c r="D149" s="140"/>
      <c r="E149" s="136"/>
      <c r="F149" s="136"/>
      <c r="G149" s="136"/>
    </row>
    <row r="150" spans="1:7" ht="13.5" thickBot="1">
      <c r="A150" s="178" t="s">
        <v>226</v>
      </c>
      <c r="B150" s="222"/>
      <c r="C150" s="141"/>
      <c r="D150" s="141"/>
      <c r="E150" s="136"/>
      <c r="F150" s="136"/>
      <c r="G150" s="136"/>
    </row>
    <row r="151" spans="1:7" ht="16.5" customHeight="1">
      <c r="A151" s="229" t="s">
        <v>125</v>
      </c>
      <c r="B151" s="226">
        <v>0.6035123394029023</v>
      </c>
      <c r="C151" s="136"/>
      <c r="D151" s="136"/>
      <c r="E151" s="136"/>
      <c r="F151" s="136"/>
      <c r="G151" s="136"/>
    </row>
    <row r="152" spans="1:7" ht="17.25" customHeight="1" thickBot="1">
      <c r="A152" s="230" t="s">
        <v>208</v>
      </c>
      <c r="B152" s="231">
        <v>0.3964876605970977</v>
      </c>
      <c r="C152" s="195"/>
      <c r="D152" s="195"/>
      <c r="E152" s="136"/>
      <c r="F152" s="136"/>
      <c r="G152" s="136"/>
    </row>
    <row r="153" spans="1:7" ht="13.5" thickTop="1">
      <c r="A153" s="136"/>
      <c r="B153" s="136"/>
      <c r="C153" s="136"/>
      <c r="D153" s="136"/>
      <c r="E153" s="136"/>
      <c r="F153" s="136"/>
      <c r="G153" s="136"/>
    </row>
    <row r="154" spans="1:7" ht="12.75">
      <c r="A154" s="136"/>
      <c r="B154" s="136"/>
      <c r="C154" s="136"/>
      <c r="D154" s="136"/>
      <c r="E154" s="136"/>
      <c r="F154" s="136"/>
      <c r="G154" s="136"/>
    </row>
    <row r="155" spans="1:7" ht="12.75">
      <c r="A155" s="136"/>
      <c r="B155" s="136"/>
      <c r="C155" s="136"/>
      <c r="D155" s="136"/>
      <c r="E155" s="136"/>
      <c r="F155" s="136"/>
      <c r="G155" s="136"/>
    </row>
    <row r="156" spans="1:7" ht="12.75">
      <c r="A156" s="136"/>
      <c r="B156" s="136"/>
      <c r="C156" s="136"/>
      <c r="D156" s="136"/>
      <c r="E156" s="136"/>
      <c r="F156" s="136"/>
      <c r="G156" s="136"/>
    </row>
    <row r="157" spans="1:7" ht="12.75">
      <c r="A157" s="136"/>
      <c r="B157" s="136"/>
      <c r="C157" s="136"/>
      <c r="D157" s="136"/>
      <c r="E157" s="136"/>
      <c r="F157" s="136"/>
      <c r="G157" s="136"/>
    </row>
    <row r="158" spans="1:7" ht="12.75">
      <c r="A158" s="136"/>
      <c r="B158" s="136"/>
      <c r="C158" s="136"/>
      <c r="D158" s="136"/>
      <c r="E158" s="136"/>
      <c r="F158" s="136"/>
      <c r="G158" s="136"/>
    </row>
    <row r="159" spans="1:7" ht="12.75">
      <c r="A159" s="136"/>
      <c r="B159" s="136"/>
      <c r="C159" s="136"/>
      <c r="D159" s="136"/>
      <c r="E159" s="136"/>
      <c r="F159" s="136"/>
      <c r="G159" s="136"/>
    </row>
    <row r="160" spans="1:7" ht="12.75">
      <c r="A160" s="136"/>
      <c r="B160" s="136"/>
      <c r="C160" s="136"/>
      <c r="D160" s="136"/>
      <c r="E160" s="136"/>
      <c r="F160" s="136"/>
      <c r="G160" s="136"/>
    </row>
    <row r="161" spans="1:7" ht="12.75">
      <c r="A161" s="136"/>
      <c r="B161" s="136"/>
      <c r="C161" s="136"/>
      <c r="D161" s="136"/>
      <c r="E161" s="136"/>
      <c r="F161" s="136"/>
      <c r="G161" s="136"/>
    </row>
    <row r="162" spans="1:7" ht="12.75">
      <c r="A162" s="136"/>
      <c r="B162" s="136"/>
      <c r="C162" s="136"/>
      <c r="D162" s="136"/>
      <c r="E162" s="136"/>
      <c r="F162" s="136"/>
      <c r="G162" s="136"/>
    </row>
    <row r="163" spans="1:7" ht="12.75">
      <c r="A163" s="136"/>
      <c r="B163" s="136"/>
      <c r="C163" s="136"/>
      <c r="D163" s="136"/>
      <c r="E163" s="136"/>
      <c r="F163" s="136"/>
      <c r="G163" s="136"/>
    </row>
    <row r="164" spans="1:7" ht="12.75">
      <c r="A164" s="136"/>
      <c r="B164" s="136"/>
      <c r="C164" s="136"/>
      <c r="D164" s="136"/>
      <c r="E164" s="136"/>
      <c r="F164" s="136"/>
      <c r="G164" s="136"/>
    </row>
    <row r="165" spans="1:7" ht="12.75">
      <c r="A165" s="136"/>
      <c r="B165" s="136"/>
      <c r="C165" s="136"/>
      <c r="D165" s="136"/>
      <c r="E165" s="136"/>
      <c r="F165" s="136"/>
      <c r="G165" s="136"/>
    </row>
    <row r="166" spans="1:7" ht="12.75">
      <c r="A166" s="136"/>
      <c r="B166" s="136"/>
      <c r="C166" s="136"/>
      <c r="D166" s="136"/>
      <c r="E166" s="136"/>
      <c r="F166" s="136"/>
      <c r="G166" s="136"/>
    </row>
    <row r="167" spans="1:7" ht="12.75">
      <c r="A167" s="136"/>
      <c r="B167" s="136"/>
      <c r="C167" s="136"/>
      <c r="D167" s="136"/>
      <c r="E167" s="136"/>
      <c r="F167" s="136"/>
      <c r="G167" s="136"/>
    </row>
    <row r="168" spans="1:7" ht="12.75">
      <c r="A168" s="136"/>
      <c r="B168" s="136"/>
      <c r="C168" s="136"/>
      <c r="D168" s="136"/>
      <c r="E168" s="136"/>
      <c r="F168" s="136"/>
      <c r="G168" s="136"/>
    </row>
    <row r="169" spans="1:7" ht="12.75">
      <c r="A169" s="136"/>
      <c r="B169" s="136"/>
      <c r="C169" s="136"/>
      <c r="D169" s="136"/>
      <c r="E169" s="136"/>
      <c r="F169" s="136"/>
      <c r="G169" s="136"/>
    </row>
    <row r="170" spans="1:7" ht="12.75">
      <c r="A170" s="136"/>
      <c r="B170" s="136"/>
      <c r="C170" s="136"/>
      <c r="D170" s="136"/>
      <c r="E170" s="136"/>
      <c r="F170" s="136"/>
      <c r="G170" s="136"/>
    </row>
    <row r="171" spans="1:7" ht="12.75">
      <c r="A171" s="136"/>
      <c r="B171" s="136"/>
      <c r="C171" s="136"/>
      <c r="D171" s="136"/>
      <c r="E171" s="136"/>
      <c r="F171" s="136"/>
      <c r="G171" s="1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80"/>
  <sheetViews>
    <sheetView workbookViewId="0" topLeftCell="A48">
      <selection activeCell="A43" sqref="A1:A16384"/>
    </sheetView>
  </sheetViews>
  <sheetFormatPr defaultColWidth="9.140625" defaultRowHeight="12.75"/>
  <cols>
    <col min="5" max="5" width="11.7109375" style="0" customWidth="1"/>
    <col min="6" max="6" width="17.28125" style="0" customWidth="1"/>
  </cols>
  <sheetData>
    <row r="3" spans="1:6" ht="12.75">
      <c r="A3" t="s">
        <v>763</v>
      </c>
      <c r="F3" s="259" t="s">
        <v>764</v>
      </c>
    </row>
    <row r="4" spans="1:12" ht="12.75">
      <c r="A4" s="4"/>
      <c r="B4" s="258" t="s">
        <v>760</v>
      </c>
      <c r="C4" s="258" t="s">
        <v>761</v>
      </c>
      <c r="D4" t="s">
        <v>765</v>
      </c>
      <c r="F4" s="259"/>
      <c r="L4" t="s">
        <v>83</v>
      </c>
    </row>
    <row r="5" spans="4:15" ht="12.75">
      <c r="D5" t="s">
        <v>766</v>
      </c>
      <c r="F5" s="259"/>
      <c r="I5" t="s">
        <v>766</v>
      </c>
      <c r="O5" t="s">
        <v>83</v>
      </c>
    </row>
    <row r="6" spans="4:10" ht="12.75">
      <c r="D6">
        <v>1</v>
      </c>
      <c r="E6">
        <v>0.5</v>
      </c>
      <c r="F6" s="259"/>
      <c r="I6">
        <v>1</v>
      </c>
      <c r="J6">
        <v>0.5</v>
      </c>
    </row>
    <row r="7" spans="2:15" ht="12.75">
      <c r="B7" s="258" t="s">
        <v>760</v>
      </c>
      <c r="C7" s="258" t="s">
        <v>761</v>
      </c>
      <c r="D7" s="258" t="s">
        <v>760</v>
      </c>
      <c r="E7" s="258" t="s">
        <v>761</v>
      </c>
      <c r="F7" s="259"/>
      <c r="G7" s="258" t="s">
        <v>760</v>
      </c>
      <c r="H7" s="258" t="s">
        <v>761</v>
      </c>
      <c r="I7" s="258" t="s">
        <v>760</v>
      </c>
      <c r="J7" s="258" t="s">
        <v>761</v>
      </c>
      <c r="K7" t="s">
        <v>767</v>
      </c>
      <c r="L7" t="s">
        <v>768</v>
      </c>
      <c r="N7" t="s">
        <v>767</v>
      </c>
      <c r="O7" t="s">
        <v>768</v>
      </c>
    </row>
    <row r="8" spans="1:15" ht="12.75">
      <c r="A8" t="s">
        <v>1</v>
      </c>
      <c r="B8">
        <v>0.4074074074074074</v>
      </c>
      <c r="C8">
        <v>0.31481481481481477</v>
      </c>
      <c r="D8">
        <f aca="true" t="shared" si="0" ref="D8:D39">+B8*1</f>
        <v>0.4074074074074074</v>
      </c>
      <c r="E8">
        <f aca="true" t="shared" si="1" ref="E8:E39">+C8*0.5</f>
        <v>0.15740740740740738</v>
      </c>
      <c r="F8" s="259" t="s">
        <v>1</v>
      </c>
      <c r="G8">
        <v>0.3454545454545455</v>
      </c>
      <c r="H8">
        <v>0.2727272727272727</v>
      </c>
      <c r="I8">
        <f aca="true" t="shared" si="2" ref="I8:I39">+G8*1</f>
        <v>0.3454545454545455</v>
      </c>
      <c r="J8">
        <f aca="true" t="shared" si="3" ref="J8:J39">+H8*0.5</f>
        <v>0.13636363636363635</v>
      </c>
      <c r="K8" t="s">
        <v>1</v>
      </c>
      <c r="L8">
        <f aca="true" t="shared" si="4" ref="L8:L39">+D8+E8-I8-J8</f>
        <v>0.0829966329966329</v>
      </c>
      <c r="N8" t="s">
        <v>62</v>
      </c>
      <c r="O8">
        <v>0.021929824561403494</v>
      </c>
    </row>
    <row r="9" spans="1:15" ht="12.75">
      <c r="A9" t="s">
        <v>749</v>
      </c>
      <c r="B9">
        <v>0.6377551020408163</v>
      </c>
      <c r="C9">
        <v>0.29591836734693877</v>
      </c>
      <c r="D9">
        <f t="shared" si="0"/>
        <v>0.6377551020408163</v>
      </c>
      <c r="E9">
        <f t="shared" si="1"/>
        <v>0.14795918367346939</v>
      </c>
      <c r="F9" s="259" t="s">
        <v>749</v>
      </c>
      <c r="G9">
        <v>0.2814070351758794</v>
      </c>
      <c r="H9">
        <v>0.4120603015075377</v>
      </c>
      <c r="I9">
        <f t="shared" si="2"/>
        <v>0.2814070351758794</v>
      </c>
      <c r="J9">
        <f t="shared" si="3"/>
        <v>0.20603015075376885</v>
      </c>
      <c r="K9" t="s">
        <v>749</v>
      </c>
      <c r="L9">
        <f t="shared" si="4"/>
        <v>0.29827709978463746</v>
      </c>
      <c r="N9" t="s">
        <v>68</v>
      </c>
      <c r="O9">
        <v>0.02738095238095234</v>
      </c>
    </row>
    <row r="10" spans="1:15" ht="12.75">
      <c r="A10" t="s">
        <v>3</v>
      </c>
      <c r="B10">
        <v>0.6428571428571429</v>
      </c>
      <c r="C10">
        <v>0.31428571428571433</v>
      </c>
      <c r="D10">
        <f t="shared" si="0"/>
        <v>0.6428571428571429</v>
      </c>
      <c r="E10">
        <f t="shared" si="1"/>
        <v>0.15714285714285717</v>
      </c>
      <c r="F10" s="259" t="s">
        <v>3</v>
      </c>
      <c r="G10">
        <v>0.3714285714285714</v>
      </c>
      <c r="H10">
        <v>0.41428571428571426</v>
      </c>
      <c r="I10">
        <f t="shared" si="2"/>
        <v>0.3714285714285714</v>
      </c>
      <c r="J10">
        <f t="shared" si="3"/>
        <v>0.20714285714285713</v>
      </c>
      <c r="K10" t="s">
        <v>3</v>
      </c>
      <c r="L10">
        <f t="shared" si="4"/>
        <v>0.22142857142857153</v>
      </c>
      <c r="N10" t="s">
        <v>38</v>
      </c>
      <c r="O10">
        <v>0.03929924242424243</v>
      </c>
    </row>
    <row r="11" spans="1:15" ht="12.75">
      <c r="A11" t="s">
        <v>756</v>
      </c>
      <c r="B11">
        <v>0.45161290322580644</v>
      </c>
      <c r="C11">
        <v>0.3870967741935484</v>
      </c>
      <c r="D11">
        <f t="shared" si="0"/>
        <v>0.45161290322580644</v>
      </c>
      <c r="E11">
        <f t="shared" si="1"/>
        <v>0.1935483870967742</v>
      </c>
      <c r="F11" s="259" t="s">
        <v>756</v>
      </c>
      <c r="G11">
        <v>0.3666666666666667</v>
      </c>
      <c r="H11">
        <v>0.4</v>
      </c>
      <c r="I11">
        <f t="shared" si="2"/>
        <v>0.3666666666666667</v>
      </c>
      <c r="J11">
        <f t="shared" si="3"/>
        <v>0.2</v>
      </c>
      <c r="K11" t="s">
        <v>756</v>
      </c>
      <c r="L11">
        <f t="shared" si="4"/>
        <v>0.07849462365591392</v>
      </c>
      <c r="N11" t="s">
        <v>37</v>
      </c>
      <c r="O11">
        <v>0.039473684210526216</v>
      </c>
    </row>
    <row r="12" spans="1:15" ht="12.75">
      <c r="A12" t="s">
        <v>754</v>
      </c>
      <c r="B12">
        <v>0.6470588235294117</v>
      </c>
      <c r="C12">
        <v>0.2647058823529412</v>
      </c>
      <c r="D12">
        <f t="shared" si="0"/>
        <v>0.6470588235294117</v>
      </c>
      <c r="E12">
        <f t="shared" si="1"/>
        <v>0.1323529411764706</v>
      </c>
      <c r="F12" s="259" t="s">
        <v>754</v>
      </c>
      <c r="G12">
        <v>0.3571428571428571</v>
      </c>
      <c r="H12">
        <v>0.48571428571428565</v>
      </c>
      <c r="I12">
        <f t="shared" si="2"/>
        <v>0.3571428571428571</v>
      </c>
      <c r="J12">
        <f t="shared" si="3"/>
        <v>0.24285714285714283</v>
      </c>
      <c r="K12" t="s">
        <v>754</v>
      </c>
      <c r="L12">
        <f t="shared" si="4"/>
        <v>0.17941176470588233</v>
      </c>
      <c r="N12" t="s">
        <v>756</v>
      </c>
      <c r="O12">
        <v>0.07849462365591392</v>
      </c>
    </row>
    <row r="13" spans="1:15" ht="12.75">
      <c r="A13" t="s">
        <v>71</v>
      </c>
      <c r="B13">
        <v>0.6582278481012658</v>
      </c>
      <c r="C13">
        <v>0.3164556962025316</v>
      </c>
      <c r="D13">
        <f t="shared" si="0"/>
        <v>0.6582278481012658</v>
      </c>
      <c r="E13">
        <f t="shared" si="1"/>
        <v>0.1582278481012658</v>
      </c>
      <c r="F13" s="259" t="s">
        <v>71</v>
      </c>
      <c r="G13">
        <v>0.14102564102564105</v>
      </c>
      <c r="H13">
        <v>0.39743589743589747</v>
      </c>
      <c r="I13">
        <f t="shared" si="2"/>
        <v>0.14102564102564105</v>
      </c>
      <c r="J13">
        <f t="shared" si="3"/>
        <v>0.19871794871794873</v>
      </c>
      <c r="K13" t="s">
        <v>71</v>
      </c>
      <c r="L13">
        <f t="shared" si="4"/>
        <v>0.47671210645894174</v>
      </c>
      <c r="N13" t="s">
        <v>20</v>
      </c>
      <c r="O13">
        <v>0.07882882882882877</v>
      </c>
    </row>
    <row r="14" spans="1:15" ht="12.75">
      <c r="A14" t="s">
        <v>7</v>
      </c>
      <c r="B14">
        <v>0.36363636363636365</v>
      </c>
      <c r="C14">
        <v>0.3939393939393939</v>
      </c>
      <c r="D14">
        <f t="shared" si="0"/>
        <v>0.36363636363636365</v>
      </c>
      <c r="E14">
        <f t="shared" si="1"/>
        <v>0.19696969696969696</v>
      </c>
      <c r="F14" s="259" t="s">
        <v>7</v>
      </c>
      <c r="G14">
        <v>0.23529411764705882</v>
      </c>
      <c r="H14">
        <v>0.38235294117647056</v>
      </c>
      <c r="I14">
        <f t="shared" si="2"/>
        <v>0.23529411764705882</v>
      </c>
      <c r="J14">
        <f t="shared" si="3"/>
        <v>0.19117647058823528</v>
      </c>
      <c r="K14" t="s">
        <v>7</v>
      </c>
      <c r="L14">
        <f t="shared" si="4"/>
        <v>0.13413547237076645</v>
      </c>
      <c r="N14" t="s">
        <v>1</v>
      </c>
      <c r="O14">
        <v>0.0829966329966329</v>
      </c>
    </row>
    <row r="15" spans="1:15" ht="12.75">
      <c r="A15" t="s">
        <v>8</v>
      </c>
      <c r="B15">
        <v>0.5833333333333334</v>
      </c>
      <c r="C15">
        <v>0.36666666666666664</v>
      </c>
      <c r="D15">
        <f t="shared" si="0"/>
        <v>0.5833333333333334</v>
      </c>
      <c r="E15">
        <f t="shared" si="1"/>
        <v>0.18333333333333332</v>
      </c>
      <c r="F15" s="259" t="s">
        <v>8</v>
      </c>
      <c r="G15">
        <v>0.13333333333333333</v>
      </c>
      <c r="H15">
        <v>0.5166666666666667</v>
      </c>
      <c r="I15">
        <f t="shared" si="2"/>
        <v>0.13333333333333333</v>
      </c>
      <c r="J15">
        <f t="shared" si="3"/>
        <v>0.25833333333333336</v>
      </c>
      <c r="K15" t="s">
        <v>8</v>
      </c>
      <c r="L15">
        <f t="shared" si="4"/>
        <v>0.37500000000000006</v>
      </c>
      <c r="N15" t="s">
        <v>50</v>
      </c>
      <c r="O15">
        <v>0.0862047440699126</v>
      </c>
    </row>
    <row r="16" spans="1:15" ht="12.75">
      <c r="A16" t="s">
        <v>9</v>
      </c>
      <c r="B16">
        <v>0.6524822695035462</v>
      </c>
      <c r="C16">
        <v>0.3120567375886525</v>
      </c>
      <c r="D16">
        <f t="shared" si="0"/>
        <v>0.6524822695035462</v>
      </c>
      <c r="E16">
        <f t="shared" si="1"/>
        <v>0.15602836879432624</v>
      </c>
      <c r="F16" s="259" t="s">
        <v>9</v>
      </c>
      <c r="G16">
        <v>0.3380281690140845</v>
      </c>
      <c r="H16">
        <v>0.33098591549295775</v>
      </c>
      <c r="I16">
        <f t="shared" si="2"/>
        <v>0.3380281690140845</v>
      </c>
      <c r="J16">
        <f t="shared" si="3"/>
        <v>0.16549295774647887</v>
      </c>
      <c r="K16" t="s">
        <v>9</v>
      </c>
      <c r="L16">
        <f t="shared" si="4"/>
        <v>0.304989511537309</v>
      </c>
      <c r="N16" t="s">
        <v>55</v>
      </c>
      <c r="O16">
        <v>0.09996693941648074</v>
      </c>
    </row>
    <row r="17" spans="1:15" ht="12.75">
      <c r="A17" t="s">
        <v>10</v>
      </c>
      <c r="B17">
        <v>0.728</v>
      </c>
      <c r="C17">
        <v>0.23199999999999998</v>
      </c>
      <c r="D17">
        <f t="shared" si="0"/>
        <v>0.728</v>
      </c>
      <c r="E17">
        <f t="shared" si="1"/>
        <v>0.11599999999999999</v>
      </c>
      <c r="F17" s="259" t="s">
        <v>10</v>
      </c>
      <c r="G17">
        <v>0.5669291338582677</v>
      </c>
      <c r="H17">
        <v>0.3307086614173228</v>
      </c>
      <c r="I17">
        <f t="shared" si="2"/>
        <v>0.5669291338582677</v>
      </c>
      <c r="J17">
        <f t="shared" si="3"/>
        <v>0.1653543307086614</v>
      </c>
      <c r="K17" t="s">
        <v>10</v>
      </c>
      <c r="L17">
        <f t="shared" si="4"/>
        <v>0.11171653543307086</v>
      </c>
      <c r="N17" t="s">
        <v>60</v>
      </c>
      <c r="O17">
        <v>0.1042392566782811</v>
      </c>
    </row>
    <row r="18" spans="1:15" ht="12.75">
      <c r="A18" t="s">
        <v>755</v>
      </c>
      <c r="B18">
        <v>0.6323529411764706</v>
      </c>
      <c r="C18">
        <v>0.3235294117647059</v>
      </c>
      <c r="D18">
        <f t="shared" si="0"/>
        <v>0.6323529411764706</v>
      </c>
      <c r="E18">
        <f t="shared" si="1"/>
        <v>0.16176470588235295</v>
      </c>
      <c r="F18" s="259" t="s">
        <v>755</v>
      </c>
      <c r="G18">
        <v>0.5</v>
      </c>
      <c r="H18">
        <v>0.37142857142857144</v>
      </c>
      <c r="I18">
        <f t="shared" si="2"/>
        <v>0.5</v>
      </c>
      <c r="J18">
        <f t="shared" si="3"/>
        <v>0.18571428571428572</v>
      </c>
      <c r="K18" t="s">
        <v>755</v>
      </c>
      <c r="L18">
        <f t="shared" si="4"/>
        <v>0.10840336134453776</v>
      </c>
      <c r="N18" t="s">
        <v>755</v>
      </c>
      <c r="O18">
        <v>0.10840336134453776</v>
      </c>
    </row>
    <row r="19" spans="1:15" ht="12.75">
      <c r="A19" t="s">
        <v>12</v>
      </c>
      <c r="B19">
        <v>0.689655172413793</v>
      </c>
      <c r="C19">
        <v>0.2528735632183908</v>
      </c>
      <c r="D19">
        <f t="shared" si="0"/>
        <v>0.689655172413793</v>
      </c>
      <c r="E19">
        <f t="shared" si="1"/>
        <v>0.1264367816091954</v>
      </c>
      <c r="F19" s="259" t="s">
        <v>12</v>
      </c>
      <c r="G19">
        <v>0.40229885057471265</v>
      </c>
      <c r="H19">
        <v>0.45977011494252873</v>
      </c>
      <c r="I19">
        <f t="shared" si="2"/>
        <v>0.40229885057471265</v>
      </c>
      <c r="J19">
        <f t="shared" si="3"/>
        <v>0.22988505747126436</v>
      </c>
      <c r="K19" t="s">
        <v>12</v>
      </c>
      <c r="L19">
        <f t="shared" si="4"/>
        <v>0.18390804597701138</v>
      </c>
      <c r="N19" t="s">
        <v>10</v>
      </c>
      <c r="O19">
        <v>0.11171653543307086</v>
      </c>
    </row>
    <row r="20" spans="1:15" ht="12.75">
      <c r="A20" t="s">
        <v>13</v>
      </c>
      <c r="B20">
        <v>0.7164179104477612</v>
      </c>
      <c r="C20">
        <v>0.2686567164179104</v>
      </c>
      <c r="D20">
        <f t="shared" si="0"/>
        <v>0.7164179104477612</v>
      </c>
      <c r="E20">
        <f t="shared" si="1"/>
        <v>0.1343283582089552</v>
      </c>
      <c r="F20" s="259" t="s">
        <v>13</v>
      </c>
      <c r="G20">
        <v>0.46268656716417905</v>
      </c>
      <c r="H20">
        <v>0.3880597014925373</v>
      </c>
      <c r="I20">
        <f t="shared" si="2"/>
        <v>0.46268656716417905</v>
      </c>
      <c r="J20">
        <f t="shared" si="3"/>
        <v>0.19402985074626866</v>
      </c>
      <c r="K20" t="s">
        <v>13</v>
      </c>
      <c r="L20">
        <f t="shared" si="4"/>
        <v>0.1940298507462686</v>
      </c>
      <c r="N20" t="s">
        <v>70</v>
      </c>
      <c r="O20">
        <v>0.11304347826086958</v>
      </c>
    </row>
    <row r="21" spans="1:15" ht="12.75">
      <c r="A21" t="s">
        <v>14</v>
      </c>
      <c r="B21">
        <v>0.5205479452054794</v>
      </c>
      <c r="C21">
        <v>0.4246575342465753</v>
      </c>
      <c r="D21">
        <f t="shared" si="0"/>
        <v>0.5205479452054794</v>
      </c>
      <c r="E21">
        <f t="shared" si="1"/>
        <v>0.21232876712328766</v>
      </c>
      <c r="F21" s="259" t="s">
        <v>14</v>
      </c>
      <c r="G21">
        <v>0.3150684931506849</v>
      </c>
      <c r="H21">
        <v>0.3835616438356165</v>
      </c>
      <c r="I21">
        <f t="shared" si="2"/>
        <v>0.3150684931506849</v>
      </c>
      <c r="J21">
        <f t="shared" si="3"/>
        <v>0.19178082191780824</v>
      </c>
      <c r="K21" t="s">
        <v>14</v>
      </c>
      <c r="L21">
        <f t="shared" si="4"/>
        <v>0.2260273972602739</v>
      </c>
      <c r="N21" t="s">
        <v>40</v>
      </c>
      <c r="O21">
        <v>0.11493987049028676</v>
      </c>
    </row>
    <row r="22" spans="1:15" ht="12.75">
      <c r="A22" t="s">
        <v>15</v>
      </c>
      <c r="B22">
        <v>0.4603174603174603</v>
      </c>
      <c r="C22">
        <v>0.2698412698412698</v>
      </c>
      <c r="D22">
        <f t="shared" si="0"/>
        <v>0.4603174603174603</v>
      </c>
      <c r="E22">
        <f t="shared" si="1"/>
        <v>0.1349206349206349</v>
      </c>
      <c r="F22" s="259" t="s">
        <v>15</v>
      </c>
      <c r="G22">
        <v>0.09375</v>
      </c>
      <c r="H22">
        <v>0.203125</v>
      </c>
      <c r="I22">
        <f t="shared" si="2"/>
        <v>0.09375</v>
      </c>
      <c r="J22">
        <f t="shared" si="3"/>
        <v>0.1015625</v>
      </c>
      <c r="K22" t="s">
        <v>15</v>
      </c>
      <c r="L22">
        <f t="shared" si="4"/>
        <v>0.39992559523809523</v>
      </c>
      <c r="N22" t="s">
        <v>26</v>
      </c>
      <c r="O22">
        <v>0.12676767676767683</v>
      </c>
    </row>
    <row r="23" spans="1:15" ht="12.75">
      <c r="A23" t="s">
        <v>16</v>
      </c>
      <c r="B23">
        <v>0.45098039215686275</v>
      </c>
      <c r="C23">
        <v>0.47058823529411764</v>
      </c>
      <c r="D23">
        <f t="shared" si="0"/>
        <v>0.45098039215686275</v>
      </c>
      <c r="E23">
        <f t="shared" si="1"/>
        <v>0.23529411764705882</v>
      </c>
      <c r="F23" s="259" t="s">
        <v>16</v>
      </c>
      <c r="G23">
        <v>0.1568627450980392</v>
      </c>
      <c r="H23">
        <v>0.33333333333333337</v>
      </c>
      <c r="I23">
        <f t="shared" si="2"/>
        <v>0.1568627450980392</v>
      </c>
      <c r="J23">
        <f t="shared" si="3"/>
        <v>0.16666666666666669</v>
      </c>
      <c r="K23" t="s">
        <v>16</v>
      </c>
      <c r="L23">
        <f t="shared" si="4"/>
        <v>0.3627450980392157</v>
      </c>
      <c r="N23" t="s">
        <v>42</v>
      </c>
      <c r="O23">
        <v>0.12820512820512814</v>
      </c>
    </row>
    <row r="24" spans="1:15" ht="12.75">
      <c r="A24" t="s">
        <v>17</v>
      </c>
      <c r="B24">
        <v>0.43902439024390244</v>
      </c>
      <c r="C24">
        <v>0.4878048780487805</v>
      </c>
      <c r="D24">
        <f t="shared" si="0"/>
        <v>0.43902439024390244</v>
      </c>
      <c r="E24">
        <f t="shared" si="1"/>
        <v>0.24390243902439024</v>
      </c>
      <c r="F24" s="259" t="s">
        <v>17</v>
      </c>
      <c r="G24">
        <v>0.2380952380952381</v>
      </c>
      <c r="H24">
        <v>0.380952380952381</v>
      </c>
      <c r="I24">
        <f t="shared" si="2"/>
        <v>0.2380952380952381</v>
      </c>
      <c r="J24">
        <f t="shared" si="3"/>
        <v>0.1904761904761905</v>
      </c>
      <c r="K24" t="s">
        <v>17</v>
      </c>
      <c r="L24">
        <f t="shared" si="4"/>
        <v>0.254355400696864</v>
      </c>
      <c r="N24" t="s">
        <v>66</v>
      </c>
      <c r="O24">
        <v>0.13333333333333341</v>
      </c>
    </row>
    <row r="25" spans="1:15" ht="12.75">
      <c r="A25" t="s">
        <v>473</v>
      </c>
      <c r="B25">
        <v>0.5294117647058824</v>
      </c>
      <c r="C25">
        <v>0.35294117647058826</v>
      </c>
      <c r="D25">
        <f t="shared" si="0"/>
        <v>0.5294117647058824</v>
      </c>
      <c r="E25">
        <f t="shared" si="1"/>
        <v>0.17647058823529413</v>
      </c>
      <c r="F25" s="259" t="s">
        <v>473</v>
      </c>
      <c r="G25">
        <v>0.17647058823529413</v>
      </c>
      <c r="H25">
        <v>0.4117647058823529</v>
      </c>
      <c r="I25">
        <f t="shared" si="2"/>
        <v>0.17647058823529413</v>
      </c>
      <c r="J25">
        <f t="shared" si="3"/>
        <v>0.20588235294117646</v>
      </c>
      <c r="K25" t="s">
        <v>473</v>
      </c>
      <c r="L25">
        <f t="shared" si="4"/>
        <v>0.3235294117647059</v>
      </c>
      <c r="N25" t="s">
        <v>7</v>
      </c>
      <c r="O25">
        <v>0.13413547237076645</v>
      </c>
    </row>
    <row r="26" spans="1:15" ht="12.75">
      <c r="A26" t="s">
        <v>18</v>
      </c>
      <c r="B26">
        <v>0.42105263157894735</v>
      </c>
      <c r="C26">
        <v>0.3684210526315789</v>
      </c>
      <c r="D26">
        <f t="shared" si="0"/>
        <v>0.42105263157894735</v>
      </c>
      <c r="E26">
        <f t="shared" si="1"/>
        <v>0.18421052631578946</v>
      </c>
      <c r="F26" s="259" t="s">
        <v>18</v>
      </c>
      <c r="G26">
        <v>0.10526315789473684</v>
      </c>
      <c r="H26">
        <v>0.3684210526315789</v>
      </c>
      <c r="I26">
        <f t="shared" si="2"/>
        <v>0.10526315789473684</v>
      </c>
      <c r="J26">
        <f t="shared" si="3"/>
        <v>0.18421052631578946</v>
      </c>
      <c r="K26" t="s">
        <v>18</v>
      </c>
      <c r="L26">
        <f t="shared" si="4"/>
        <v>0.3157894736842105</v>
      </c>
      <c r="N26" t="s">
        <v>23</v>
      </c>
      <c r="O26">
        <v>0.13798008534850636</v>
      </c>
    </row>
    <row r="27" spans="1:15" ht="12.75">
      <c r="A27" t="s">
        <v>19</v>
      </c>
      <c r="B27">
        <v>0.5476190476190476</v>
      </c>
      <c r="C27">
        <v>0.38095238095238093</v>
      </c>
      <c r="D27">
        <f t="shared" si="0"/>
        <v>0.5476190476190476</v>
      </c>
      <c r="E27">
        <f t="shared" si="1"/>
        <v>0.19047619047619047</v>
      </c>
      <c r="F27" s="259" t="s">
        <v>19</v>
      </c>
      <c r="G27">
        <v>0.20454545454545456</v>
      </c>
      <c r="H27">
        <v>0.3409090909090909</v>
      </c>
      <c r="I27">
        <f t="shared" si="2"/>
        <v>0.20454545454545456</v>
      </c>
      <c r="J27">
        <f t="shared" si="3"/>
        <v>0.17045454545454544</v>
      </c>
      <c r="K27" t="s">
        <v>19</v>
      </c>
      <c r="L27">
        <f t="shared" si="4"/>
        <v>0.363095238095238</v>
      </c>
      <c r="N27" t="s">
        <v>750</v>
      </c>
      <c r="O27">
        <v>0.1407012195121951</v>
      </c>
    </row>
    <row r="28" spans="1:15" ht="12.75">
      <c r="A28" t="s">
        <v>20</v>
      </c>
      <c r="B28">
        <v>0.7027027027027027</v>
      </c>
      <c r="C28">
        <v>0.25225225225225223</v>
      </c>
      <c r="D28">
        <f t="shared" si="0"/>
        <v>0.7027027027027027</v>
      </c>
      <c r="E28">
        <f t="shared" si="1"/>
        <v>0.12612612612612611</v>
      </c>
      <c r="F28" s="259" t="s">
        <v>20</v>
      </c>
      <c r="G28">
        <v>0.5892857142857143</v>
      </c>
      <c r="H28">
        <v>0.32142857142857145</v>
      </c>
      <c r="I28">
        <f t="shared" si="2"/>
        <v>0.5892857142857143</v>
      </c>
      <c r="J28">
        <f t="shared" si="3"/>
        <v>0.16071428571428573</v>
      </c>
      <c r="K28" t="s">
        <v>20</v>
      </c>
      <c r="L28">
        <f t="shared" si="4"/>
        <v>0.07882882882882877</v>
      </c>
      <c r="N28" t="s">
        <v>30</v>
      </c>
      <c r="O28">
        <v>0.1444444444444445</v>
      </c>
    </row>
    <row r="29" spans="1:15" ht="12.75">
      <c r="A29" t="s">
        <v>21</v>
      </c>
      <c r="B29">
        <v>0.35</v>
      </c>
      <c r="C29">
        <v>0.55</v>
      </c>
      <c r="D29">
        <f t="shared" si="0"/>
        <v>0.35</v>
      </c>
      <c r="E29">
        <f t="shared" si="1"/>
        <v>0.275</v>
      </c>
      <c r="F29" s="259" t="s">
        <v>21</v>
      </c>
      <c r="G29">
        <v>0.15</v>
      </c>
      <c r="H29">
        <v>0.425</v>
      </c>
      <c r="I29">
        <f t="shared" si="2"/>
        <v>0.15</v>
      </c>
      <c r="J29">
        <f t="shared" si="3"/>
        <v>0.2125</v>
      </c>
      <c r="K29" t="s">
        <v>21</v>
      </c>
      <c r="L29">
        <f t="shared" si="4"/>
        <v>0.26249999999999996</v>
      </c>
      <c r="N29" t="s">
        <v>45</v>
      </c>
      <c r="O29">
        <v>0.14789789789789787</v>
      </c>
    </row>
    <row r="30" spans="1:15" ht="12.75">
      <c r="A30" t="s">
        <v>22</v>
      </c>
      <c r="B30">
        <v>0.3684210526315789</v>
      </c>
      <c r="C30">
        <v>0.3157894736842105</v>
      </c>
      <c r="D30">
        <f t="shared" si="0"/>
        <v>0.3684210526315789</v>
      </c>
      <c r="E30">
        <f t="shared" si="1"/>
        <v>0.15789473684210525</v>
      </c>
      <c r="F30" s="259" t="s">
        <v>22</v>
      </c>
      <c r="G30">
        <v>0.10526315789473685</v>
      </c>
      <c r="H30">
        <v>0.3157894736842105</v>
      </c>
      <c r="I30">
        <f t="shared" si="2"/>
        <v>0.10526315789473685</v>
      </c>
      <c r="J30">
        <f t="shared" si="3"/>
        <v>0.15789473684210525</v>
      </c>
      <c r="K30" t="s">
        <v>22</v>
      </c>
      <c r="L30">
        <f t="shared" si="4"/>
        <v>0.2631578947368421</v>
      </c>
      <c r="N30" t="s">
        <v>49</v>
      </c>
      <c r="O30">
        <v>0.15111940298507465</v>
      </c>
    </row>
    <row r="31" spans="1:15" ht="12.75">
      <c r="A31" t="s">
        <v>23</v>
      </c>
      <c r="B31">
        <v>0.5675675675675675</v>
      </c>
      <c r="C31">
        <v>0.35135135135135137</v>
      </c>
      <c r="D31">
        <f t="shared" si="0"/>
        <v>0.5675675675675675</v>
      </c>
      <c r="E31">
        <f t="shared" si="1"/>
        <v>0.17567567567567569</v>
      </c>
      <c r="F31" s="259" t="s">
        <v>23</v>
      </c>
      <c r="G31">
        <v>0.39473684210526316</v>
      </c>
      <c r="H31">
        <v>0.42105263157894735</v>
      </c>
      <c r="I31">
        <f t="shared" si="2"/>
        <v>0.39473684210526316</v>
      </c>
      <c r="J31">
        <f t="shared" si="3"/>
        <v>0.21052631578947367</v>
      </c>
      <c r="K31" t="s">
        <v>23</v>
      </c>
      <c r="L31">
        <f t="shared" si="4"/>
        <v>0.13798008534850636</v>
      </c>
      <c r="N31" t="s">
        <v>51</v>
      </c>
      <c r="O31">
        <v>0.15404040404040392</v>
      </c>
    </row>
    <row r="32" spans="1:15" ht="12.75">
      <c r="A32" t="s">
        <v>24</v>
      </c>
      <c r="B32">
        <v>0.3333333333333333</v>
      </c>
      <c r="C32">
        <v>0.3333333333333333</v>
      </c>
      <c r="D32">
        <f t="shared" si="0"/>
        <v>0.3333333333333333</v>
      </c>
      <c r="E32">
        <f t="shared" si="1"/>
        <v>0.16666666666666666</v>
      </c>
      <c r="F32" s="259" t="s">
        <v>24</v>
      </c>
      <c r="G32">
        <v>0.08333333333333333</v>
      </c>
      <c r="H32">
        <v>0.2916666666666667</v>
      </c>
      <c r="I32">
        <f t="shared" si="2"/>
        <v>0.08333333333333333</v>
      </c>
      <c r="J32">
        <f t="shared" si="3"/>
        <v>0.14583333333333334</v>
      </c>
      <c r="K32" t="s">
        <v>24</v>
      </c>
      <c r="L32">
        <f t="shared" si="4"/>
        <v>0.27083333333333337</v>
      </c>
      <c r="N32" t="s">
        <v>41</v>
      </c>
      <c r="O32">
        <v>0.15517241379310348</v>
      </c>
    </row>
    <row r="33" spans="1:15" ht="12.75">
      <c r="A33" t="s">
        <v>25</v>
      </c>
      <c r="B33">
        <v>0.4666666666666667</v>
      </c>
      <c r="C33">
        <v>0.2</v>
      </c>
      <c r="D33">
        <f t="shared" si="0"/>
        <v>0.4666666666666667</v>
      </c>
      <c r="E33">
        <f t="shared" si="1"/>
        <v>0.1</v>
      </c>
      <c r="F33" s="259" t="s">
        <v>25</v>
      </c>
      <c r="G33">
        <v>0.06666666666666667</v>
      </c>
      <c r="H33">
        <v>0.2</v>
      </c>
      <c r="I33">
        <f t="shared" si="2"/>
        <v>0.06666666666666667</v>
      </c>
      <c r="J33">
        <f t="shared" si="3"/>
        <v>0.1</v>
      </c>
      <c r="K33" t="s">
        <v>25</v>
      </c>
      <c r="L33">
        <f t="shared" si="4"/>
        <v>0.4</v>
      </c>
      <c r="N33" t="s">
        <v>752</v>
      </c>
      <c r="O33">
        <v>0.16410650281618025</v>
      </c>
    </row>
    <row r="34" spans="1:15" ht="12.75">
      <c r="A34" t="s">
        <v>26</v>
      </c>
      <c r="B34">
        <v>0.5</v>
      </c>
      <c r="C34">
        <v>0.40909090909090906</v>
      </c>
      <c r="D34">
        <f t="shared" si="0"/>
        <v>0.5</v>
      </c>
      <c r="E34">
        <f t="shared" si="1"/>
        <v>0.20454545454545453</v>
      </c>
      <c r="F34" s="259" t="s">
        <v>26</v>
      </c>
      <c r="G34">
        <v>0.3333333333333333</v>
      </c>
      <c r="H34">
        <v>0.4888888888888889</v>
      </c>
      <c r="I34">
        <f t="shared" si="2"/>
        <v>0.3333333333333333</v>
      </c>
      <c r="J34">
        <f t="shared" si="3"/>
        <v>0.24444444444444444</v>
      </c>
      <c r="K34" t="s">
        <v>26</v>
      </c>
      <c r="L34">
        <f t="shared" si="4"/>
        <v>0.12676767676767683</v>
      </c>
      <c r="N34" t="s">
        <v>754</v>
      </c>
      <c r="O34">
        <v>0.17941176470588233</v>
      </c>
    </row>
    <row r="35" spans="1:15" ht="12.75">
      <c r="A35" t="s">
        <v>750</v>
      </c>
      <c r="B35">
        <v>0.4024390243902439</v>
      </c>
      <c r="C35">
        <v>0.43902439024390244</v>
      </c>
      <c r="D35">
        <f t="shared" si="0"/>
        <v>0.4024390243902439</v>
      </c>
      <c r="E35">
        <f t="shared" si="1"/>
        <v>0.21951219512195122</v>
      </c>
      <c r="F35" s="259" t="s">
        <v>750</v>
      </c>
      <c r="G35">
        <v>0.2125</v>
      </c>
      <c r="H35">
        <v>0.5375</v>
      </c>
      <c r="I35">
        <f t="shared" si="2"/>
        <v>0.2125</v>
      </c>
      <c r="J35">
        <f t="shared" si="3"/>
        <v>0.26875</v>
      </c>
      <c r="K35" t="s">
        <v>750</v>
      </c>
      <c r="L35">
        <f t="shared" si="4"/>
        <v>0.1407012195121951</v>
      </c>
      <c r="N35" t="s">
        <v>69</v>
      </c>
      <c r="O35">
        <v>0.18181818181818182</v>
      </c>
    </row>
    <row r="36" spans="1:15" ht="12.75">
      <c r="A36" t="s">
        <v>752</v>
      </c>
      <c r="B36">
        <v>0.7142857142857143</v>
      </c>
      <c r="C36">
        <v>0.2222222222222222</v>
      </c>
      <c r="D36">
        <f t="shared" si="0"/>
        <v>0.7142857142857143</v>
      </c>
      <c r="E36">
        <f t="shared" si="1"/>
        <v>0.1111111111111111</v>
      </c>
      <c r="F36" s="259" t="s">
        <v>752</v>
      </c>
      <c r="G36">
        <v>0.46774193548387094</v>
      </c>
      <c r="H36">
        <v>0.3870967741935483</v>
      </c>
      <c r="I36">
        <f t="shared" si="2"/>
        <v>0.46774193548387094</v>
      </c>
      <c r="J36">
        <f t="shared" si="3"/>
        <v>0.19354838709677416</v>
      </c>
      <c r="K36" t="s">
        <v>752</v>
      </c>
      <c r="L36">
        <f t="shared" si="4"/>
        <v>0.16410650281618025</v>
      </c>
      <c r="N36" t="s">
        <v>12</v>
      </c>
      <c r="O36">
        <v>0.18390804597701138</v>
      </c>
    </row>
    <row r="37" spans="1:15" ht="12.75">
      <c r="A37" t="s">
        <v>28</v>
      </c>
      <c r="B37">
        <v>0.6813186813186812</v>
      </c>
      <c r="C37">
        <v>0.26373626373626374</v>
      </c>
      <c r="D37">
        <f t="shared" si="0"/>
        <v>0.6813186813186812</v>
      </c>
      <c r="E37">
        <f t="shared" si="1"/>
        <v>0.13186813186813187</v>
      </c>
      <c r="F37" s="259" t="s">
        <v>28</v>
      </c>
      <c r="G37">
        <v>0.3695652173913044</v>
      </c>
      <c r="H37">
        <v>0.42391304347826086</v>
      </c>
      <c r="I37">
        <f t="shared" si="2"/>
        <v>0.3695652173913044</v>
      </c>
      <c r="J37">
        <f t="shared" si="3"/>
        <v>0.21195652173913043</v>
      </c>
      <c r="K37" t="s">
        <v>28</v>
      </c>
      <c r="L37">
        <f t="shared" si="4"/>
        <v>0.23166507405637826</v>
      </c>
      <c r="N37" t="s">
        <v>751</v>
      </c>
      <c r="O37">
        <v>0.1844262295081968</v>
      </c>
    </row>
    <row r="38" spans="1:15" ht="12.75">
      <c r="A38" t="s">
        <v>753</v>
      </c>
      <c r="B38">
        <v>0.670886075949367</v>
      </c>
      <c r="C38">
        <v>0.26582278481012656</v>
      </c>
      <c r="D38">
        <f t="shared" si="0"/>
        <v>0.670886075949367</v>
      </c>
      <c r="E38">
        <f t="shared" si="1"/>
        <v>0.13291139240506328</v>
      </c>
      <c r="F38" s="259" t="s">
        <v>753</v>
      </c>
      <c r="G38">
        <v>0.41025641025641024</v>
      </c>
      <c r="H38">
        <v>0.41025641025641024</v>
      </c>
      <c r="I38">
        <f t="shared" si="2"/>
        <v>0.41025641025641024</v>
      </c>
      <c r="J38">
        <f t="shared" si="3"/>
        <v>0.20512820512820512</v>
      </c>
      <c r="K38" t="s">
        <v>753</v>
      </c>
      <c r="L38">
        <f t="shared" si="4"/>
        <v>0.18841285296981486</v>
      </c>
      <c r="N38" t="s">
        <v>753</v>
      </c>
      <c r="O38">
        <v>0.18841285296981486</v>
      </c>
    </row>
    <row r="39" spans="1:15" ht="12.75">
      <c r="A39" t="s">
        <v>30</v>
      </c>
      <c r="B39">
        <v>0.37777777777777777</v>
      </c>
      <c r="C39">
        <v>0.4222222222222222</v>
      </c>
      <c r="D39">
        <f t="shared" si="0"/>
        <v>0.37777777777777777</v>
      </c>
      <c r="E39">
        <f t="shared" si="1"/>
        <v>0.2111111111111111</v>
      </c>
      <c r="F39" s="259" t="s">
        <v>30</v>
      </c>
      <c r="G39">
        <v>0.26666666666666666</v>
      </c>
      <c r="H39">
        <v>0.3555555555555555</v>
      </c>
      <c r="I39">
        <f t="shared" si="2"/>
        <v>0.26666666666666666</v>
      </c>
      <c r="J39">
        <f t="shared" si="3"/>
        <v>0.17777777777777776</v>
      </c>
      <c r="K39" t="s">
        <v>30</v>
      </c>
      <c r="L39">
        <f t="shared" si="4"/>
        <v>0.1444444444444445</v>
      </c>
      <c r="N39" t="s">
        <v>57</v>
      </c>
      <c r="O39">
        <v>0.18943298969072164</v>
      </c>
    </row>
    <row r="40" spans="1:15" ht="12.75">
      <c r="A40" t="s">
        <v>31</v>
      </c>
      <c r="B40">
        <v>0.31578947368421056</v>
      </c>
      <c r="C40">
        <v>0.38596491228070173</v>
      </c>
      <c r="D40">
        <f aca="true" t="shared" si="5" ref="D40:D71">+B40*1</f>
        <v>0.31578947368421056</v>
      </c>
      <c r="E40">
        <f aca="true" t="shared" si="6" ref="E40:E71">+C40*0.5</f>
        <v>0.19298245614035087</v>
      </c>
      <c r="F40" s="259" t="s">
        <v>31</v>
      </c>
      <c r="G40">
        <v>0.10526315789473685</v>
      </c>
      <c r="H40">
        <v>0.38596491228070173</v>
      </c>
      <c r="I40">
        <f aca="true" t="shared" si="7" ref="I40:I71">+G40*1</f>
        <v>0.10526315789473685</v>
      </c>
      <c r="J40">
        <f aca="true" t="shared" si="8" ref="J40:J71">+H40*0.5</f>
        <v>0.19298245614035087</v>
      </c>
      <c r="K40" t="s">
        <v>31</v>
      </c>
      <c r="L40">
        <f aca="true" t="shared" si="9" ref="L40:L71">+D40+E40-I40-J40</f>
        <v>0.21052631578947373</v>
      </c>
      <c r="N40" t="s">
        <v>13</v>
      </c>
      <c r="O40">
        <v>0.1940298507462686</v>
      </c>
    </row>
    <row r="41" spans="1:15" ht="12.75">
      <c r="A41" t="s">
        <v>751</v>
      </c>
      <c r="B41">
        <v>0.6229508196721312</v>
      </c>
      <c r="C41">
        <v>0.30327868852459017</v>
      </c>
      <c r="D41">
        <f t="shared" si="5"/>
        <v>0.6229508196721312</v>
      </c>
      <c r="E41">
        <f t="shared" si="6"/>
        <v>0.15163934426229508</v>
      </c>
      <c r="F41" s="259" t="s">
        <v>751</v>
      </c>
      <c r="G41">
        <v>0.38524590163934425</v>
      </c>
      <c r="H41">
        <v>0.40983606557377045</v>
      </c>
      <c r="I41">
        <f t="shared" si="7"/>
        <v>0.38524590163934425</v>
      </c>
      <c r="J41">
        <f t="shared" si="8"/>
        <v>0.20491803278688522</v>
      </c>
      <c r="K41" t="s">
        <v>751</v>
      </c>
      <c r="L41">
        <f t="shared" si="9"/>
        <v>0.1844262295081968</v>
      </c>
      <c r="N41" t="s">
        <v>31</v>
      </c>
      <c r="O41">
        <v>0.21052631578947373</v>
      </c>
    </row>
    <row r="42" spans="1:15" ht="12.75">
      <c r="A42" t="s">
        <v>33</v>
      </c>
      <c r="B42">
        <v>0.589041095890411</v>
      </c>
      <c r="C42">
        <v>0.3287671232876712</v>
      </c>
      <c r="D42">
        <f t="shared" si="5"/>
        <v>0.589041095890411</v>
      </c>
      <c r="E42">
        <f t="shared" si="6"/>
        <v>0.1643835616438356</v>
      </c>
      <c r="F42" s="259" t="s">
        <v>33</v>
      </c>
      <c r="G42">
        <v>0.2054794520547945</v>
      </c>
      <c r="H42">
        <v>0.3835616438356164</v>
      </c>
      <c r="I42">
        <f t="shared" si="7"/>
        <v>0.2054794520547945</v>
      </c>
      <c r="J42">
        <f t="shared" si="8"/>
        <v>0.1917808219178082</v>
      </c>
      <c r="K42" t="s">
        <v>33</v>
      </c>
      <c r="L42">
        <f t="shared" si="9"/>
        <v>0.3561643835616438</v>
      </c>
      <c r="N42" t="s">
        <v>3</v>
      </c>
      <c r="O42">
        <v>0.22142857142857153</v>
      </c>
    </row>
    <row r="43" spans="1:15" ht="12.75">
      <c r="A43" t="s">
        <v>34</v>
      </c>
      <c r="B43">
        <v>0.34693877551020413</v>
      </c>
      <c r="C43">
        <v>0.3673469387755102</v>
      </c>
      <c r="D43">
        <f t="shared" si="5"/>
        <v>0.34693877551020413</v>
      </c>
      <c r="E43">
        <f t="shared" si="6"/>
        <v>0.1836734693877551</v>
      </c>
      <c r="F43" s="259" t="s">
        <v>34</v>
      </c>
      <c r="G43">
        <v>0.0816326530612245</v>
      </c>
      <c r="H43">
        <v>0.326530612244898</v>
      </c>
      <c r="I43">
        <f t="shared" si="7"/>
        <v>0.0816326530612245</v>
      </c>
      <c r="J43">
        <f t="shared" si="8"/>
        <v>0.163265306122449</v>
      </c>
      <c r="K43" t="s">
        <v>34</v>
      </c>
      <c r="L43">
        <f t="shared" si="9"/>
        <v>0.28571428571428575</v>
      </c>
      <c r="N43" t="s">
        <v>14</v>
      </c>
      <c r="O43">
        <v>0.2260273972602739</v>
      </c>
    </row>
    <row r="44" spans="1:15" ht="12.75">
      <c r="A44" t="s">
        <v>748</v>
      </c>
      <c r="B44">
        <v>0.5714285714285714</v>
      </c>
      <c r="C44">
        <v>0.2857142857142857</v>
      </c>
      <c r="D44">
        <f t="shared" si="5"/>
        <v>0.5714285714285714</v>
      </c>
      <c r="E44">
        <f t="shared" si="6"/>
        <v>0.14285714285714285</v>
      </c>
      <c r="F44" s="259" t="s">
        <v>748</v>
      </c>
      <c r="G44">
        <v>0.27906976744186046</v>
      </c>
      <c r="H44">
        <v>0.3953488372093023</v>
      </c>
      <c r="I44">
        <f t="shared" si="7"/>
        <v>0.27906976744186046</v>
      </c>
      <c r="J44">
        <f t="shared" si="8"/>
        <v>0.19767441860465115</v>
      </c>
      <c r="K44" t="s">
        <v>748</v>
      </c>
      <c r="L44">
        <f t="shared" si="9"/>
        <v>0.23754152823920258</v>
      </c>
      <c r="N44" t="s">
        <v>44</v>
      </c>
      <c r="O44">
        <v>0.23133484162895923</v>
      </c>
    </row>
    <row r="45" spans="1:15" ht="12.75">
      <c r="A45" t="s">
        <v>36</v>
      </c>
      <c r="B45">
        <v>0.5454545454545454</v>
      </c>
      <c r="C45">
        <v>0.3409090909090909</v>
      </c>
      <c r="D45">
        <f t="shared" si="5"/>
        <v>0.5454545454545454</v>
      </c>
      <c r="E45">
        <f t="shared" si="6"/>
        <v>0.17045454545454544</v>
      </c>
      <c r="F45" s="259" t="s">
        <v>36</v>
      </c>
      <c r="G45">
        <v>0.22727272727272727</v>
      </c>
      <c r="H45">
        <v>0.4090909090909091</v>
      </c>
      <c r="I45">
        <f t="shared" si="7"/>
        <v>0.22727272727272727</v>
      </c>
      <c r="J45">
        <f t="shared" si="8"/>
        <v>0.20454545454545456</v>
      </c>
      <c r="K45" t="s">
        <v>36</v>
      </c>
      <c r="L45">
        <f t="shared" si="9"/>
        <v>0.28409090909090895</v>
      </c>
      <c r="N45" t="s">
        <v>28</v>
      </c>
      <c r="O45">
        <v>0.23166507405637826</v>
      </c>
    </row>
    <row r="46" spans="1:15" ht="12.75">
      <c r="A46" t="s">
        <v>37</v>
      </c>
      <c r="B46">
        <v>0.47368421052631576</v>
      </c>
      <c r="C46">
        <v>0.5</v>
      </c>
      <c r="D46">
        <f t="shared" si="5"/>
        <v>0.47368421052631576</v>
      </c>
      <c r="E46">
        <f t="shared" si="6"/>
        <v>0.25</v>
      </c>
      <c r="F46" s="259" t="s">
        <v>37</v>
      </c>
      <c r="G46">
        <v>0.39473684210526316</v>
      </c>
      <c r="H46">
        <v>0.5789473684210527</v>
      </c>
      <c r="I46">
        <f t="shared" si="7"/>
        <v>0.39473684210526316</v>
      </c>
      <c r="J46">
        <f t="shared" si="8"/>
        <v>0.2894736842105263</v>
      </c>
      <c r="K46" t="s">
        <v>37</v>
      </c>
      <c r="L46">
        <f t="shared" si="9"/>
        <v>0.039473684210526216</v>
      </c>
      <c r="N46" t="s">
        <v>748</v>
      </c>
      <c r="O46">
        <v>0.23754152823920258</v>
      </c>
    </row>
    <row r="47" spans="1:15" ht="12.75">
      <c r="A47" t="s">
        <v>38</v>
      </c>
      <c r="B47">
        <v>0.6060606060606061</v>
      </c>
      <c r="C47">
        <v>0.2727272727272727</v>
      </c>
      <c r="D47">
        <f t="shared" si="5"/>
        <v>0.6060606060606061</v>
      </c>
      <c r="E47">
        <f t="shared" si="6"/>
        <v>0.13636363636363635</v>
      </c>
      <c r="F47" s="259" t="s">
        <v>38</v>
      </c>
      <c r="G47">
        <v>0.5</v>
      </c>
      <c r="H47">
        <v>0.40625</v>
      </c>
      <c r="I47">
        <f t="shared" si="7"/>
        <v>0.5</v>
      </c>
      <c r="J47">
        <f t="shared" si="8"/>
        <v>0.203125</v>
      </c>
      <c r="K47" t="s">
        <v>38</v>
      </c>
      <c r="L47">
        <f t="shared" si="9"/>
        <v>0.03929924242424243</v>
      </c>
      <c r="N47" t="s">
        <v>61</v>
      </c>
      <c r="O47">
        <v>0.24</v>
      </c>
    </row>
    <row r="48" spans="1:15" ht="12.75">
      <c r="A48" t="s">
        <v>747</v>
      </c>
      <c r="B48">
        <v>0.8</v>
      </c>
      <c r="C48">
        <v>0.125</v>
      </c>
      <c r="D48">
        <f t="shared" si="5"/>
        <v>0.8</v>
      </c>
      <c r="E48">
        <f t="shared" si="6"/>
        <v>0.0625</v>
      </c>
      <c r="F48" s="259" t="s">
        <v>747</v>
      </c>
      <c r="G48">
        <v>0.15</v>
      </c>
      <c r="H48">
        <v>0.3</v>
      </c>
      <c r="I48">
        <f t="shared" si="7"/>
        <v>0.15</v>
      </c>
      <c r="J48">
        <f t="shared" si="8"/>
        <v>0.15</v>
      </c>
      <c r="K48" t="s">
        <v>747</v>
      </c>
      <c r="L48">
        <f t="shared" si="9"/>
        <v>0.5625</v>
      </c>
      <c r="N48" t="s">
        <v>17</v>
      </c>
      <c r="O48">
        <v>0.254355400696864</v>
      </c>
    </row>
    <row r="49" spans="1:15" ht="12.75">
      <c r="A49" t="s">
        <v>40</v>
      </c>
      <c r="B49">
        <v>0.5319148936170213</v>
      </c>
      <c r="C49">
        <v>0.3617021276595745</v>
      </c>
      <c r="D49">
        <f t="shared" si="5"/>
        <v>0.5319148936170213</v>
      </c>
      <c r="E49">
        <f t="shared" si="6"/>
        <v>0.18085106382978725</v>
      </c>
      <c r="F49" s="259" t="s">
        <v>40</v>
      </c>
      <c r="G49">
        <v>0.34782608695652173</v>
      </c>
      <c r="H49">
        <v>0.5</v>
      </c>
      <c r="I49">
        <f t="shared" si="7"/>
        <v>0.34782608695652173</v>
      </c>
      <c r="J49">
        <f t="shared" si="8"/>
        <v>0.25</v>
      </c>
      <c r="K49" t="s">
        <v>40</v>
      </c>
      <c r="L49">
        <f t="shared" si="9"/>
        <v>0.11493987049028676</v>
      </c>
      <c r="N49" t="s">
        <v>43</v>
      </c>
      <c r="O49">
        <v>0.262072072072072</v>
      </c>
    </row>
    <row r="50" spans="1:15" ht="12.75">
      <c r="A50" t="s">
        <v>41</v>
      </c>
      <c r="B50">
        <v>0.6206896551724138</v>
      </c>
      <c r="C50">
        <v>0.3448275862068966</v>
      </c>
      <c r="D50">
        <f t="shared" si="5"/>
        <v>0.6206896551724138</v>
      </c>
      <c r="E50">
        <f t="shared" si="6"/>
        <v>0.1724137931034483</v>
      </c>
      <c r="F50" s="259" t="s">
        <v>41</v>
      </c>
      <c r="G50">
        <v>0.41379310344827586</v>
      </c>
      <c r="H50">
        <v>0.4482758620689655</v>
      </c>
      <c r="I50">
        <f t="shared" si="7"/>
        <v>0.41379310344827586</v>
      </c>
      <c r="J50">
        <f t="shared" si="8"/>
        <v>0.22413793103448276</v>
      </c>
      <c r="K50" t="s">
        <v>41</v>
      </c>
      <c r="L50">
        <f t="shared" si="9"/>
        <v>0.15517241379310348</v>
      </c>
      <c r="N50" t="s">
        <v>21</v>
      </c>
      <c r="O50">
        <v>0.2625</v>
      </c>
    </row>
    <row r="51" spans="1:15" ht="12.75">
      <c r="A51" t="s">
        <v>42</v>
      </c>
      <c r="B51">
        <v>0.48717948717948717</v>
      </c>
      <c r="C51">
        <v>0.4358974358974359</v>
      </c>
      <c r="D51">
        <f t="shared" si="5"/>
        <v>0.48717948717948717</v>
      </c>
      <c r="E51">
        <f t="shared" si="6"/>
        <v>0.21794871794871795</v>
      </c>
      <c r="F51" s="259" t="s">
        <v>42</v>
      </c>
      <c r="G51">
        <v>0.28205128205128205</v>
      </c>
      <c r="H51">
        <v>0.5897435897435898</v>
      </c>
      <c r="I51">
        <f t="shared" si="7"/>
        <v>0.28205128205128205</v>
      </c>
      <c r="J51">
        <f t="shared" si="8"/>
        <v>0.2948717948717949</v>
      </c>
      <c r="K51" t="s">
        <v>42</v>
      </c>
      <c r="L51">
        <f t="shared" si="9"/>
        <v>0.12820512820512814</v>
      </c>
      <c r="N51" t="s">
        <v>22</v>
      </c>
      <c r="O51">
        <v>0.2631578947368421</v>
      </c>
    </row>
    <row r="52" spans="1:15" ht="12.75">
      <c r="A52" t="s">
        <v>43</v>
      </c>
      <c r="B52">
        <v>0.45945945945945943</v>
      </c>
      <c r="C52">
        <v>0.3918918918918919</v>
      </c>
      <c r="D52">
        <f t="shared" si="5"/>
        <v>0.45945945945945943</v>
      </c>
      <c r="E52">
        <f t="shared" si="6"/>
        <v>0.19594594594594594</v>
      </c>
      <c r="F52" s="259" t="s">
        <v>43</v>
      </c>
      <c r="G52">
        <v>0.16</v>
      </c>
      <c r="H52">
        <v>0.4666666666666667</v>
      </c>
      <c r="I52">
        <f t="shared" si="7"/>
        <v>0.16</v>
      </c>
      <c r="J52">
        <f t="shared" si="8"/>
        <v>0.23333333333333334</v>
      </c>
      <c r="K52" t="s">
        <v>43</v>
      </c>
      <c r="L52">
        <f t="shared" si="9"/>
        <v>0.262072072072072</v>
      </c>
      <c r="N52" t="s">
        <v>24</v>
      </c>
      <c r="O52">
        <v>0.27083333333333337</v>
      </c>
    </row>
    <row r="53" spans="1:15" ht="12.75">
      <c r="A53" t="s">
        <v>44</v>
      </c>
      <c r="B53">
        <v>0.5</v>
      </c>
      <c r="C53">
        <v>0.40384615384615385</v>
      </c>
      <c r="D53">
        <f t="shared" si="5"/>
        <v>0.5</v>
      </c>
      <c r="E53">
        <f t="shared" si="6"/>
        <v>0.20192307692307693</v>
      </c>
      <c r="F53" s="259" t="s">
        <v>44</v>
      </c>
      <c r="G53">
        <v>0.21568627450980393</v>
      </c>
      <c r="H53">
        <v>0.5098039215686274</v>
      </c>
      <c r="I53">
        <f t="shared" si="7"/>
        <v>0.21568627450980393</v>
      </c>
      <c r="J53">
        <f t="shared" si="8"/>
        <v>0.2549019607843137</v>
      </c>
      <c r="K53" t="s">
        <v>44</v>
      </c>
      <c r="L53">
        <f t="shared" si="9"/>
        <v>0.23133484162895923</v>
      </c>
      <c r="N53" t="s">
        <v>64</v>
      </c>
      <c r="O53">
        <v>0.2775735294117647</v>
      </c>
    </row>
    <row r="54" spans="1:15" ht="12.75">
      <c r="A54" t="s">
        <v>45</v>
      </c>
      <c r="B54">
        <v>0.43243243243243246</v>
      </c>
      <c r="C54">
        <v>0.4864864864864865</v>
      </c>
      <c r="D54">
        <f t="shared" si="5"/>
        <v>0.43243243243243246</v>
      </c>
      <c r="E54">
        <f t="shared" si="6"/>
        <v>0.24324324324324326</v>
      </c>
      <c r="F54" s="259" t="s">
        <v>45</v>
      </c>
      <c r="G54">
        <v>0.25</v>
      </c>
      <c r="H54">
        <v>0.5555555555555556</v>
      </c>
      <c r="I54">
        <f t="shared" si="7"/>
        <v>0.25</v>
      </c>
      <c r="J54">
        <f t="shared" si="8"/>
        <v>0.2777777777777778</v>
      </c>
      <c r="K54" t="s">
        <v>45</v>
      </c>
      <c r="L54">
        <f t="shared" si="9"/>
        <v>0.14789789789789787</v>
      </c>
      <c r="N54" t="s">
        <v>56</v>
      </c>
      <c r="O54">
        <v>0.2789473684210526</v>
      </c>
    </row>
    <row r="55" spans="1:15" ht="12.75">
      <c r="A55" t="s">
        <v>46</v>
      </c>
      <c r="B55">
        <v>0.40540540540540543</v>
      </c>
      <c r="C55">
        <v>0.35135135135135137</v>
      </c>
      <c r="D55">
        <f t="shared" si="5"/>
        <v>0.40540540540540543</v>
      </c>
      <c r="E55">
        <f t="shared" si="6"/>
        <v>0.17567567567567569</v>
      </c>
      <c r="F55" s="259" t="s">
        <v>46</v>
      </c>
      <c r="G55">
        <v>0.08571428571428572</v>
      </c>
      <c r="H55">
        <v>0.2571428571428572</v>
      </c>
      <c r="I55">
        <f t="shared" si="7"/>
        <v>0.08571428571428572</v>
      </c>
      <c r="J55">
        <f t="shared" si="8"/>
        <v>0.1285714285714286</v>
      </c>
      <c r="K55" t="s">
        <v>46</v>
      </c>
      <c r="L55">
        <f t="shared" si="9"/>
        <v>0.36679536679536684</v>
      </c>
      <c r="N55" t="s">
        <v>36</v>
      </c>
      <c r="O55">
        <v>0.28409090909090895</v>
      </c>
    </row>
    <row r="56" spans="1:15" ht="12.75">
      <c r="A56" t="s">
        <v>47</v>
      </c>
      <c r="B56">
        <v>0.5806451612903225</v>
      </c>
      <c r="C56">
        <v>0.30645161290322576</v>
      </c>
      <c r="D56">
        <f t="shared" si="5"/>
        <v>0.5806451612903225</v>
      </c>
      <c r="E56">
        <f t="shared" si="6"/>
        <v>0.15322580645161288</v>
      </c>
      <c r="F56" s="259" t="s">
        <v>47</v>
      </c>
      <c r="G56">
        <v>0.15</v>
      </c>
      <c r="H56">
        <v>0.36666666666666664</v>
      </c>
      <c r="I56">
        <f t="shared" si="7"/>
        <v>0.15</v>
      </c>
      <c r="J56">
        <f t="shared" si="8"/>
        <v>0.18333333333333332</v>
      </c>
      <c r="K56" t="s">
        <v>47</v>
      </c>
      <c r="L56">
        <f t="shared" si="9"/>
        <v>0.400537634408602</v>
      </c>
      <c r="N56" t="s">
        <v>34</v>
      </c>
      <c r="O56">
        <v>0.28571428571428575</v>
      </c>
    </row>
    <row r="57" spans="1:15" ht="12.75">
      <c r="A57" t="s">
        <v>48</v>
      </c>
      <c r="B57">
        <v>0.525</v>
      </c>
      <c r="C57">
        <v>0.25</v>
      </c>
      <c r="D57">
        <f t="shared" si="5"/>
        <v>0.525</v>
      </c>
      <c r="E57">
        <f t="shared" si="6"/>
        <v>0.125</v>
      </c>
      <c r="F57" s="259" t="s">
        <v>48</v>
      </c>
      <c r="G57">
        <v>0.13157894736842105</v>
      </c>
      <c r="H57">
        <v>0.2894736842105263</v>
      </c>
      <c r="I57">
        <f t="shared" si="7"/>
        <v>0.13157894736842105</v>
      </c>
      <c r="J57">
        <f t="shared" si="8"/>
        <v>0.14473684210526316</v>
      </c>
      <c r="K57" t="s">
        <v>48</v>
      </c>
      <c r="L57">
        <f t="shared" si="9"/>
        <v>0.37368421052631584</v>
      </c>
      <c r="N57" t="s">
        <v>749</v>
      </c>
      <c r="O57">
        <v>0.29827709978463746</v>
      </c>
    </row>
    <row r="58" spans="1:15" ht="12.75">
      <c r="A58" t="s">
        <v>49</v>
      </c>
      <c r="B58">
        <v>0.6417910447761194</v>
      </c>
      <c r="C58">
        <v>0.26865671641791045</v>
      </c>
      <c r="D58">
        <f t="shared" si="5"/>
        <v>0.6417910447761194</v>
      </c>
      <c r="E58">
        <f t="shared" si="6"/>
        <v>0.13432835820895522</v>
      </c>
      <c r="F58" s="259" t="s">
        <v>49</v>
      </c>
      <c r="G58">
        <v>0.421875</v>
      </c>
      <c r="H58">
        <v>0.40625</v>
      </c>
      <c r="I58">
        <f t="shared" si="7"/>
        <v>0.421875</v>
      </c>
      <c r="J58">
        <f t="shared" si="8"/>
        <v>0.203125</v>
      </c>
      <c r="K58" t="s">
        <v>49</v>
      </c>
      <c r="L58">
        <f t="shared" si="9"/>
        <v>0.15111940298507465</v>
      </c>
      <c r="N58" t="s">
        <v>9</v>
      </c>
      <c r="O58">
        <v>0.304989511537309</v>
      </c>
    </row>
    <row r="59" spans="1:15" ht="12.75">
      <c r="A59" t="s">
        <v>50</v>
      </c>
      <c r="B59">
        <v>0.7</v>
      </c>
      <c r="C59">
        <v>0.25555555555555554</v>
      </c>
      <c r="D59">
        <f t="shared" si="5"/>
        <v>0.7</v>
      </c>
      <c r="E59">
        <f t="shared" si="6"/>
        <v>0.12777777777777777</v>
      </c>
      <c r="F59" s="259" t="s">
        <v>50</v>
      </c>
      <c r="G59">
        <v>0.5280898876404494</v>
      </c>
      <c r="H59">
        <v>0.42696629213483145</v>
      </c>
      <c r="I59">
        <f t="shared" si="7"/>
        <v>0.5280898876404494</v>
      </c>
      <c r="J59">
        <f t="shared" si="8"/>
        <v>0.21348314606741572</v>
      </c>
      <c r="K59" t="s">
        <v>50</v>
      </c>
      <c r="L59">
        <f t="shared" si="9"/>
        <v>0.0862047440699126</v>
      </c>
      <c r="N59" t="s">
        <v>59</v>
      </c>
      <c r="O59">
        <v>0.3116161616161615</v>
      </c>
    </row>
    <row r="60" spans="1:15" ht="12.75">
      <c r="A60" t="s">
        <v>51</v>
      </c>
      <c r="B60">
        <v>0.5777777777777777</v>
      </c>
      <c r="C60">
        <v>0.28888888888888886</v>
      </c>
      <c r="D60">
        <f t="shared" si="5"/>
        <v>0.5777777777777777</v>
      </c>
      <c r="E60">
        <f t="shared" si="6"/>
        <v>0.14444444444444443</v>
      </c>
      <c r="F60" s="259" t="s">
        <v>51</v>
      </c>
      <c r="G60">
        <v>0.29545454545454547</v>
      </c>
      <c r="H60">
        <v>0.5454545454545454</v>
      </c>
      <c r="I60">
        <f t="shared" si="7"/>
        <v>0.29545454545454547</v>
      </c>
      <c r="J60">
        <f t="shared" si="8"/>
        <v>0.2727272727272727</v>
      </c>
      <c r="K60" t="s">
        <v>51</v>
      </c>
      <c r="L60">
        <f t="shared" si="9"/>
        <v>0.15404040404040392</v>
      </c>
      <c r="N60" t="s">
        <v>18</v>
      </c>
      <c r="O60">
        <v>0.3157894736842105</v>
      </c>
    </row>
    <row r="61" spans="1:15" ht="12.75">
      <c r="A61" t="s">
        <v>52</v>
      </c>
      <c r="B61">
        <v>0.5833333333333333</v>
      </c>
      <c r="C61">
        <v>0.20833333333333334</v>
      </c>
      <c r="D61">
        <f t="shared" si="5"/>
        <v>0.5833333333333333</v>
      </c>
      <c r="E61">
        <f t="shared" si="6"/>
        <v>0.10416666666666667</v>
      </c>
      <c r="F61" s="259" t="s">
        <v>52</v>
      </c>
      <c r="G61">
        <v>0.17391304347826084</v>
      </c>
      <c r="H61">
        <v>0.10869565217391304</v>
      </c>
      <c r="I61">
        <f t="shared" si="7"/>
        <v>0.17391304347826084</v>
      </c>
      <c r="J61">
        <f t="shared" si="8"/>
        <v>0.05434782608695652</v>
      </c>
      <c r="K61" t="s">
        <v>52</v>
      </c>
      <c r="L61">
        <f t="shared" si="9"/>
        <v>0.4592391304347825</v>
      </c>
      <c r="N61" t="s">
        <v>63</v>
      </c>
      <c r="O61">
        <v>0.3190883190883191</v>
      </c>
    </row>
    <row r="62" spans="1:15" ht="12.75">
      <c r="A62" t="s">
        <v>53</v>
      </c>
      <c r="B62">
        <v>0.4736842105263158</v>
      </c>
      <c r="C62">
        <v>0.31578947368421056</v>
      </c>
      <c r="D62">
        <f t="shared" si="5"/>
        <v>0.4736842105263158</v>
      </c>
      <c r="E62">
        <f t="shared" si="6"/>
        <v>0.15789473684210528</v>
      </c>
      <c r="F62" s="259" t="s">
        <v>53</v>
      </c>
      <c r="G62">
        <v>0</v>
      </c>
      <c r="H62">
        <v>0.3</v>
      </c>
      <c r="I62">
        <f t="shared" si="7"/>
        <v>0</v>
      </c>
      <c r="J62">
        <f t="shared" si="8"/>
        <v>0.15</v>
      </c>
      <c r="K62" t="s">
        <v>53</v>
      </c>
      <c r="L62">
        <f t="shared" si="9"/>
        <v>0.4815789473684211</v>
      </c>
      <c r="N62" t="s">
        <v>473</v>
      </c>
      <c r="O62">
        <v>0.3235294117647059</v>
      </c>
    </row>
    <row r="63" spans="1:15" ht="12.75">
      <c r="A63" t="s">
        <v>54</v>
      </c>
      <c r="B63">
        <v>0.23809523809523808</v>
      </c>
      <c r="C63">
        <v>0.47619047619047616</v>
      </c>
      <c r="D63">
        <f t="shared" si="5"/>
        <v>0.23809523809523808</v>
      </c>
      <c r="E63">
        <f t="shared" si="6"/>
        <v>0.23809523809523808</v>
      </c>
      <c r="F63" s="259" t="s">
        <v>54</v>
      </c>
      <c r="G63">
        <v>0</v>
      </c>
      <c r="H63">
        <v>0.3</v>
      </c>
      <c r="I63">
        <f t="shared" si="7"/>
        <v>0</v>
      </c>
      <c r="J63">
        <f t="shared" si="8"/>
        <v>0.15</v>
      </c>
      <c r="K63" t="s">
        <v>54</v>
      </c>
      <c r="L63">
        <f t="shared" si="9"/>
        <v>0.32619047619047614</v>
      </c>
      <c r="N63" t="s">
        <v>54</v>
      </c>
      <c r="O63">
        <v>0.32619047619047614</v>
      </c>
    </row>
    <row r="64" spans="1:15" ht="12.75">
      <c r="A64" t="s">
        <v>55</v>
      </c>
      <c r="B64">
        <v>0.6756756756756757</v>
      </c>
      <c r="C64">
        <v>0.25225225225225223</v>
      </c>
      <c r="D64">
        <f t="shared" si="5"/>
        <v>0.6756756756756757</v>
      </c>
      <c r="E64">
        <f t="shared" si="6"/>
        <v>0.12612612612612611</v>
      </c>
      <c r="F64" s="259" t="s">
        <v>55</v>
      </c>
      <c r="G64">
        <v>0.4862385321100917</v>
      </c>
      <c r="H64">
        <v>0.43119266055045874</v>
      </c>
      <c r="I64">
        <f t="shared" si="7"/>
        <v>0.4862385321100917</v>
      </c>
      <c r="J64">
        <f t="shared" si="8"/>
        <v>0.21559633027522937</v>
      </c>
      <c r="K64" t="s">
        <v>55</v>
      </c>
      <c r="L64">
        <f t="shared" si="9"/>
        <v>0.09996693941648074</v>
      </c>
      <c r="N64" t="s">
        <v>67</v>
      </c>
      <c r="O64">
        <v>0.3265151515151514</v>
      </c>
    </row>
    <row r="65" spans="1:15" ht="12.75">
      <c r="A65" t="s">
        <v>56</v>
      </c>
      <c r="B65">
        <v>0.3684210526315789</v>
      </c>
      <c r="C65">
        <v>0.42105263157894735</v>
      </c>
      <c r="D65">
        <f t="shared" si="5"/>
        <v>0.3684210526315789</v>
      </c>
      <c r="E65">
        <f t="shared" si="6"/>
        <v>0.21052631578947367</v>
      </c>
      <c r="F65" s="259" t="s">
        <v>56</v>
      </c>
      <c r="G65">
        <v>0.15</v>
      </c>
      <c r="H65">
        <v>0.3</v>
      </c>
      <c r="I65">
        <f t="shared" si="7"/>
        <v>0.15</v>
      </c>
      <c r="J65">
        <f t="shared" si="8"/>
        <v>0.15</v>
      </c>
      <c r="K65" t="s">
        <v>56</v>
      </c>
      <c r="L65">
        <f t="shared" si="9"/>
        <v>0.2789473684210526</v>
      </c>
      <c r="N65" t="s">
        <v>65</v>
      </c>
      <c r="O65">
        <v>0.35323886639676116</v>
      </c>
    </row>
    <row r="66" spans="1:15" ht="12.75">
      <c r="A66" t="s">
        <v>57</v>
      </c>
      <c r="B66">
        <v>0.6804123711340206</v>
      </c>
      <c r="C66">
        <v>0.26804123711340205</v>
      </c>
      <c r="D66">
        <f t="shared" si="5"/>
        <v>0.6804123711340206</v>
      </c>
      <c r="E66">
        <f t="shared" si="6"/>
        <v>0.13402061855670103</v>
      </c>
      <c r="F66" s="259" t="s">
        <v>57</v>
      </c>
      <c r="G66">
        <v>0.3645833333333333</v>
      </c>
      <c r="H66">
        <v>0.5208333333333334</v>
      </c>
      <c r="I66">
        <f t="shared" si="7"/>
        <v>0.3645833333333333</v>
      </c>
      <c r="J66">
        <f t="shared" si="8"/>
        <v>0.2604166666666667</v>
      </c>
      <c r="K66" t="s">
        <v>57</v>
      </c>
      <c r="L66">
        <f t="shared" si="9"/>
        <v>0.18943298969072164</v>
      </c>
      <c r="N66" t="s">
        <v>33</v>
      </c>
      <c r="O66">
        <v>0.3561643835616438</v>
      </c>
    </row>
    <row r="67" spans="1:15" ht="12.75">
      <c r="A67" t="s">
        <v>58</v>
      </c>
      <c r="B67">
        <v>0.40540540540540543</v>
      </c>
      <c r="C67">
        <v>0.35135135135135137</v>
      </c>
      <c r="D67">
        <f t="shared" si="5"/>
        <v>0.40540540540540543</v>
      </c>
      <c r="E67">
        <f t="shared" si="6"/>
        <v>0.17567567567567569</v>
      </c>
      <c r="F67" s="259" t="s">
        <v>58</v>
      </c>
      <c r="G67">
        <v>0.02631578947368421</v>
      </c>
      <c r="H67">
        <v>0.21052631578947367</v>
      </c>
      <c r="I67">
        <f t="shared" si="7"/>
        <v>0.02631578947368421</v>
      </c>
      <c r="J67">
        <f t="shared" si="8"/>
        <v>0.10526315789473684</v>
      </c>
      <c r="K67" t="s">
        <v>58</v>
      </c>
      <c r="L67">
        <f t="shared" si="9"/>
        <v>0.4495021337126601</v>
      </c>
      <c r="N67" t="s">
        <v>16</v>
      </c>
      <c r="O67">
        <v>0.3627450980392157</v>
      </c>
    </row>
    <row r="68" spans="1:15" ht="12.75">
      <c r="A68" t="s">
        <v>59</v>
      </c>
      <c r="B68">
        <v>0.509090909090909</v>
      </c>
      <c r="C68">
        <v>0.32727272727272727</v>
      </c>
      <c r="D68">
        <f t="shared" si="5"/>
        <v>0.509090909090909</v>
      </c>
      <c r="E68">
        <f t="shared" si="6"/>
        <v>0.16363636363636364</v>
      </c>
      <c r="F68" s="259" t="s">
        <v>59</v>
      </c>
      <c r="G68">
        <v>0.2037037037037037</v>
      </c>
      <c r="H68">
        <v>0.31481481481481477</v>
      </c>
      <c r="I68">
        <f t="shared" si="7"/>
        <v>0.2037037037037037</v>
      </c>
      <c r="J68">
        <f t="shared" si="8"/>
        <v>0.15740740740740738</v>
      </c>
      <c r="K68" t="s">
        <v>59</v>
      </c>
      <c r="L68">
        <f t="shared" si="9"/>
        <v>0.3116161616161615</v>
      </c>
      <c r="N68" t="s">
        <v>19</v>
      </c>
      <c r="O68">
        <v>0.363095238095238</v>
      </c>
    </row>
    <row r="69" spans="1:15" ht="12.75">
      <c r="A69" t="s">
        <v>60</v>
      </c>
      <c r="B69">
        <v>0.5714285714285714</v>
      </c>
      <c r="C69">
        <v>0.30952380952380953</v>
      </c>
      <c r="D69">
        <f t="shared" si="5"/>
        <v>0.5714285714285714</v>
      </c>
      <c r="E69">
        <f t="shared" si="6"/>
        <v>0.15476190476190477</v>
      </c>
      <c r="F69" s="259" t="s">
        <v>60</v>
      </c>
      <c r="G69">
        <v>0.39024390243902435</v>
      </c>
      <c r="H69">
        <v>0.46341463414634143</v>
      </c>
      <c r="I69">
        <f t="shared" si="7"/>
        <v>0.39024390243902435</v>
      </c>
      <c r="J69">
        <f t="shared" si="8"/>
        <v>0.23170731707317072</v>
      </c>
      <c r="K69" t="s">
        <v>60</v>
      </c>
      <c r="L69">
        <f t="shared" si="9"/>
        <v>0.1042392566782811</v>
      </c>
      <c r="N69" t="s">
        <v>46</v>
      </c>
      <c r="O69">
        <v>0.36679536679536684</v>
      </c>
    </row>
    <row r="70" spans="1:15" ht="12.75">
      <c r="A70" t="s">
        <v>61</v>
      </c>
      <c r="B70">
        <v>0.4</v>
      </c>
      <c r="C70">
        <v>0.2</v>
      </c>
      <c r="D70">
        <f t="shared" si="5"/>
        <v>0.4</v>
      </c>
      <c r="E70">
        <f t="shared" si="6"/>
        <v>0.1</v>
      </c>
      <c r="F70" s="259" t="s">
        <v>61</v>
      </c>
      <c r="G70">
        <v>0.12</v>
      </c>
      <c r="H70">
        <v>0.28</v>
      </c>
      <c r="I70">
        <f t="shared" si="7"/>
        <v>0.12</v>
      </c>
      <c r="J70">
        <f t="shared" si="8"/>
        <v>0.14</v>
      </c>
      <c r="K70" t="s">
        <v>61</v>
      </c>
      <c r="L70">
        <f t="shared" si="9"/>
        <v>0.24</v>
      </c>
      <c r="N70" t="s">
        <v>48</v>
      </c>
      <c r="O70">
        <v>0.37368421052631584</v>
      </c>
    </row>
    <row r="71" spans="1:15" ht="12.75">
      <c r="A71" t="s">
        <v>62</v>
      </c>
      <c r="B71">
        <v>0.22222222222222224</v>
      </c>
      <c r="C71">
        <v>0.38888888888888884</v>
      </c>
      <c r="D71">
        <f t="shared" si="5"/>
        <v>0.22222222222222224</v>
      </c>
      <c r="E71">
        <f t="shared" si="6"/>
        <v>0.19444444444444442</v>
      </c>
      <c r="F71" s="259" t="s">
        <v>62</v>
      </c>
      <c r="G71">
        <v>0.21052631578947367</v>
      </c>
      <c r="H71">
        <v>0.3684210526315789</v>
      </c>
      <c r="I71">
        <f t="shared" si="7"/>
        <v>0.21052631578947367</v>
      </c>
      <c r="J71">
        <f t="shared" si="8"/>
        <v>0.18421052631578946</v>
      </c>
      <c r="K71" t="s">
        <v>62</v>
      </c>
      <c r="L71">
        <f t="shared" si="9"/>
        <v>0.021929824561403494</v>
      </c>
      <c r="N71" t="s">
        <v>8</v>
      </c>
      <c r="O71">
        <v>0.375</v>
      </c>
    </row>
    <row r="72" spans="1:15" ht="12.75">
      <c r="A72" t="s">
        <v>63</v>
      </c>
      <c r="B72">
        <v>0.5185185185185185</v>
      </c>
      <c r="C72">
        <v>0.37037037037037035</v>
      </c>
      <c r="D72">
        <f aca="true" t="shared" si="10" ref="D72:D79">+B72*1</f>
        <v>0.5185185185185185</v>
      </c>
      <c r="E72">
        <f aca="true" t="shared" si="11" ref="E72:E79">+C72*0.5</f>
        <v>0.18518518518518517</v>
      </c>
      <c r="F72" s="259" t="s">
        <v>63</v>
      </c>
      <c r="G72">
        <v>0.11538461538461538</v>
      </c>
      <c r="H72">
        <v>0.5384615384615384</v>
      </c>
      <c r="I72">
        <f aca="true" t="shared" si="12" ref="I72:I79">+G72*1</f>
        <v>0.11538461538461538</v>
      </c>
      <c r="J72">
        <f aca="true" t="shared" si="13" ref="J72:J79">+H72*0.5</f>
        <v>0.2692307692307692</v>
      </c>
      <c r="K72" t="s">
        <v>63</v>
      </c>
      <c r="L72">
        <f aca="true" t="shared" si="14" ref="L72:L79">+D72+E72-I72-J72</f>
        <v>0.3190883190883191</v>
      </c>
      <c r="N72" t="s">
        <v>15</v>
      </c>
      <c r="O72">
        <v>0.39992559523809523</v>
      </c>
    </row>
    <row r="73" spans="1:15" ht="12.75">
      <c r="A73" t="s">
        <v>64</v>
      </c>
      <c r="B73">
        <v>0.35294117647058826</v>
      </c>
      <c r="C73">
        <v>0.4117647058823529</v>
      </c>
      <c r="D73">
        <f t="shared" si="10"/>
        <v>0.35294117647058826</v>
      </c>
      <c r="E73">
        <f t="shared" si="11"/>
        <v>0.20588235294117646</v>
      </c>
      <c r="F73" s="259" t="s">
        <v>64</v>
      </c>
      <c r="G73">
        <v>0.0625</v>
      </c>
      <c r="H73">
        <v>0.4375</v>
      </c>
      <c r="I73">
        <f t="shared" si="12"/>
        <v>0.0625</v>
      </c>
      <c r="J73">
        <f t="shared" si="13"/>
        <v>0.21875</v>
      </c>
      <c r="K73" t="s">
        <v>64</v>
      </c>
      <c r="L73">
        <f t="shared" si="14"/>
        <v>0.2775735294117647</v>
      </c>
      <c r="N73" t="s">
        <v>25</v>
      </c>
      <c r="O73">
        <v>0.4</v>
      </c>
    </row>
    <row r="74" spans="1:15" ht="12.75">
      <c r="A74" t="s">
        <v>65</v>
      </c>
      <c r="B74">
        <v>0.5789473684210527</v>
      </c>
      <c r="C74">
        <v>0.39473684210526316</v>
      </c>
      <c r="D74">
        <f t="shared" si="10"/>
        <v>0.5789473684210527</v>
      </c>
      <c r="E74">
        <f t="shared" si="11"/>
        <v>0.19736842105263158</v>
      </c>
      <c r="F74" s="259" t="s">
        <v>65</v>
      </c>
      <c r="G74">
        <v>0.20512820512820515</v>
      </c>
      <c r="H74">
        <v>0.4358974358974359</v>
      </c>
      <c r="I74">
        <f t="shared" si="12"/>
        <v>0.20512820512820515</v>
      </c>
      <c r="J74">
        <f t="shared" si="13"/>
        <v>0.21794871794871795</v>
      </c>
      <c r="K74" t="s">
        <v>65</v>
      </c>
      <c r="L74">
        <f t="shared" si="14"/>
        <v>0.35323886639676116</v>
      </c>
      <c r="N74" t="s">
        <v>47</v>
      </c>
      <c r="O74">
        <v>0.400537634408602</v>
      </c>
    </row>
    <row r="75" spans="1:15" ht="12.75">
      <c r="A75" t="s">
        <v>66</v>
      </c>
      <c r="B75">
        <v>0.4</v>
      </c>
      <c r="C75">
        <v>0.4</v>
      </c>
      <c r="D75">
        <f t="shared" si="10"/>
        <v>0.4</v>
      </c>
      <c r="E75">
        <f t="shared" si="11"/>
        <v>0.2</v>
      </c>
      <c r="F75" s="259" t="s">
        <v>66</v>
      </c>
      <c r="G75">
        <v>0.2</v>
      </c>
      <c r="H75">
        <v>0.5333333333333333</v>
      </c>
      <c r="I75">
        <f t="shared" si="12"/>
        <v>0.2</v>
      </c>
      <c r="J75">
        <f t="shared" si="13"/>
        <v>0.26666666666666666</v>
      </c>
      <c r="K75" t="s">
        <v>66</v>
      </c>
      <c r="L75">
        <f t="shared" si="14"/>
        <v>0.13333333333333341</v>
      </c>
      <c r="N75" t="s">
        <v>58</v>
      </c>
      <c r="O75">
        <v>0.4495021337126601</v>
      </c>
    </row>
    <row r="76" spans="1:15" ht="12.75">
      <c r="A76" t="s">
        <v>67</v>
      </c>
      <c r="B76">
        <v>0.5454545454545454</v>
      </c>
      <c r="C76">
        <v>0.2954545454545454</v>
      </c>
      <c r="D76">
        <f t="shared" si="10"/>
        <v>0.5454545454545454</v>
      </c>
      <c r="E76">
        <f t="shared" si="11"/>
        <v>0.1477272727272727</v>
      </c>
      <c r="F76" s="259" t="s">
        <v>67</v>
      </c>
      <c r="G76">
        <v>0.26666666666666666</v>
      </c>
      <c r="H76">
        <v>0.2</v>
      </c>
      <c r="I76">
        <f t="shared" si="12"/>
        <v>0.26666666666666666</v>
      </c>
      <c r="J76">
        <f t="shared" si="13"/>
        <v>0.1</v>
      </c>
      <c r="K76" t="s">
        <v>67</v>
      </c>
      <c r="L76">
        <f t="shared" si="14"/>
        <v>0.3265151515151514</v>
      </c>
      <c r="N76" t="s">
        <v>52</v>
      </c>
      <c r="O76">
        <v>0.4592391304347825</v>
      </c>
    </row>
    <row r="77" spans="1:15" ht="12.75">
      <c r="A77" t="s">
        <v>68</v>
      </c>
      <c r="B77">
        <v>0.2857142857142857</v>
      </c>
      <c r="C77">
        <v>0.3333333333333333</v>
      </c>
      <c r="D77">
        <f t="shared" si="10"/>
        <v>0.2857142857142857</v>
      </c>
      <c r="E77">
        <f t="shared" si="11"/>
        <v>0.16666666666666666</v>
      </c>
      <c r="F77" s="259" t="s">
        <v>68</v>
      </c>
      <c r="G77">
        <v>0.25</v>
      </c>
      <c r="H77">
        <v>0.35</v>
      </c>
      <c r="I77">
        <f t="shared" si="12"/>
        <v>0.25</v>
      </c>
      <c r="J77">
        <f t="shared" si="13"/>
        <v>0.175</v>
      </c>
      <c r="K77" t="s">
        <v>68</v>
      </c>
      <c r="L77">
        <f t="shared" si="14"/>
        <v>0.02738095238095234</v>
      </c>
      <c r="N77" s="45" t="s">
        <v>71</v>
      </c>
      <c r="O77">
        <v>0.47671210645894174</v>
      </c>
    </row>
    <row r="78" spans="1:15" ht="12.75">
      <c r="A78" t="s">
        <v>69</v>
      </c>
      <c r="B78">
        <v>0.5757575757575758</v>
      </c>
      <c r="C78">
        <v>0.3333333333333333</v>
      </c>
      <c r="D78">
        <f t="shared" si="10"/>
        <v>0.5757575757575758</v>
      </c>
      <c r="E78">
        <f t="shared" si="11"/>
        <v>0.16666666666666666</v>
      </c>
      <c r="F78" s="259" t="s">
        <v>69</v>
      </c>
      <c r="G78">
        <v>0.2727272727272727</v>
      </c>
      <c r="H78">
        <v>0.5757575757575758</v>
      </c>
      <c r="I78">
        <f t="shared" si="12"/>
        <v>0.2727272727272727</v>
      </c>
      <c r="J78">
        <f t="shared" si="13"/>
        <v>0.2878787878787879</v>
      </c>
      <c r="K78" t="s">
        <v>69</v>
      </c>
      <c r="L78">
        <f t="shared" si="14"/>
        <v>0.18181818181818182</v>
      </c>
      <c r="N78" t="s">
        <v>53</v>
      </c>
      <c r="O78">
        <v>0.4815789473684211</v>
      </c>
    </row>
    <row r="79" spans="1:15" ht="12.75">
      <c r="A79" t="s">
        <v>70</v>
      </c>
      <c r="B79">
        <v>0.48</v>
      </c>
      <c r="C79">
        <v>0.44</v>
      </c>
      <c r="D79">
        <f t="shared" si="10"/>
        <v>0.48</v>
      </c>
      <c r="E79">
        <f t="shared" si="11"/>
        <v>0.22</v>
      </c>
      <c r="F79" s="259" t="s">
        <v>70</v>
      </c>
      <c r="G79">
        <v>0.3913043478260869</v>
      </c>
      <c r="H79">
        <v>0.3913043478260869</v>
      </c>
      <c r="I79">
        <f t="shared" si="12"/>
        <v>0.3913043478260869</v>
      </c>
      <c r="J79">
        <f t="shared" si="13"/>
        <v>0.19565217391304346</v>
      </c>
      <c r="K79" t="s">
        <v>70</v>
      </c>
      <c r="L79">
        <f t="shared" si="14"/>
        <v>0.11304347826086958</v>
      </c>
      <c r="N79" t="s">
        <v>747</v>
      </c>
      <c r="O79">
        <v>0.5625</v>
      </c>
    </row>
    <row r="80" ht="12.75">
      <c r="E80" t="s">
        <v>769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8" sqref="A8"/>
    </sheetView>
  </sheetViews>
  <sheetFormatPr defaultColWidth="9.140625" defaultRowHeight="12.75"/>
  <cols>
    <col min="1" max="1" width="12.8515625" style="0" customWidth="1"/>
    <col min="2" max="2" width="18.140625" style="0" customWidth="1"/>
    <col min="3" max="3" width="18.28125" style="0" customWidth="1"/>
  </cols>
  <sheetData>
    <row r="2" spans="2:5" ht="12.75">
      <c r="B2">
        <v>2009</v>
      </c>
      <c r="C2">
        <v>2008</v>
      </c>
      <c r="D2" t="s">
        <v>736</v>
      </c>
      <c r="E2" t="s">
        <v>736</v>
      </c>
    </row>
    <row r="3" spans="1:11" ht="12.75">
      <c r="A3" t="s">
        <v>270</v>
      </c>
      <c r="B3" s="172">
        <v>1166875891.44</v>
      </c>
      <c r="C3" s="172">
        <v>1443937704.06</v>
      </c>
      <c r="D3" s="45">
        <f>+B3/B9</f>
        <v>0.40406440988540343</v>
      </c>
      <c r="E3" s="45">
        <f>+C3/C9</f>
        <v>0.4013703402471269</v>
      </c>
      <c r="F3">
        <f>+(B3-C3)/C3</f>
        <v>-0.19187933928241488</v>
      </c>
      <c r="K3" t="s">
        <v>737</v>
      </c>
    </row>
    <row r="4" spans="1:6" ht="12.75">
      <c r="A4" t="s">
        <v>251</v>
      </c>
      <c r="B4" s="172">
        <v>126915348.03</v>
      </c>
      <c r="C4" s="172">
        <v>118711976.02</v>
      </c>
      <c r="D4" s="45">
        <f>+B4/B9</f>
        <v>0.04394809729409808</v>
      </c>
      <c r="E4" s="45">
        <f>+C4/C9</f>
        <v>0.0329982838404892</v>
      </c>
      <c r="F4">
        <f>+(B4-C4)/C4</f>
        <v>0.0691031544165177</v>
      </c>
    </row>
    <row r="5" spans="1:6" ht="12.75">
      <c r="A5" t="s">
        <v>252</v>
      </c>
      <c r="B5" s="172">
        <v>1525160012</v>
      </c>
      <c r="C5" s="172">
        <v>1930670015</v>
      </c>
      <c r="D5" s="45">
        <f>+B5/B9</f>
        <v>0.5281306133329113</v>
      </c>
      <c r="E5" s="45">
        <f>+C5/C9</f>
        <v>0.5366669757612172</v>
      </c>
      <c r="F5">
        <f>+(B5-C5)/C5</f>
        <v>-0.2100358941970723</v>
      </c>
    </row>
    <row r="6" spans="1:6" ht="12.75">
      <c r="A6" t="s">
        <v>245</v>
      </c>
      <c r="B6" s="172">
        <v>68895000</v>
      </c>
      <c r="C6" s="172">
        <v>104200000</v>
      </c>
      <c r="D6" s="45">
        <f>+B6/B9</f>
        <v>0.023856879487587117</v>
      </c>
      <c r="E6" s="45">
        <f>+C6/C9</f>
        <v>0.02896440015116661</v>
      </c>
      <c r="F6">
        <f>+(B6-C6)/C6</f>
        <v>-0.3388195777351248</v>
      </c>
    </row>
    <row r="8" spans="2:3" ht="12.75">
      <c r="B8" s="44"/>
      <c r="C8" s="44"/>
    </row>
    <row r="9" spans="1:6" ht="12.75">
      <c r="A9" t="s">
        <v>253</v>
      </c>
      <c r="B9" s="44">
        <f>SUM(B3:B6)</f>
        <v>2887846251.4700003</v>
      </c>
      <c r="C9" s="44">
        <f>SUM(C3:C6)</f>
        <v>3597519695.08</v>
      </c>
      <c r="F9">
        <f>+(B9-C9)/C9</f>
        <v>-0.19726742415908255</v>
      </c>
    </row>
    <row r="10" spans="2:3" ht="12.75">
      <c r="B10" s="44"/>
      <c r="C10" s="171"/>
    </row>
    <row r="12" spans="2:3" ht="12.75">
      <c r="B12" s="173"/>
      <c r="C12" s="17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43" sqref="A1:A16384"/>
    </sheetView>
  </sheetViews>
  <sheetFormatPr defaultColWidth="9.140625" defaultRowHeight="12.75"/>
  <cols>
    <col min="1" max="1" width="20.421875" style="0" customWidth="1"/>
  </cols>
  <sheetData>
    <row r="1" spans="1:11" ht="12.75">
      <c r="A1" t="s">
        <v>770</v>
      </c>
      <c r="K1">
        <v>2009</v>
      </c>
    </row>
    <row r="2" spans="1:7" ht="12.75">
      <c r="A2" s="4"/>
      <c r="B2" s="1" t="s">
        <v>771</v>
      </c>
      <c r="C2" s="1" t="s">
        <v>772</v>
      </c>
      <c r="D2" s="2" t="s">
        <v>773</v>
      </c>
      <c r="G2" s="1"/>
    </row>
    <row r="3" spans="1:7" ht="12.75">
      <c r="A3" s="3" t="s">
        <v>15</v>
      </c>
      <c r="B3" s="6">
        <v>0.2375</v>
      </c>
      <c r="C3" s="6">
        <v>0.375</v>
      </c>
      <c r="D3" s="6">
        <v>0.35</v>
      </c>
      <c r="E3" s="6"/>
      <c r="G3" s="1"/>
    </row>
    <row r="4" spans="1:7" ht="12.75">
      <c r="A4" s="3" t="s">
        <v>58</v>
      </c>
      <c r="B4" s="6">
        <v>0.02040816326530612</v>
      </c>
      <c r="C4" s="6">
        <v>0.10204081632653061</v>
      </c>
      <c r="D4" s="6">
        <v>0.7959183673469387</v>
      </c>
      <c r="E4" s="6"/>
      <c r="G4" s="2"/>
    </row>
    <row r="5" spans="1:5" ht="12.75">
      <c r="A5" s="3" t="s">
        <v>46</v>
      </c>
      <c r="B5" s="6">
        <v>0.06</v>
      </c>
      <c r="C5" s="6">
        <v>0.2</v>
      </c>
      <c r="D5" s="6">
        <v>0.64</v>
      </c>
      <c r="E5" s="6"/>
    </row>
    <row r="6" spans="1:5" ht="12.75">
      <c r="A6" s="3" t="s">
        <v>747</v>
      </c>
      <c r="B6" s="6">
        <v>0.18333333333333332</v>
      </c>
      <c r="C6" s="6">
        <v>0.3333333333333333</v>
      </c>
      <c r="D6" s="6">
        <v>0.38333333333333336</v>
      </c>
      <c r="E6" s="6"/>
    </row>
    <row r="7" spans="1:5" ht="12.75">
      <c r="A7" s="3" t="s">
        <v>52</v>
      </c>
      <c r="B7" s="6">
        <v>0.16129032258064516</v>
      </c>
      <c r="C7" s="6">
        <v>0.25806451612903225</v>
      </c>
      <c r="D7" s="6">
        <v>0.45161290322580644</v>
      </c>
      <c r="E7" s="6"/>
    </row>
    <row r="8" spans="1:5" ht="12.75">
      <c r="A8" s="3" t="s">
        <v>24</v>
      </c>
      <c r="B8" s="6">
        <v>0.3888888888888889</v>
      </c>
      <c r="C8" s="6">
        <v>0.3333333333333333</v>
      </c>
      <c r="D8" s="6">
        <v>0.1388888888888889</v>
      </c>
      <c r="E8" s="6"/>
    </row>
    <row r="9" spans="1:5" ht="12.75">
      <c r="A9" s="3" t="s">
        <v>25</v>
      </c>
      <c r="B9" s="6">
        <v>0.05</v>
      </c>
      <c r="C9" s="6">
        <v>0.2</v>
      </c>
      <c r="D9" s="6">
        <v>0.6</v>
      </c>
      <c r="E9" s="6"/>
    </row>
    <row r="10" spans="1:5" ht="12.75">
      <c r="A10" s="3" t="s">
        <v>48</v>
      </c>
      <c r="B10" s="6">
        <v>0.07142857142857142</v>
      </c>
      <c r="C10" s="6">
        <v>0.32142857142857145</v>
      </c>
      <c r="D10" s="6">
        <v>0.42857142857142855</v>
      </c>
      <c r="E10" s="6"/>
    </row>
    <row r="11" spans="1:5" ht="12.75">
      <c r="A11" s="3" t="s">
        <v>54</v>
      </c>
      <c r="B11" s="6">
        <v>0.21428571428571427</v>
      </c>
      <c r="C11" s="6">
        <v>0.32142857142857145</v>
      </c>
      <c r="D11" s="6">
        <v>0.2857142857142857</v>
      </c>
      <c r="E11" s="6"/>
    </row>
    <row r="12" spans="1:5" ht="12.75">
      <c r="A12" s="3" t="s">
        <v>16</v>
      </c>
      <c r="B12" s="6">
        <v>0.44776119402985076</v>
      </c>
      <c r="C12" s="6">
        <v>0.20895522388059704</v>
      </c>
      <c r="D12" s="6">
        <v>0.1492537313432836</v>
      </c>
      <c r="E12" s="6"/>
    </row>
    <row r="13" spans="1:5" ht="12.75">
      <c r="A13" s="3" t="s">
        <v>65</v>
      </c>
      <c r="B13" s="6">
        <v>0.22448979591836735</v>
      </c>
      <c r="C13" s="6">
        <v>0.3877551020408163</v>
      </c>
      <c r="D13" s="6">
        <v>0.16326530612244897</v>
      </c>
      <c r="E13" s="6"/>
    </row>
    <row r="14" spans="1:5" ht="12.75">
      <c r="A14" s="3" t="s">
        <v>67</v>
      </c>
      <c r="B14">
        <v>0.20689655172413793</v>
      </c>
      <c r="C14">
        <v>0.27586206896551724</v>
      </c>
      <c r="D14">
        <v>0.27586206896551724</v>
      </c>
      <c r="E14" s="6"/>
    </row>
    <row r="15" spans="1:5" ht="12.75">
      <c r="A15" s="3" t="s">
        <v>61</v>
      </c>
      <c r="B15" s="6">
        <v>0.125</v>
      </c>
      <c r="C15" s="6">
        <v>0.375</v>
      </c>
      <c r="D15" s="6">
        <v>0.25</v>
      </c>
      <c r="E15" s="6"/>
    </row>
    <row r="16" spans="1:5" ht="12.75">
      <c r="A16" s="3" t="s">
        <v>53</v>
      </c>
      <c r="B16" s="6">
        <v>0.19230769230769232</v>
      </c>
      <c r="C16" s="6">
        <v>0.4230769230769231</v>
      </c>
      <c r="D16" s="6">
        <v>0.11538461538461538</v>
      </c>
      <c r="E16" s="6"/>
    </row>
    <row r="17" spans="1:5" ht="12.75">
      <c r="A17" s="3" t="s">
        <v>33</v>
      </c>
      <c r="B17" s="6">
        <v>0.3563218390804598</v>
      </c>
      <c r="C17" s="6">
        <v>0.22988505747126436</v>
      </c>
      <c r="D17" s="6">
        <v>0.13793103448275862</v>
      </c>
      <c r="E17" s="6"/>
    </row>
    <row r="18" spans="1:5" ht="12.75">
      <c r="A18" s="3" t="s">
        <v>19</v>
      </c>
      <c r="B18" s="6">
        <v>0.3148148148148148</v>
      </c>
      <c r="C18" s="6">
        <v>0.2037037037037037</v>
      </c>
      <c r="D18" s="6">
        <v>0.2037037037037037</v>
      </c>
      <c r="E18" s="6"/>
    </row>
    <row r="19" spans="1:5" ht="12.75">
      <c r="A19" s="3" t="s">
        <v>36</v>
      </c>
      <c r="B19" s="6">
        <v>0.3962264150943396</v>
      </c>
      <c r="C19" s="6">
        <v>0.1509433962264151</v>
      </c>
      <c r="D19" s="6">
        <v>0.16981132075471697</v>
      </c>
      <c r="E19" s="6"/>
    </row>
    <row r="20" spans="1:5" ht="12.75">
      <c r="A20" s="3" t="s">
        <v>59</v>
      </c>
      <c r="B20" s="6">
        <v>0.17391304347826086</v>
      </c>
      <c r="C20" s="6">
        <v>0.3188405797101449</v>
      </c>
      <c r="D20" s="6">
        <v>0.18840579710144928</v>
      </c>
      <c r="E20" s="6"/>
    </row>
    <row r="21" spans="1:5" ht="12.75">
      <c r="A21" s="3" t="s">
        <v>18</v>
      </c>
      <c r="B21" s="6">
        <v>0.3</v>
      </c>
      <c r="C21" s="6">
        <v>0.3</v>
      </c>
      <c r="D21" s="6">
        <v>0.06666666666666667</v>
      </c>
      <c r="E21" s="6"/>
    </row>
    <row r="22" spans="1:5" ht="12.75">
      <c r="A22" s="3" t="s">
        <v>64</v>
      </c>
      <c r="B22" s="6">
        <v>0.30434782608695654</v>
      </c>
      <c r="C22" s="6">
        <v>0.08695652173913045</v>
      </c>
      <c r="D22" s="6">
        <v>0.26086956521739135</v>
      </c>
      <c r="E22" s="6"/>
    </row>
    <row r="23" spans="1:5" ht="12.75">
      <c r="A23" s="3" t="s">
        <v>43</v>
      </c>
      <c r="B23" s="6">
        <v>0.34444444444444444</v>
      </c>
      <c r="C23" s="6">
        <v>0.2111111111111111</v>
      </c>
      <c r="D23" s="6">
        <v>0.07777777777777778</v>
      </c>
      <c r="E23" s="6"/>
    </row>
    <row r="24" spans="1:5" ht="12.75">
      <c r="A24" s="3" t="s">
        <v>63</v>
      </c>
      <c r="B24" s="6">
        <v>0.3823529411764706</v>
      </c>
      <c r="C24" s="6">
        <v>0.08823529411764705</v>
      </c>
      <c r="D24" s="6">
        <v>0.14705882352941174</v>
      </c>
      <c r="E24" s="6"/>
    </row>
    <row r="25" spans="1:5" ht="12.75">
      <c r="A25" s="3" t="s">
        <v>473</v>
      </c>
      <c r="B25" s="6">
        <v>0.38461538461538464</v>
      </c>
      <c r="C25" s="6">
        <v>0.15384615384615385</v>
      </c>
      <c r="D25" s="6">
        <v>0.07692307692307693</v>
      </c>
      <c r="E25" s="6"/>
    </row>
    <row r="26" spans="1:5" ht="12.75">
      <c r="A26" s="3" t="s">
        <v>34</v>
      </c>
      <c r="B26" s="6">
        <v>0.3559322033898305</v>
      </c>
      <c r="C26" s="6">
        <v>0.15254237288135594</v>
      </c>
      <c r="D26" s="6">
        <v>0.06779661016949153</v>
      </c>
      <c r="E26" s="6"/>
    </row>
    <row r="27" spans="1:5" ht="12.75">
      <c r="A27" s="3" t="s">
        <v>21</v>
      </c>
      <c r="B27" s="6">
        <v>0.3148148148148148</v>
      </c>
      <c r="C27" s="6">
        <v>0.16666666666666666</v>
      </c>
      <c r="D27" s="6">
        <v>0.0925925925925926</v>
      </c>
      <c r="E27" s="6"/>
    </row>
    <row r="28" spans="1:5" ht="12.75">
      <c r="A28" s="3" t="s">
        <v>66</v>
      </c>
      <c r="B28" s="6">
        <v>0.3913043478260869</v>
      </c>
      <c r="C28" s="6">
        <v>0.17391304347826086</v>
      </c>
      <c r="D28" s="6">
        <v>0</v>
      </c>
      <c r="E28" s="6"/>
    </row>
    <row r="29" spans="1:5" ht="12.75">
      <c r="A29" s="3" t="s">
        <v>47</v>
      </c>
      <c r="B29" s="6">
        <v>0.27380952380952384</v>
      </c>
      <c r="C29" s="6">
        <v>0.21428571428571427</v>
      </c>
      <c r="D29" s="6">
        <v>0.07142857142857142</v>
      </c>
      <c r="E29" s="6"/>
    </row>
    <row r="30" spans="1:5" ht="12.75">
      <c r="A30" s="3" t="s">
        <v>71</v>
      </c>
      <c r="B30" s="6">
        <v>0.2</v>
      </c>
      <c r="C30" s="6">
        <v>0.18</v>
      </c>
      <c r="D30" s="6">
        <v>0.13</v>
      </c>
      <c r="E30" s="6"/>
    </row>
    <row r="31" spans="1:5" ht="12.75">
      <c r="A31" s="3" t="s">
        <v>56</v>
      </c>
      <c r="B31" s="6">
        <v>0.25</v>
      </c>
      <c r="C31" s="6">
        <v>0.17857142857142858</v>
      </c>
      <c r="D31" s="6">
        <v>0.07142857142857142</v>
      </c>
      <c r="E31" s="6"/>
    </row>
    <row r="32" spans="1:5" ht="12.75">
      <c r="A32" s="3" t="s">
        <v>31</v>
      </c>
      <c r="B32" s="6">
        <v>0.2835820895522388</v>
      </c>
      <c r="C32" s="6">
        <v>0.11940298507462686</v>
      </c>
      <c r="D32" s="6">
        <v>0.05970149253731343</v>
      </c>
      <c r="E32" s="6"/>
    </row>
    <row r="33" spans="1:5" ht="12.75">
      <c r="A33" s="3" t="s">
        <v>748</v>
      </c>
      <c r="B33" s="6">
        <v>0.23076923076923078</v>
      </c>
      <c r="C33" s="6">
        <v>0.15384615384615385</v>
      </c>
      <c r="D33" s="6">
        <v>0.07692307692307693</v>
      </c>
      <c r="E33" s="6"/>
    </row>
    <row r="34" spans="1:5" ht="12.75">
      <c r="A34" s="3" t="s">
        <v>45</v>
      </c>
      <c r="B34" s="6">
        <v>0.36363636363636365</v>
      </c>
      <c r="C34" s="6">
        <v>0.06818181818181818</v>
      </c>
      <c r="D34" s="6">
        <v>0.022727272727272728</v>
      </c>
      <c r="E34" s="6"/>
    </row>
    <row r="35" spans="1:5" ht="12.75">
      <c r="A35" s="3" t="s">
        <v>17</v>
      </c>
      <c r="B35" s="6">
        <v>0.3148148148148148</v>
      </c>
      <c r="C35" s="6">
        <v>0.07407407407407407</v>
      </c>
      <c r="D35" s="6">
        <v>0.05555555555555555</v>
      </c>
      <c r="E35" s="6"/>
    </row>
    <row r="36" spans="1:5" ht="12.75">
      <c r="A36" s="3" t="s">
        <v>22</v>
      </c>
      <c r="B36" s="6">
        <v>0.14814814814814814</v>
      </c>
      <c r="C36" s="6">
        <v>0.25925925925925924</v>
      </c>
      <c r="D36" s="6">
        <v>0.037037037037037035</v>
      </c>
      <c r="E36" s="6"/>
    </row>
    <row r="37" spans="1:5" ht="12.75">
      <c r="A37" s="3" t="s">
        <v>749</v>
      </c>
      <c r="B37" s="6">
        <v>0.2982456140350877</v>
      </c>
      <c r="C37" s="6">
        <v>0.09210526315789475</v>
      </c>
      <c r="D37" s="6">
        <v>0.048245614035087724</v>
      </c>
      <c r="E37" s="6"/>
    </row>
    <row r="38" spans="1:5" ht="12.75">
      <c r="A38" s="3" t="s">
        <v>68</v>
      </c>
      <c r="B38">
        <v>0.25</v>
      </c>
      <c r="C38">
        <v>0.17857142857142858</v>
      </c>
      <c r="D38">
        <v>0</v>
      </c>
      <c r="E38" s="6"/>
    </row>
    <row r="39" spans="1:5" ht="12.75">
      <c r="A39" s="3" t="s">
        <v>44</v>
      </c>
      <c r="B39" s="6">
        <v>0.373134328358209</v>
      </c>
      <c r="C39" s="6">
        <v>0.014925373134328358</v>
      </c>
      <c r="D39" s="6">
        <v>0.029850746268656716</v>
      </c>
      <c r="E39" s="6"/>
    </row>
    <row r="40" spans="1:5" ht="12.75">
      <c r="A40" s="3" t="s">
        <v>8</v>
      </c>
      <c r="B40" s="6">
        <v>0.2597402597402597</v>
      </c>
      <c r="C40" s="6">
        <v>0.11688311688311688</v>
      </c>
      <c r="D40" s="6">
        <v>0.03896103896103896</v>
      </c>
      <c r="E40" s="6"/>
    </row>
    <row r="41" spans="1:5" ht="12.75">
      <c r="A41" s="3" t="s">
        <v>7</v>
      </c>
      <c r="B41" s="6">
        <v>0.21052631578947367</v>
      </c>
      <c r="C41" s="6">
        <v>0.10526315789473684</v>
      </c>
      <c r="D41" s="6">
        <v>0.07894736842105263</v>
      </c>
      <c r="E41" s="6"/>
    </row>
    <row r="42" spans="1:5" ht="12.75">
      <c r="A42" s="3" t="s">
        <v>9</v>
      </c>
      <c r="B42" s="6">
        <v>0.24260355029585798</v>
      </c>
      <c r="C42" s="6">
        <v>0.10059171597633136</v>
      </c>
      <c r="D42" s="6">
        <v>0.023668639053254437</v>
      </c>
      <c r="E42" s="6"/>
    </row>
    <row r="43" spans="1:5" ht="12.75">
      <c r="A43" s="3" t="s">
        <v>62</v>
      </c>
      <c r="B43" s="6">
        <v>0.22580645161290322</v>
      </c>
      <c r="C43" s="6">
        <v>0.06451612903225806</v>
      </c>
      <c r="D43" s="6">
        <v>0.06451612903225806</v>
      </c>
      <c r="E43" s="6"/>
    </row>
    <row r="44" spans="1:5" ht="12.75">
      <c r="A44" s="3" t="s">
        <v>41</v>
      </c>
      <c r="B44" s="6">
        <v>0.2777777777777778</v>
      </c>
      <c r="C44" s="6">
        <v>0</v>
      </c>
      <c r="D44" s="6">
        <v>0.027777777777777776</v>
      </c>
      <c r="E44" s="6"/>
    </row>
    <row r="45" spans="1:5" ht="12.75">
      <c r="A45" s="3" t="s">
        <v>14</v>
      </c>
      <c r="B45" s="6">
        <v>0.25</v>
      </c>
      <c r="C45" s="6">
        <v>0.04347826086956522</v>
      </c>
      <c r="D45" s="6">
        <v>0.010869565217391306</v>
      </c>
      <c r="E45" s="6"/>
    </row>
    <row r="46" spans="1:5" ht="12.75">
      <c r="A46" s="3" t="s">
        <v>70</v>
      </c>
      <c r="B46">
        <v>0.19354838709677422</v>
      </c>
      <c r="C46">
        <v>0.09677419354838711</v>
      </c>
      <c r="D46">
        <v>0</v>
      </c>
      <c r="E46" s="6"/>
    </row>
    <row r="47" spans="1:5" ht="12.75">
      <c r="A47" s="3" t="s">
        <v>51</v>
      </c>
      <c r="B47" s="6">
        <v>0.22807017543859648</v>
      </c>
      <c r="C47" s="6">
        <v>0.03508771929824561</v>
      </c>
      <c r="D47" s="6">
        <v>0</v>
      </c>
      <c r="E47" s="6"/>
    </row>
    <row r="48" spans="1:5" ht="12.75">
      <c r="A48" s="3" t="s">
        <v>57</v>
      </c>
      <c r="B48" s="6">
        <v>0.17213114754098363</v>
      </c>
      <c r="C48" s="6">
        <v>0.06557377049180328</v>
      </c>
      <c r="D48" s="6">
        <v>0.00819672131147541</v>
      </c>
      <c r="E48" s="6"/>
    </row>
    <row r="49" spans="1:5" ht="12.75">
      <c r="A49" s="3" t="s">
        <v>750</v>
      </c>
      <c r="B49" s="6">
        <v>0.15384615384615383</v>
      </c>
      <c r="C49" s="6">
        <v>0.04395604395604395</v>
      </c>
      <c r="D49" s="6">
        <v>0.04395604395604395</v>
      </c>
      <c r="E49" s="6"/>
    </row>
    <row r="50" spans="1:5" ht="12.75">
      <c r="A50" s="3" t="s">
        <v>28</v>
      </c>
      <c r="B50" s="6">
        <v>0.2018348623853211</v>
      </c>
      <c r="C50" s="6">
        <v>0.027522935779816515</v>
      </c>
      <c r="D50" s="6">
        <v>0.009174311926605505</v>
      </c>
      <c r="E50" s="6"/>
    </row>
    <row r="51" spans="1:5" ht="12.75">
      <c r="A51" s="3" t="s">
        <v>23</v>
      </c>
      <c r="B51" s="6">
        <v>0.1914893617021277</v>
      </c>
      <c r="C51" s="6">
        <v>0.0425531914893617</v>
      </c>
      <c r="D51" s="6">
        <v>0</v>
      </c>
      <c r="E51" s="6"/>
    </row>
    <row r="52" spans="1:5" ht="12.75">
      <c r="A52" s="3" t="s">
        <v>49</v>
      </c>
      <c r="B52" s="6">
        <v>0.1686746987951807</v>
      </c>
      <c r="C52" s="6">
        <v>0.04819277108433735</v>
      </c>
      <c r="D52" s="6">
        <v>0</v>
      </c>
      <c r="E52" s="6"/>
    </row>
    <row r="53" spans="1:5" ht="12.75">
      <c r="A53" s="3" t="s">
        <v>756</v>
      </c>
      <c r="B53" s="6">
        <v>0.1891891891891892</v>
      </c>
      <c r="C53" s="6">
        <v>0.02702702702702703</v>
      </c>
      <c r="D53" s="6">
        <v>0</v>
      </c>
      <c r="E53" s="6"/>
    </row>
    <row r="54" spans="1:5" ht="12.75">
      <c r="A54" s="3" t="s">
        <v>3</v>
      </c>
      <c r="B54" s="6">
        <v>0.11627906976744186</v>
      </c>
      <c r="C54" s="6">
        <v>0.05813953488372093</v>
      </c>
      <c r="D54" s="6">
        <v>0.03488372093023256</v>
      </c>
      <c r="E54" s="6"/>
    </row>
    <row r="55" spans="1:5" ht="12.75">
      <c r="A55" s="3" t="s">
        <v>13</v>
      </c>
      <c r="B55" s="6">
        <v>0.18604651162790697</v>
      </c>
      <c r="C55" s="6">
        <v>0.011627906976744186</v>
      </c>
      <c r="D55" s="6">
        <v>0.011627906976744186</v>
      </c>
      <c r="E55" s="6"/>
    </row>
    <row r="56" spans="1:5" ht="12.75">
      <c r="A56" s="3" t="s">
        <v>30</v>
      </c>
      <c r="B56" s="6">
        <v>0.1509433962264151</v>
      </c>
      <c r="C56" s="6">
        <v>0.05660377358490566</v>
      </c>
      <c r="D56" s="6">
        <v>0</v>
      </c>
      <c r="E56" s="6"/>
    </row>
    <row r="57" spans="1:5" ht="12.75">
      <c r="A57" s="3" t="s">
        <v>751</v>
      </c>
      <c r="B57" s="6">
        <v>0.13698630136986303</v>
      </c>
      <c r="C57" s="6">
        <v>0.0547945205479452</v>
      </c>
      <c r="D57" s="6">
        <v>0</v>
      </c>
      <c r="E57" s="6"/>
    </row>
    <row r="58" spans="1:5" ht="12.75">
      <c r="A58" s="3" t="s">
        <v>42</v>
      </c>
      <c r="B58" s="6">
        <v>0.1320754716981132</v>
      </c>
      <c r="C58" s="6">
        <v>0.03773584905660377</v>
      </c>
      <c r="D58" s="6">
        <v>0.018867924528301886</v>
      </c>
      <c r="E58" s="6"/>
    </row>
    <row r="59" spans="1:5" ht="12.75">
      <c r="A59" s="3" t="s">
        <v>60</v>
      </c>
      <c r="B59" s="6">
        <v>0.15789473684210525</v>
      </c>
      <c r="C59" s="6">
        <v>0.017543859649122806</v>
      </c>
      <c r="D59" s="6">
        <v>0</v>
      </c>
      <c r="E59" s="6"/>
    </row>
    <row r="60" spans="1:5" ht="12.75">
      <c r="A60" s="3" t="s">
        <v>38</v>
      </c>
      <c r="B60" s="6">
        <v>0.125</v>
      </c>
      <c r="C60" s="6">
        <v>0.05</v>
      </c>
      <c r="D60" s="6">
        <v>0</v>
      </c>
      <c r="E60" s="6"/>
    </row>
    <row r="61" spans="1:5" ht="12.75">
      <c r="A61" s="3" t="s">
        <v>69</v>
      </c>
      <c r="B61">
        <v>0.175</v>
      </c>
      <c r="C61">
        <v>0</v>
      </c>
      <c r="D61">
        <v>0</v>
      </c>
      <c r="E61" s="6"/>
    </row>
    <row r="62" spans="1:5" ht="12.75">
      <c r="A62" s="3" t="s">
        <v>754</v>
      </c>
      <c r="B62" s="6">
        <v>0.08139534883720931</v>
      </c>
      <c r="C62" s="6">
        <v>0.09302325581395349</v>
      </c>
      <c r="D62" s="6">
        <v>0</v>
      </c>
      <c r="E62" s="6"/>
    </row>
    <row r="63" spans="1:5" ht="12.75">
      <c r="A63" s="3" t="s">
        <v>55</v>
      </c>
      <c r="B63" s="6">
        <v>0.14960629921259844</v>
      </c>
      <c r="C63" s="6">
        <v>0</v>
      </c>
      <c r="D63" s="6">
        <v>0.023622047244094488</v>
      </c>
      <c r="E63" s="6"/>
    </row>
    <row r="64" spans="1:5" ht="12.75">
      <c r="A64" s="3" t="s">
        <v>26</v>
      </c>
      <c r="B64" s="6">
        <v>0.16666666666666666</v>
      </c>
      <c r="C64" s="6">
        <v>0</v>
      </c>
      <c r="D64" s="6">
        <v>0</v>
      </c>
      <c r="E64" s="6"/>
    </row>
    <row r="65" spans="1:5" ht="12.75">
      <c r="A65" s="3" t="s">
        <v>40</v>
      </c>
      <c r="B65" s="6">
        <v>0.14035087719298245</v>
      </c>
      <c r="C65" s="6">
        <v>0.017543859649122806</v>
      </c>
      <c r="D65" s="6">
        <v>0</v>
      </c>
      <c r="E65" s="6"/>
    </row>
    <row r="66" spans="1:5" ht="12.75">
      <c r="A66" s="3" t="s">
        <v>1</v>
      </c>
      <c r="B66" s="6">
        <v>0.1142857142857143</v>
      </c>
      <c r="C66" s="6">
        <v>0.014285714285714287</v>
      </c>
      <c r="D66" s="6">
        <v>0</v>
      </c>
      <c r="E66" s="6"/>
    </row>
    <row r="67" spans="1:5" ht="12.75">
      <c r="A67" s="3" t="s">
        <v>20</v>
      </c>
      <c r="B67" s="6">
        <v>0.09774436090225563</v>
      </c>
      <c r="C67" s="6">
        <v>0.022556390977443608</v>
      </c>
      <c r="D67" s="6">
        <v>0.007518796992481203</v>
      </c>
      <c r="E67" s="6"/>
    </row>
    <row r="68" spans="1:5" ht="12.75">
      <c r="A68" s="3" t="s">
        <v>755</v>
      </c>
      <c r="B68" s="6">
        <v>0.05747126436781609</v>
      </c>
      <c r="C68" s="6">
        <v>0.022988505747126436</v>
      </c>
      <c r="D68" s="6">
        <v>0</v>
      </c>
      <c r="E68" s="6"/>
    </row>
    <row r="69" spans="1:5" ht="12.75">
      <c r="A69" s="3" t="s">
        <v>50</v>
      </c>
      <c r="B69" s="6">
        <v>0.07017543859649122</v>
      </c>
      <c r="C69" s="6">
        <v>0.008771929824561403</v>
      </c>
      <c r="D69" s="6">
        <v>0</v>
      </c>
      <c r="E69" s="6"/>
    </row>
    <row r="70" spans="1:5" ht="12.75">
      <c r="A70" s="3" t="s">
        <v>753</v>
      </c>
      <c r="B70" s="6">
        <v>0.06451612903225806</v>
      </c>
      <c r="C70" s="6">
        <v>0.01075268817204301</v>
      </c>
      <c r="D70" s="6">
        <v>0</v>
      </c>
      <c r="E70" s="6"/>
    </row>
    <row r="71" spans="1:5" ht="12.75">
      <c r="A71" s="3" t="s">
        <v>12</v>
      </c>
      <c r="B71" s="6">
        <v>0.06481481481481481</v>
      </c>
      <c r="C71" s="6">
        <v>0.009259259259259259</v>
      </c>
      <c r="D71" s="6">
        <v>0</v>
      </c>
      <c r="E71" s="6"/>
    </row>
    <row r="72" spans="1:5" ht="12.75">
      <c r="A72" s="3" t="s">
        <v>752</v>
      </c>
      <c r="B72" s="6">
        <v>0.026666666666666665</v>
      </c>
      <c r="C72" s="6">
        <v>0.026666666666666665</v>
      </c>
      <c r="D72" s="6">
        <v>0</v>
      </c>
      <c r="E72" s="6"/>
    </row>
    <row r="73" spans="1:5" ht="12.75">
      <c r="A73" s="3" t="s">
        <v>10</v>
      </c>
      <c r="B73" s="6">
        <v>0.0457516339869281</v>
      </c>
      <c r="C73" s="6">
        <v>0</v>
      </c>
      <c r="D73" s="6">
        <v>0</v>
      </c>
      <c r="E73" s="6"/>
    </row>
    <row r="74" spans="1:5" ht="12.75">
      <c r="A74" s="3" t="s">
        <v>37</v>
      </c>
      <c r="B74" s="6">
        <v>0.020833333333333332</v>
      </c>
      <c r="C74" s="6">
        <v>0.020833333333333332</v>
      </c>
      <c r="D74" s="6">
        <v>0</v>
      </c>
      <c r="E74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43" sqref="A1:A16384"/>
    </sheetView>
  </sheetViews>
  <sheetFormatPr defaultColWidth="9.140625" defaultRowHeight="12.75"/>
  <sheetData>
    <row r="1" ht="12.75">
      <c r="A1" t="s">
        <v>774</v>
      </c>
    </row>
    <row r="3" spans="1:4" ht="12.75">
      <c r="A3" s="4"/>
      <c r="B3" s="1" t="s">
        <v>771</v>
      </c>
      <c r="C3" s="1" t="s">
        <v>772</v>
      </c>
      <c r="D3" s="2" t="s">
        <v>773</v>
      </c>
    </row>
    <row r="4" spans="1:5" ht="12.75">
      <c r="A4" s="3" t="s">
        <v>15</v>
      </c>
      <c r="B4" s="22">
        <v>0.17567567567567569</v>
      </c>
      <c r="C4" s="22">
        <v>0.36486486486486486</v>
      </c>
      <c r="D4" s="22">
        <v>0.3783783783783784</v>
      </c>
      <c r="E4" s="6">
        <f aca="true" t="shared" si="0" ref="E4:E35">SUM(B4:D4)</f>
        <v>0.918918918918919</v>
      </c>
    </row>
    <row r="5" spans="1:5" ht="12.75">
      <c r="A5" s="3" t="s">
        <v>24</v>
      </c>
      <c r="B5" s="22">
        <v>0.40625</v>
      </c>
      <c r="C5" s="22">
        <v>0.375</v>
      </c>
      <c r="D5" s="22">
        <v>0.125</v>
      </c>
      <c r="E5" s="6">
        <f t="shared" si="0"/>
        <v>0.90625</v>
      </c>
    </row>
    <row r="6" spans="1:5" ht="12.75">
      <c r="A6" s="3" t="s">
        <v>25</v>
      </c>
      <c r="B6" s="22">
        <v>0.10526315789473685</v>
      </c>
      <c r="C6" s="22">
        <v>0.2105263157894737</v>
      </c>
      <c r="D6" s="22">
        <v>0.5789473684210527</v>
      </c>
      <c r="E6" s="6">
        <f t="shared" si="0"/>
        <v>0.8947368421052633</v>
      </c>
    </row>
    <row r="7" spans="1:5" ht="12.75">
      <c r="A7" s="3" t="s">
        <v>16</v>
      </c>
      <c r="B7" s="22">
        <v>0.38709677419354843</v>
      </c>
      <c r="C7" s="22">
        <v>0.33870967741935487</v>
      </c>
      <c r="D7" s="22">
        <v>0.12903225806451615</v>
      </c>
      <c r="E7" s="6">
        <f t="shared" si="0"/>
        <v>0.8548387096774194</v>
      </c>
    </row>
    <row r="8" spans="1:5" ht="12.75">
      <c r="A8" s="3" t="s">
        <v>18</v>
      </c>
      <c r="B8" s="22">
        <v>0.48148148148148145</v>
      </c>
      <c r="C8" s="22">
        <v>0.25925925925925924</v>
      </c>
      <c r="D8" s="22">
        <v>0.07407407407407407</v>
      </c>
      <c r="E8" s="6">
        <f t="shared" si="0"/>
        <v>0.8148148148148148</v>
      </c>
    </row>
    <row r="9" spans="1:5" ht="12.75">
      <c r="A9" s="3" t="s">
        <v>52</v>
      </c>
      <c r="B9" s="22">
        <v>0.23076923076923075</v>
      </c>
      <c r="C9" s="22">
        <v>0.3076923076923077</v>
      </c>
      <c r="D9" s="22">
        <v>0.23076923076923075</v>
      </c>
      <c r="E9" s="6">
        <f t="shared" si="0"/>
        <v>0.7692307692307692</v>
      </c>
    </row>
    <row r="10" spans="1:5" ht="12.75">
      <c r="A10" s="3" t="s">
        <v>473</v>
      </c>
      <c r="B10" s="22">
        <v>0.22727272727272727</v>
      </c>
      <c r="C10" s="22">
        <v>0.45454545454545453</v>
      </c>
      <c r="D10" s="22">
        <v>0.04545454545454545</v>
      </c>
      <c r="E10" s="6">
        <f t="shared" si="0"/>
        <v>0.7272727272727272</v>
      </c>
    </row>
    <row r="11" spans="1:5" ht="12.75">
      <c r="A11" s="3" t="s">
        <v>54</v>
      </c>
      <c r="B11" s="22">
        <v>0.16666666666666669</v>
      </c>
      <c r="C11" s="22">
        <v>0.33333333333333337</v>
      </c>
      <c r="D11" s="22">
        <v>0.20833333333333334</v>
      </c>
      <c r="E11" s="6">
        <f t="shared" si="0"/>
        <v>0.7083333333333334</v>
      </c>
    </row>
    <row r="12" spans="1:5" ht="12.75">
      <c r="A12" s="3" t="s">
        <v>47</v>
      </c>
      <c r="B12" s="22">
        <v>0.425</v>
      </c>
      <c r="C12" s="22">
        <v>0.1875</v>
      </c>
      <c r="D12" s="22">
        <v>0.0875</v>
      </c>
      <c r="E12" s="6">
        <f t="shared" si="0"/>
        <v>0.7000000000000001</v>
      </c>
    </row>
    <row r="13" spans="1:5" ht="12.75">
      <c r="A13" s="3" t="s">
        <v>19</v>
      </c>
      <c r="B13" s="22">
        <v>0.23076923076923078</v>
      </c>
      <c r="C13" s="22">
        <v>0.3076923076923077</v>
      </c>
      <c r="D13" s="22">
        <v>0.15384615384615385</v>
      </c>
      <c r="E13" s="6">
        <f t="shared" si="0"/>
        <v>0.6923076923076924</v>
      </c>
    </row>
    <row r="14" spans="1:5" ht="12.75">
      <c r="A14" s="3" t="s">
        <v>22</v>
      </c>
      <c r="B14" s="22">
        <v>0.36</v>
      </c>
      <c r="C14" s="22">
        <v>0.28</v>
      </c>
      <c r="D14" s="22">
        <v>0.04</v>
      </c>
      <c r="E14" s="6">
        <f t="shared" si="0"/>
        <v>0.68</v>
      </c>
    </row>
    <row r="15" spans="1:5" ht="12.75">
      <c r="A15" s="3" t="s">
        <v>749</v>
      </c>
      <c r="B15" s="22">
        <v>0.38425925925925924</v>
      </c>
      <c r="C15" s="22">
        <v>0.21296296296296297</v>
      </c>
      <c r="D15" s="22">
        <v>0.0787037037037037</v>
      </c>
      <c r="E15" s="6">
        <f t="shared" si="0"/>
        <v>0.6759259259259259</v>
      </c>
    </row>
    <row r="16" spans="1:5" ht="12.75">
      <c r="A16" s="3" t="s">
        <v>58</v>
      </c>
      <c r="B16" s="22">
        <v>0.16279069767441862</v>
      </c>
      <c r="C16" s="22">
        <v>0.18604651162790697</v>
      </c>
      <c r="D16" s="22">
        <v>0.32558139534883723</v>
      </c>
      <c r="E16" s="6">
        <f t="shared" si="0"/>
        <v>0.6744186046511629</v>
      </c>
    </row>
    <row r="17" spans="1:5" ht="12.75">
      <c r="A17" s="3" t="s">
        <v>34</v>
      </c>
      <c r="B17" s="22">
        <v>0.34545454545454546</v>
      </c>
      <c r="C17" s="22">
        <v>0.23636363636363636</v>
      </c>
      <c r="D17" s="22">
        <v>0.07272727272727272</v>
      </c>
      <c r="E17" s="6">
        <f t="shared" si="0"/>
        <v>0.6545454545454545</v>
      </c>
    </row>
    <row r="18" spans="1:5" ht="12.75">
      <c r="A18" s="3" t="s">
        <v>31</v>
      </c>
      <c r="B18" s="22">
        <v>0.35</v>
      </c>
      <c r="C18" s="22">
        <v>0.2</v>
      </c>
      <c r="D18" s="22">
        <v>0.1</v>
      </c>
      <c r="E18" s="6">
        <f t="shared" si="0"/>
        <v>0.65</v>
      </c>
    </row>
    <row r="19" spans="1:5" ht="12.75">
      <c r="A19" s="3" t="s">
        <v>53</v>
      </c>
      <c r="B19" s="22">
        <v>0.25</v>
      </c>
      <c r="C19" s="22">
        <v>0.25</v>
      </c>
      <c r="D19" s="22">
        <v>0.15</v>
      </c>
      <c r="E19" s="6">
        <f t="shared" si="0"/>
        <v>0.65</v>
      </c>
    </row>
    <row r="20" spans="1:5" ht="12.75">
      <c r="A20" s="3" t="s">
        <v>68</v>
      </c>
      <c r="B20" s="22">
        <v>0.4444444444444444</v>
      </c>
      <c r="C20" s="22">
        <v>0.14814814814814814</v>
      </c>
      <c r="D20" s="22">
        <v>0.037037037037037035</v>
      </c>
      <c r="E20" s="6">
        <f t="shared" si="0"/>
        <v>0.6296296296296295</v>
      </c>
    </row>
    <row r="21" spans="1:5" ht="12.75">
      <c r="A21" s="3" t="s">
        <v>21</v>
      </c>
      <c r="B21" s="22">
        <v>0.4</v>
      </c>
      <c r="C21" s="22">
        <v>0.08</v>
      </c>
      <c r="D21" s="22">
        <v>0.14</v>
      </c>
      <c r="E21" s="6">
        <f t="shared" si="0"/>
        <v>0.6200000000000001</v>
      </c>
    </row>
    <row r="22" spans="1:5" ht="12.75">
      <c r="A22" s="3" t="s">
        <v>48</v>
      </c>
      <c r="B22" s="22">
        <v>0.2916666666666667</v>
      </c>
      <c r="C22" s="22">
        <v>0.14583333333333334</v>
      </c>
      <c r="D22" s="22">
        <v>0.16666666666666666</v>
      </c>
      <c r="E22" s="6">
        <f t="shared" si="0"/>
        <v>0.6041666666666666</v>
      </c>
    </row>
    <row r="23" spans="1:5" ht="12.75">
      <c r="A23" s="3" t="s">
        <v>8</v>
      </c>
      <c r="B23" s="22">
        <v>0.38028169014084506</v>
      </c>
      <c r="C23" s="22">
        <v>0.19718309859154928</v>
      </c>
      <c r="D23" s="22">
        <v>0.01408450704225352</v>
      </c>
      <c r="E23" s="6">
        <f t="shared" si="0"/>
        <v>0.5915492957746479</v>
      </c>
    </row>
    <row r="24" spans="1:5" ht="12.75">
      <c r="A24" s="3" t="s">
        <v>71</v>
      </c>
      <c r="B24" s="22">
        <v>0.2527472527472528</v>
      </c>
      <c r="C24" s="22">
        <v>0.23076923076923078</v>
      </c>
      <c r="D24" s="22">
        <v>0.09890109890109891</v>
      </c>
      <c r="E24" s="6">
        <f t="shared" si="0"/>
        <v>0.5824175824175825</v>
      </c>
    </row>
    <row r="25" spans="1:5" ht="12.75">
      <c r="A25" s="3" t="s">
        <v>36</v>
      </c>
      <c r="B25" s="22">
        <v>0.3617021276595745</v>
      </c>
      <c r="C25" s="22">
        <v>0.0851063829787234</v>
      </c>
      <c r="D25" s="22">
        <v>0.10638297872340426</v>
      </c>
      <c r="E25" s="6">
        <f t="shared" si="0"/>
        <v>0.5531914893617021</v>
      </c>
    </row>
    <row r="26" spans="1:5" ht="12.75">
      <c r="A26" s="3" t="s">
        <v>66</v>
      </c>
      <c r="B26" s="22">
        <v>0.3333333333333333</v>
      </c>
      <c r="C26" s="22">
        <v>0.16666666666666666</v>
      </c>
      <c r="D26" s="22">
        <v>0</v>
      </c>
      <c r="E26" s="6">
        <f t="shared" si="0"/>
        <v>0.5</v>
      </c>
    </row>
    <row r="27" spans="1:5" ht="12.75">
      <c r="A27" s="3" t="s">
        <v>17</v>
      </c>
      <c r="B27" s="22">
        <v>0.36538461538461536</v>
      </c>
      <c r="C27" s="22">
        <v>0.11538461538461539</v>
      </c>
      <c r="D27" s="22">
        <v>0.019230769230769232</v>
      </c>
      <c r="E27" s="6">
        <f t="shared" si="0"/>
        <v>0.49999999999999994</v>
      </c>
    </row>
    <row r="28" spans="1:5" ht="12.75">
      <c r="A28" s="3" t="s">
        <v>750</v>
      </c>
      <c r="B28" s="22">
        <v>0.3333333333333333</v>
      </c>
      <c r="C28" s="22">
        <v>0.11904761904761904</v>
      </c>
      <c r="D28" s="22">
        <v>0.04761904761904762</v>
      </c>
      <c r="E28" s="6">
        <f t="shared" si="0"/>
        <v>0.49999999999999994</v>
      </c>
    </row>
    <row r="29" spans="1:5" ht="12.75">
      <c r="A29" s="3" t="s">
        <v>30</v>
      </c>
      <c r="B29" s="22">
        <v>0.3333333333333333</v>
      </c>
      <c r="C29" s="22">
        <v>0.1372549019607843</v>
      </c>
      <c r="D29" s="22">
        <v>0.0196078431372549</v>
      </c>
      <c r="E29" s="6">
        <f t="shared" si="0"/>
        <v>0.49019607843137253</v>
      </c>
    </row>
    <row r="30" spans="1:5" ht="12.75">
      <c r="A30" s="3" t="s">
        <v>14</v>
      </c>
      <c r="B30" s="22">
        <v>0.367816091954023</v>
      </c>
      <c r="C30" s="22">
        <v>0.10344827586206896</v>
      </c>
      <c r="D30" s="22">
        <v>0.011494252873563218</v>
      </c>
      <c r="E30" s="6">
        <f t="shared" si="0"/>
        <v>0.48275862068965514</v>
      </c>
    </row>
    <row r="31" spans="1:5" ht="12.75">
      <c r="A31" s="3" t="s">
        <v>61</v>
      </c>
      <c r="B31" s="22">
        <v>0.2222222222222222</v>
      </c>
      <c r="C31" s="22">
        <v>0.14814814814814814</v>
      </c>
      <c r="D31" s="22">
        <v>0.1111111111111111</v>
      </c>
      <c r="E31" s="6">
        <f t="shared" si="0"/>
        <v>0.48148148148148145</v>
      </c>
    </row>
    <row r="32" spans="1:5" ht="12.75">
      <c r="A32" s="3" t="s">
        <v>13</v>
      </c>
      <c r="B32" s="22">
        <v>0.37037037037037035</v>
      </c>
      <c r="C32" s="22">
        <v>0.07407407407407407</v>
      </c>
      <c r="D32" s="22">
        <v>0.024691358024691357</v>
      </c>
      <c r="E32" s="6">
        <f t="shared" si="0"/>
        <v>0.4691358024691358</v>
      </c>
    </row>
    <row r="33" spans="1:5" ht="12.75">
      <c r="A33" s="3" t="s">
        <v>65</v>
      </c>
      <c r="B33" s="22">
        <v>0.1951219512195122</v>
      </c>
      <c r="C33" s="22">
        <v>0.14634146341463414</v>
      </c>
      <c r="D33" s="22">
        <v>0.12195121951219512</v>
      </c>
      <c r="E33" s="6">
        <f t="shared" si="0"/>
        <v>0.46341463414634143</v>
      </c>
    </row>
    <row r="34" spans="1:5" ht="12.75">
      <c r="A34" s="3" t="s">
        <v>62</v>
      </c>
      <c r="B34" s="22">
        <v>0.3448275862068965</v>
      </c>
      <c r="C34" s="22">
        <v>0.10344827586206896</v>
      </c>
      <c r="D34" s="22">
        <v>0</v>
      </c>
      <c r="E34" s="6">
        <f t="shared" si="0"/>
        <v>0.44827586206896547</v>
      </c>
    </row>
    <row r="35" spans="1:5" ht="12.75">
      <c r="A35" s="3" t="s">
        <v>7</v>
      </c>
      <c r="B35" s="22">
        <v>0.2368421052631579</v>
      </c>
      <c r="C35" s="22">
        <v>0.15789473684210528</v>
      </c>
      <c r="D35" s="22">
        <v>0.05263157894736842</v>
      </c>
      <c r="E35" s="6">
        <f t="shared" si="0"/>
        <v>0.4473684210526316</v>
      </c>
    </row>
    <row r="36" spans="1:5" ht="12.75">
      <c r="A36" s="3" t="s">
        <v>33</v>
      </c>
      <c r="B36" s="22">
        <v>0.19753086419753088</v>
      </c>
      <c r="C36" s="22">
        <v>0.19753086419753088</v>
      </c>
      <c r="D36" s="22">
        <v>0.04938271604938272</v>
      </c>
      <c r="E36" s="6">
        <f aca="true" t="shared" si="1" ref="E36:E67">SUM(B36:D36)</f>
        <v>0.4444444444444445</v>
      </c>
    </row>
    <row r="37" spans="1:5" ht="12.75">
      <c r="A37" s="3" t="s">
        <v>9</v>
      </c>
      <c r="B37" s="22">
        <v>0.3375</v>
      </c>
      <c r="C37" s="22">
        <v>0.075</v>
      </c>
      <c r="D37" s="22">
        <v>0.01875</v>
      </c>
      <c r="E37" s="6">
        <f t="shared" si="1"/>
        <v>0.43125</v>
      </c>
    </row>
    <row r="38" spans="1:5" ht="12.75">
      <c r="A38" s="3" t="s">
        <v>56</v>
      </c>
      <c r="B38" s="22">
        <v>0.23076923076923078</v>
      </c>
      <c r="C38" s="22">
        <v>0.11538461538461539</v>
      </c>
      <c r="D38" s="22">
        <v>0.07692307692307693</v>
      </c>
      <c r="E38" s="6">
        <f t="shared" si="1"/>
        <v>0.4230769230769231</v>
      </c>
    </row>
    <row r="39" spans="1:5" ht="12.75">
      <c r="A39" s="3" t="s">
        <v>46</v>
      </c>
      <c r="B39" s="22">
        <v>0.14285714285714285</v>
      </c>
      <c r="C39" s="22">
        <v>0.14285714285714285</v>
      </c>
      <c r="D39" s="22">
        <v>0.1142857142857143</v>
      </c>
      <c r="E39" s="6">
        <f t="shared" si="1"/>
        <v>0.4</v>
      </c>
    </row>
    <row r="40" spans="1:5" ht="12.75">
      <c r="A40" s="3" t="s">
        <v>67</v>
      </c>
      <c r="B40" s="22">
        <v>0.22</v>
      </c>
      <c r="C40" s="22">
        <v>0.14</v>
      </c>
      <c r="D40" s="22">
        <v>0.04</v>
      </c>
      <c r="E40" s="6">
        <f t="shared" si="1"/>
        <v>0.39999999999999997</v>
      </c>
    </row>
    <row r="41" spans="1:5" ht="12.75">
      <c r="A41" s="3" t="s">
        <v>751</v>
      </c>
      <c r="B41" s="22">
        <v>0.28260869565217395</v>
      </c>
      <c r="C41" s="22">
        <v>0.09420289855072464</v>
      </c>
      <c r="D41" s="22">
        <v>0</v>
      </c>
      <c r="E41" s="6">
        <f t="shared" si="1"/>
        <v>0.37681159420289856</v>
      </c>
    </row>
    <row r="42" spans="1:5" ht="12.75">
      <c r="A42" s="3" t="s">
        <v>28</v>
      </c>
      <c r="B42" s="22">
        <v>0.27358490566037735</v>
      </c>
      <c r="C42" s="22">
        <v>0.08490566037735849</v>
      </c>
      <c r="D42" s="22">
        <v>0.009433962264150943</v>
      </c>
      <c r="E42" s="6">
        <f t="shared" si="1"/>
        <v>0.36792452830188677</v>
      </c>
    </row>
    <row r="43" spans="1:5" ht="12.75">
      <c r="A43" s="3" t="s">
        <v>753</v>
      </c>
      <c r="B43" s="22">
        <v>0.25842696629213485</v>
      </c>
      <c r="C43" s="22">
        <v>0.0449438202247191</v>
      </c>
      <c r="D43" s="22">
        <v>0</v>
      </c>
      <c r="E43" s="6">
        <f t="shared" si="1"/>
        <v>0.30337078651685395</v>
      </c>
    </row>
    <row r="44" spans="1:5" ht="12.75">
      <c r="A44" s="3" t="s">
        <v>747</v>
      </c>
      <c r="B44" s="22">
        <v>0.12</v>
      </c>
      <c r="C44" s="22">
        <v>0.1</v>
      </c>
      <c r="D44" s="22">
        <v>0.08</v>
      </c>
      <c r="E44" s="6">
        <f t="shared" si="1"/>
        <v>0.3</v>
      </c>
    </row>
    <row r="45" spans="1:5" ht="12.75">
      <c r="A45" s="3" t="s">
        <v>23</v>
      </c>
      <c r="B45" s="22">
        <v>0.25</v>
      </c>
      <c r="C45" s="22">
        <v>0.045454545454545456</v>
      </c>
      <c r="D45" s="22">
        <v>0</v>
      </c>
      <c r="E45" s="6">
        <f t="shared" si="1"/>
        <v>0.29545454545454547</v>
      </c>
    </row>
    <row r="46" spans="1:5" ht="12.75">
      <c r="A46" s="3" t="s">
        <v>26</v>
      </c>
      <c r="B46" s="22">
        <v>0.2692307692307692</v>
      </c>
      <c r="C46" s="22">
        <v>0.019230769230769232</v>
      </c>
      <c r="D46" s="22">
        <v>0</v>
      </c>
      <c r="E46" s="6">
        <f t="shared" si="1"/>
        <v>0.28846153846153844</v>
      </c>
    </row>
    <row r="47" spans="1:5" ht="12.75">
      <c r="A47" s="3" t="s">
        <v>64</v>
      </c>
      <c r="B47" s="22">
        <v>0.19047619047619047</v>
      </c>
      <c r="C47" s="22">
        <v>0.09523809523809523</v>
      </c>
      <c r="D47" s="22">
        <v>0</v>
      </c>
      <c r="E47" s="6">
        <f t="shared" si="1"/>
        <v>0.2857142857142857</v>
      </c>
    </row>
    <row r="48" spans="1:5" ht="12.75">
      <c r="A48" s="3" t="s">
        <v>57</v>
      </c>
      <c r="B48" s="22">
        <v>0.1982758620689655</v>
      </c>
      <c r="C48" s="22">
        <v>0.06896551724137931</v>
      </c>
      <c r="D48" s="22">
        <v>0.017241379310344827</v>
      </c>
      <c r="E48" s="6">
        <f t="shared" si="1"/>
        <v>0.2844827586206896</v>
      </c>
    </row>
    <row r="49" spans="1:5" ht="12.75">
      <c r="A49" s="3" t="s">
        <v>748</v>
      </c>
      <c r="B49" s="22">
        <v>0.17391304347826084</v>
      </c>
      <c r="C49" s="22">
        <v>0.06521739130434782</v>
      </c>
      <c r="D49" s="22">
        <v>0.04347826086956521</v>
      </c>
      <c r="E49" s="6">
        <f t="shared" si="1"/>
        <v>0.28260869565217384</v>
      </c>
    </row>
    <row r="50" spans="1:5" ht="12.75">
      <c r="A50" s="3" t="s">
        <v>70</v>
      </c>
      <c r="B50" s="22">
        <v>0.2</v>
      </c>
      <c r="C50" s="22">
        <v>0.06666666666666667</v>
      </c>
      <c r="D50" s="22">
        <v>0</v>
      </c>
      <c r="E50" s="6">
        <f t="shared" si="1"/>
        <v>0.26666666666666666</v>
      </c>
    </row>
    <row r="51" spans="1:5" ht="12.75">
      <c r="A51" s="3" t="s">
        <v>63</v>
      </c>
      <c r="B51" s="22">
        <v>0.15625</v>
      </c>
      <c r="C51" s="22">
        <v>0.0625</v>
      </c>
      <c r="D51" s="22">
        <v>0.03125</v>
      </c>
      <c r="E51" s="6">
        <f t="shared" si="1"/>
        <v>0.25</v>
      </c>
    </row>
    <row r="52" spans="1:5" ht="12.75">
      <c r="A52" s="3" t="s">
        <v>752</v>
      </c>
      <c r="B52" s="22">
        <v>0.19444444444444445</v>
      </c>
      <c r="C52" s="22">
        <v>0.041666666666666664</v>
      </c>
      <c r="D52" s="22">
        <v>0</v>
      </c>
      <c r="E52" s="6">
        <f t="shared" si="1"/>
        <v>0.2361111111111111</v>
      </c>
    </row>
    <row r="53" spans="1:5" ht="12.75">
      <c r="A53" s="3" t="s">
        <v>43</v>
      </c>
      <c r="B53" s="22">
        <v>0.19753086419753088</v>
      </c>
      <c r="C53" s="22">
        <v>0.02469135802469136</v>
      </c>
      <c r="D53" s="22">
        <v>0.01234567901234568</v>
      </c>
      <c r="E53" s="6">
        <f t="shared" si="1"/>
        <v>0.23456790123456792</v>
      </c>
    </row>
    <row r="54" spans="1:5" ht="12.75">
      <c r="A54" s="3" t="s">
        <v>60</v>
      </c>
      <c r="B54" s="22">
        <v>0.17857142857142858</v>
      </c>
      <c r="C54" s="22">
        <v>0.05357142857142857</v>
      </c>
      <c r="D54" s="22">
        <v>0</v>
      </c>
      <c r="E54" s="6">
        <f t="shared" si="1"/>
        <v>0.23214285714285715</v>
      </c>
    </row>
    <row r="55" spans="1:5" ht="12.75">
      <c r="A55" s="3" t="s">
        <v>754</v>
      </c>
      <c r="B55" s="22">
        <v>0.16455696202531644</v>
      </c>
      <c r="C55" s="22">
        <v>0.06329113924050632</v>
      </c>
      <c r="D55" s="22">
        <v>0</v>
      </c>
      <c r="E55" s="6">
        <f t="shared" si="1"/>
        <v>0.22784810126582278</v>
      </c>
    </row>
    <row r="56" spans="1:5" ht="12.75">
      <c r="A56" s="3" t="s">
        <v>59</v>
      </c>
      <c r="B56" s="22">
        <v>0.12903225806451613</v>
      </c>
      <c r="C56" s="22">
        <v>0.04838709677419355</v>
      </c>
      <c r="D56" s="22">
        <v>0.04838709677419355</v>
      </c>
      <c r="E56" s="6">
        <f t="shared" si="1"/>
        <v>0.22580645161290325</v>
      </c>
    </row>
    <row r="57" spans="1:5" ht="12.75">
      <c r="A57" s="3" t="s">
        <v>69</v>
      </c>
      <c r="B57" s="22">
        <v>0.16279069767441862</v>
      </c>
      <c r="C57" s="22">
        <v>0.046511627906976744</v>
      </c>
      <c r="D57" s="22">
        <v>0</v>
      </c>
      <c r="E57" s="6">
        <f t="shared" si="1"/>
        <v>0.20930232558139536</v>
      </c>
    </row>
    <row r="58" spans="1:5" ht="12.75">
      <c r="A58" s="3" t="s">
        <v>12</v>
      </c>
      <c r="B58" s="22">
        <v>0.1782178217821782</v>
      </c>
      <c r="C58" s="22">
        <v>0.0099009900990099</v>
      </c>
      <c r="D58" s="22">
        <v>0.0198019801980198</v>
      </c>
      <c r="E58" s="6">
        <f t="shared" si="1"/>
        <v>0.2079207920792079</v>
      </c>
    </row>
    <row r="59" spans="1:5" ht="12.75">
      <c r="A59" s="3" t="s">
        <v>3</v>
      </c>
      <c r="B59" s="22">
        <v>0.14285714285714285</v>
      </c>
      <c r="C59" s="22">
        <v>0.03896103896103896</v>
      </c>
      <c r="D59" s="22">
        <v>0.012987012987012986</v>
      </c>
      <c r="E59" s="6">
        <f t="shared" si="1"/>
        <v>0.19480519480519481</v>
      </c>
    </row>
    <row r="60" spans="1:5" ht="12.75">
      <c r="A60" s="3" t="s">
        <v>51</v>
      </c>
      <c r="B60" s="22">
        <v>0.16981132075471697</v>
      </c>
      <c r="C60" s="22">
        <v>0.018867924528301886</v>
      </c>
      <c r="D60" s="22">
        <v>0</v>
      </c>
      <c r="E60" s="6">
        <f t="shared" si="1"/>
        <v>0.18867924528301885</v>
      </c>
    </row>
    <row r="61" spans="1:5" ht="12.75">
      <c r="A61" s="3" t="s">
        <v>1</v>
      </c>
      <c r="B61" s="22">
        <v>0.171875</v>
      </c>
      <c r="C61" s="22">
        <v>0</v>
      </c>
      <c r="D61" s="22">
        <v>0.015625</v>
      </c>
      <c r="E61" s="6">
        <f t="shared" si="1"/>
        <v>0.1875</v>
      </c>
    </row>
    <row r="62" spans="1:5" ht="12.75">
      <c r="A62" s="3" t="s">
        <v>44</v>
      </c>
      <c r="B62" s="22">
        <v>0.13333333333333333</v>
      </c>
      <c r="C62" s="22">
        <v>0.05</v>
      </c>
      <c r="D62" s="22">
        <v>0</v>
      </c>
      <c r="E62" s="6">
        <f t="shared" si="1"/>
        <v>0.18333333333333335</v>
      </c>
    </row>
    <row r="63" spans="1:5" ht="12.75">
      <c r="A63" s="3" t="s">
        <v>756</v>
      </c>
      <c r="B63" s="22">
        <v>0.12121212121212122</v>
      </c>
      <c r="C63" s="22">
        <v>0.06060606060606061</v>
      </c>
      <c r="D63" s="22">
        <v>0</v>
      </c>
      <c r="E63" s="6">
        <f t="shared" si="1"/>
        <v>0.18181818181818182</v>
      </c>
    </row>
    <row r="64" spans="1:5" ht="12.75">
      <c r="A64" s="3" t="s">
        <v>55</v>
      </c>
      <c r="B64" s="22">
        <v>0.14634146341463414</v>
      </c>
      <c r="C64" s="22">
        <v>0.016260162601626018</v>
      </c>
      <c r="D64" s="22">
        <v>0.016260162601626018</v>
      </c>
      <c r="E64" s="6">
        <f t="shared" si="1"/>
        <v>0.17886178861788618</v>
      </c>
    </row>
    <row r="65" spans="1:5" ht="12.75">
      <c r="A65" s="3" t="s">
        <v>45</v>
      </c>
      <c r="B65" s="22">
        <v>0.0975609756097561</v>
      </c>
      <c r="C65" s="22">
        <v>0.04878048780487805</v>
      </c>
      <c r="D65" s="22">
        <v>0.024390243902439025</v>
      </c>
      <c r="E65" s="6">
        <f t="shared" si="1"/>
        <v>0.17073170731707318</v>
      </c>
    </row>
    <row r="66" spans="1:5" ht="12.75">
      <c r="A66" s="3" t="s">
        <v>50</v>
      </c>
      <c r="B66" s="22">
        <v>0.11214953271028039</v>
      </c>
      <c r="C66" s="22">
        <v>0.028037383177570097</v>
      </c>
      <c r="D66" s="22">
        <v>0.009345794392523366</v>
      </c>
      <c r="E66" s="6">
        <f t="shared" si="1"/>
        <v>0.14953271028037385</v>
      </c>
    </row>
    <row r="67" spans="1:5" ht="12.75">
      <c r="A67" s="3" t="s">
        <v>49</v>
      </c>
      <c r="B67" s="22">
        <v>0.12987012987012989</v>
      </c>
      <c r="C67" s="22">
        <v>0</v>
      </c>
      <c r="D67" s="22">
        <v>0.012987012987012988</v>
      </c>
      <c r="E67" s="6">
        <f t="shared" si="1"/>
        <v>0.14285714285714288</v>
      </c>
    </row>
    <row r="68" spans="1:5" ht="12.75">
      <c r="A68" s="3" t="s">
        <v>20</v>
      </c>
      <c r="B68" s="22">
        <v>0.10236220472440945</v>
      </c>
      <c r="C68" s="22">
        <v>0.031496062992125984</v>
      </c>
      <c r="D68" s="22">
        <v>0.007874015748031496</v>
      </c>
      <c r="E68" s="6">
        <f aca="true" t="shared" si="2" ref="E68:E75">SUM(B68:D68)</f>
        <v>0.1417322834645669</v>
      </c>
    </row>
    <row r="69" spans="1:5" ht="12.75">
      <c r="A69" s="3" t="s">
        <v>10</v>
      </c>
      <c r="B69" s="22">
        <v>0.09722222222222222</v>
      </c>
      <c r="C69" s="22">
        <v>0.01388888888888889</v>
      </c>
      <c r="D69" s="22">
        <v>0.01388888888888889</v>
      </c>
      <c r="E69" s="6">
        <f t="shared" si="2"/>
        <v>0.125</v>
      </c>
    </row>
    <row r="70" spans="1:5" ht="12.75">
      <c r="A70" s="3" t="s">
        <v>755</v>
      </c>
      <c r="B70" s="22">
        <v>0.1</v>
      </c>
      <c r="C70" s="22">
        <v>0.025</v>
      </c>
      <c r="D70" s="22">
        <v>0</v>
      </c>
      <c r="E70" s="6">
        <f t="shared" si="2"/>
        <v>0.125</v>
      </c>
    </row>
    <row r="71" spans="1:5" ht="12.75">
      <c r="A71" s="3" t="s">
        <v>42</v>
      </c>
      <c r="B71" s="22">
        <v>0.10204081632653061</v>
      </c>
      <c r="C71" s="22">
        <v>0</v>
      </c>
      <c r="D71" s="22">
        <v>0</v>
      </c>
      <c r="E71" s="6">
        <f t="shared" si="2"/>
        <v>0.10204081632653061</v>
      </c>
    </row>
    <row r="72" spans="1:5" ht="12.75">
      <c r="A72" s="3" t="s">
        <v>40</v>
      </c>
      <c r="B72" s="22">
        <v>0.08928571428571429</v>
      </c>
      <c r="C72" s="22">
        <v>0</v>
      </c>
      <c r="D72" s="22">
        <v>0</v>
      </c>
      <c r="E72" s="6">
        <f t="shared" si="2"/>
        <v>0.08928571428571429</v>
      </c>
    </row>
    <row r="73" spans="1:5" ht="12.75">
      <c r="A73" s="3" t="s">
        <v>41</v>
      </c>
      <c r="B73" s="22">
        <v>0.058823529411764705</v>
      </c>
      <c r="C73" s="22">
        <v>0.029411764705882353</v>
      </c>
      <c r="D73" s="22">
        <v>0</v>
      </c>
      <c r="E73" s="6">
        <f t="shared" si="2"/>
        <v>0.08823529411764705</v>
      </c>
    </row>
    <row r="74" spans="1:5" ht="12.75">
      <c r="A74" s="3" t="s">
        <v>38</v>
      </c>
      <c r="B74" s="22">
        <v>0.05263157894736842</v>
      </c>
      <c r="C74" s="22">
        <v>0</v>
      </c>
      <c r="D74" s="22">
        <v>0</v>
      </c>
      <c r="E74" s="6">
        <f t="shared" si="2"/>
        <v>0.05263157894736842</v>
      </c>
    </row>
    <row r="75" spans="1:5" ht="12.75">
      <c r="A75" s="3" t="s">
        <v>37</v>
      </c>
      <c r="B75" s="22">
        <v>0.021739130434782608</v>
      </c>
      <c r="C75" s="22">
        <v>0</v>
      </c>
      <c r="D75" s="22">
        <v>0</v>
      </c>
      <c r="E75" s="6">
        <f t="shared" si="2"/>
        <v>0.021739130434782608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43" sqref="A1:A16384"/>
    </sheetView>
  </sheetViews>
  <sheetFormatPr defaultColWidth="9.140625" defaultRowHeight="12.75"/>
  <sheetData>
    <row r="1" ht="12.75">
      <c r="A1" t="s">
        <v>775</v>
      </c>
    </row>
    <row r="3" spans="1:4" ht="12.75">
      <c r="A3" s="4"/>
      <c r="B3" s="1" t="s">
        <v>771</v>
      </c>
      <c r="C3" s="1" t="s">
        <v>772</v>
      </c>
      <c r="D3" s="2" t="s">
        <v>773</v>
      </c>
    </row>
    <row r="4" spans="1:6" ht="12.75">
      <c r="A4" s="3" t="s">
        <v>15</v>
      </c>
      <c r="B4" s="22">
        <v>0.3181818181818182</v>
      </c>
      <c r="C4" s="22">
        <v>0.3181818181818182</v>
      </c>
      <c r="D4" s="22">
        <v>0.27272727272727276</v>
      </c>
      <c r="E4" s="6"/>
      <c r="F4" s="260"/>
    </row>
    <row r="5" spans="1:6" ht="12.75">
      <c r="A5" s="3" t="s">
        <v>58</v>
      </c>
      <c r="B5" s="22">
        <v>0.11363636363636363</v>
      </c>
      <c r="C5" s="22">
        <v>0.2727272727272727</v>
      </c>
      <c r="D5" s="22">
        <v>0.5227272727272727</v>
      </c>
      <c r="E5" s="6"/>
      <c r="F5" s="260"/>
    </row>
    <row r="6" spans="1:6" ht="12.75">
      <c r="A6" s="3" t="s">
        <v>46</v>
      </c>
      <c r="B6" s="22">
        <v>0.15789473684210523</v>
      </c>
      <c r="C6" s="22">
        <v>0.31578947368421045</v>
      </c>
      <c r="D6" s="22">
        <v>0.39473684210526316</v>
      </c>
      <c r="E6" s="6"/>
      <c r="F6" s="260"/>
    </row>
    <row r="7" spans="1:6" ht="12.75">
      <c r="A7" s="3" t="s">
        <v>52</v>
      </c>
      <c r="B7" s="22">
        <v>0.21153846153846154</v>
      </c>
      <c r="C7" s="22">
        <v>0.32692307692307687</v>
      </c>
      <c r="D7" s="22">
        <v>0.32692307692307687</v>
      </c>
      <c r="E7" s="6"/>
      <c r="F7" s="260"/>
    </row>
    <row r="8" spans="1:6" ht="12.75">
      <c r="A8" s="3" t="s">
        <v>67</v>
      </c>
      <c r="B8" s="22">
        <v>0.23529411764705882</v>
      </c>
      <c r="C8" s="22">
        <v>0.39215686274509803</v>
      </c>
      <c r="D8" s="22">
        <v>0.1764705882352941</v>
      </c>
      <c r="E8" s="6"/>
      <c r="F8" s="260"/>
    </row>
    <row r="9" spans="1:6" ht="12.75">
      <c r="A9" s="3" t="s">
        <v>747</v>
      </c>
      <c r="B9" s="22">
        <v>0.2745098039215686</v>
      </c>
      <c r="C9" s="22">
        <v>0.3137254901960784</v>
      </c>
      <c r="D9" s="22">
        <v>0.2156862745098039</v>
      </c>
      <c r="E9" s="6"/>
      <c r="F9" s="260"/>
    </row>
    <row r="10" spans="1:6" ht="12.75">
      <c r="A10" s="3" t="s">
        <v>36</v>
      </c>
      <c r="B10" s="22">
        <v>0.4166666666666667</v>
      </c>
      <c r="C10" s="22">
        <v>0.20833333333333334</v>
      </c>
      <c r="D10" s="22">
        <v>0.16666666666666666</v>
      </c>
      <c r="E10" s="6"/>
      <c r="F10" s="260"/>
    </row>
    <row r="11" spans="1:6" ht="12.75">
      <c r="A11" s="3" t="s">
        <v>25</v>
      </c>
      <c r="B11" s="22">
        <v>0.22222222222222224</v>
      </c>
      <c r="C11" s="22">
        <v>0.16666666666666666</v>
      </c>
      <c r="D11" s="22">
        <v>0.38888888888888884</v>
      </c>
      <c r="E11" s="6"/>
      <c r="F11" s="260"/>
    </row>
    <row r="12" spans="1:6" ht="12.75">
      <c r="A12" s="3" t="s">
        <v>33</v>
      </c>
      <c r="B12" s="22">
        <v>0.26582278481012656</v>
      </c>
      <c r="C12" s="22">
        <v>0.43037974683544306</v>
      </c>
      <c r="D12" s="22">
        <v>0.0759493670886076</v>
      </c>
      <c r="E12" s="6"/>
      <c r="F12" s="260"/>
    </row>
    <row r="13" spans="1:6" ht="12.75">
      <c r="A13" s="3" t="s">
        <v>24</v>
      </c>
      <c r="B13" s="22">
        <v>0.3333333333333333</v>
      </c>
      <c r="C13" s="22">
        <v>0.3</v>
      </c>
      <c r="D13" s="22">
        <v>0.13333333333333333</v>
      </c>
      <c r="E13" s="6"/>
      <c r="F13" s="260"/>
    </row>
    <row r="14" spans="1:6" ht="12.75">
      <c r="A14" s="3" t="s">
        <v>19</v>
      </c>
      <c r="B14" s="22">
        <v>0.42</v>
      </c>
      <c r="C14" s="22">
        <v>0.22</v>
      </c>
      <c r="D14" s="22">
        <v>0.12</v>
      </c>
      <c r="E14" s="6"/>
      <c r="F14" s="260"/>
    </row>
    <row r="15" spans="1:6" ht="12.75">
      <c r="A15" s="3" t="s">
        <v>48</v>
      </c>
      <c r="B15" s="22">
        <v>0.17777777777777776</v>
      </c>
      <c r="C15" s="22">
        <v>0.3333333333333333</v>
      </c>
      <c r="D15" s="22">
        <v>0.2444444444444444</v>
      </c>
      <c r="E15" s="6"/>
      <c r="F15" s="260"/>
    </row>
    <row r="16" spans="1:6" ht="12.75">
      <c r="A16" s="3" t="s">
        <v>65</v>
      </c>
      <c r="B16" s="22">
        <v>0.37777777777777777</v>
      </c>
      <c r="C16" s="22">
        <v>0.24444444444444444</v>
      </c>
      <c r="D16" s="22">
        <v>0.13333333333333333</v>
      </c>
      <c r="E16" s="6"/>
      <c r="F16" s="260"/>
    </row>
    <row r="17" spans="1:6" ht="12.75">
      <c r="A17" s="3" t="s">
        <v>61</v>
      </c>
      <c r="B17" s="22">
        <v>0.21428571428571427</v>
      </c>
      <c r="C17" s="22">
        <v>0.35714285714285715</v>
      </c>
      <c r="D17" s="22">
        <v>0.17857142857142858</v>
      </c>
      <c r="E17" s="6"/>
      <c r="F17" s="260"/>
    </row>
    <row r="18" spans="1:6" ht="12.75">
      <c r="A18" s="3" t="s">
        <v>16</v>
      </c>
      <c r="B18" s="22">
        <v>0.3508771929824562</v>
      </c>
      <c r="C18" s="22">
        <v>0.29824561403508776</v>
      </c>
      <c r="D18" s="22">
        <v>0.07017543859649122</v>
      </c>
      <c r="E18" s="6"/>
      <c r="F18" s="260"/>
    </row>
    <row r="19" spans="1:6" ht="12.75">
      <c r="A19" s="3" t="s">
        <v>71</v>
      </c>
      <c r="B19" s="22">
        <v>0.30434782608695654</v>
      </c>
      <c r="C19" s="22">
        <v>0.30434782608695654</v>
      </c>
      <c r="D19" s="22">
        <v>0.09782608695652174</v>
      </c>
      <c r="E19" s="6"/>
      <c r="F19" s="260"/>
    </row>
    <row r="20" spans="1:6" ht="12.75">
      <c r="A20" s="3" t="s">
        <v>59</v>
      </c>
      <c r="B20" s="22">
        <v>0.30158730158730157</v>
      </c>
      <c r="C20" s="22">
        <v>0.23809523809523808</v>
      </c>
      <c r="D20" s="22">
        <v>0.15873015873015872</v>
      </c>
      <c r="E20" s="6"/>
      <c r="F20" s="260"/>
    </row>
    <row r="21" spans="1:6" ht="12.75">
      <c r="A21" s="3" t="s">
        <v>47</v>
      </c>
      <c r="B21" s="22">
        <v>0.3287671232876712</v>
      </c>
      <c r="C21" s="22">
        <v>0.31506849315068497</v>
      </c>
      <c r="D21" s="22">
        <v>0.0410958904109589</v>
      </c>
      <c r="E21" s="6"/>
      <c r="F21" s="260"/>
    </row>
    <row r="22" spans="1:6" ht="12.75">
      <c r="A22" s="3" t="s">
        <v>64</v>
      </c>
      <c r="B22" s="22">
        <v>0.40909090909090906</v>
      </c>
      <c r="C22" s="22">
        <v>0.13636363636363635</v>
      </c>
      <c r="D22" s="22">
        <v>0.13636363636363635</v>
      </c>
      <c r="E22" s="6"/>
      <c r="F22" s="260"/>
    </row>
    <row r="23" spans="1:6" ht="12.75">
      <c r="A23" s="3" t="s">
        <v>8</v>
      </c>
      <c r="B23" s="22">
        <v>0.33802816901408456</v>
      </c>
      <c r="C23" s="22">
        <v>0.28169014084507044</v>
      </c>
      <c r="D23" s="22">
        <v>0.04225352112676057</v>
      </c>
      <c r="E23" s="6"/>
      <c r="F23" s="260"/>
    </row>
    <row r="24" spans="1:6" ht="12.75">
      <c r="A24" s="3" t="s">
        <v>18</v>
      </c>
      <c r="B24" s="22">
        <v>0.24</v>
      </c>
      <c r="C24" s="22">
        <v>0.32</v>
      </c>
      <c r="D24" s="22">
        <v>0.08</v>
      </c>
      <c r="E24" s="6"/>
      <c r="F24" s="260"/>
    </row>
    <row r="25" spans="1:6" ht="12.75">
      <c r="A25" s="3" t="s">
        <v>22</v>
      </c>
      <c r="B25" s="22">
        <v>0.5454545454545454</v>
      </c>
      <c r="C25" s="22">
        <v>0.045454545454545456</v>
      </c>
      <c r="D25" s="22">
        <v>0.045454545454545456</v>
      </c>
      <c r="E25" s="6"/>
      <c r="F25" s="260"/>
    </row>
    <row r="26" spans="1:6" ht="12.75">
      <c r="A26" s="3" t="s">
        <v>54</v>
      </c>
      <c r="B26" s="22">
        <v>0.3333333333333333</v>
      </c>
      <c r="C26" s="22">
        <v>0.09523809523809523</v>
      </c>
      <c r="D26" s="22">
        <v>0.19047619047619047</v>
      </c>
      <c r="E26" s="6"/>
      <c r="F26" s="260"/>
    </row>
    <row r="27" spans="1:6" ht="12.75">
      <c r="A27" s="3" t="s">
        <v>53</v>
      </c>
      <c r="B27" s="22">
        <v>0.36363636363636365</v>
      </c>
      <c r="C27" s="22">
        <v>0.13636363636363635</v>
      </c>
      <c r="D27" s="22">
        <v>0.09090909090909091</v>
      </c>
      <c r="E27" s="6"/>
      <c r="F27" s="260"/>
    </row>
    <row r="28" spans="1:6" ht="12.75">
      <c r="A28" s="3" t="s">
        <v>63</v>
      </c>
      <c r="B28" s="22">
        <v>0.4193548387096774</v>
      </c>
      <c r="C28" s="22">
        <v>0.09677419354838708</v>
      </c>
      <c r="D28" s="22">
        <v>0.06451612903225806</v>
      </c>
      <c r="E28" s="6"/>
      <c r="F28" s="260"/>
    </row>
    <row r="29" spans="1:6" ht="12.75">
      <c r="A29" s="3" t="s">
        <v>56</v>
      </c>
      <c r="B29" s="22">
        <v>0.4642857142857143</v>
      </c>
      <c r="C29" s="22">
        <v>0.03571428571428571</v>
      </c>
      <c r="D29" s="22">
        <v>0.07142857142857142</v>
      </c>
      <c r="E29" s="6"/>
      <c r="F29" s="260"/>
    </row>
    <row r="30" spans="1:6" ht="12.75">
      <c r="A30" s="3" t="s">
        <v>21</v>
      </c>
      <c r="B30" s="22">
        <v>0.32653061224489793</v>
      </c>
      <c r="C30" s="22">
        <v>0.18367346938775508</v>
      </c>
      <c r="D30" s="22">
        <v>0.06122448979591836</v>
      </c>
      <c r="E30" s="6"/>
      <c r="F30" s="260"/>
    </row>
    <row r="31" spans="1:6" ht="12.75">
      <c r="A31" s="3" t="s">
        <v>749</v>
      </c>
      <c r="B31" s="22">
        <v>0.3686635944700461</v>
      </c>
      <c r="C31" s="22">
        <v>0.16129032258064516</v>
      </c>
      <c r="D31" s="22">
        <v>0.027649769585253458</v>
      </c>
      <c r="E31" s="6"/>
      <c r="F31" s="260"/>
    </row>
    <row r="32" spans="1:6" ht="12.75">
      <c r="A32" s="3" t="s">
        <v>68</v>
      </c>
      <c r="B32" s="22">
        <v>0.40740740740740744</v>
      </c>
      <c r="C32" s="22">
        <v>0.07407407407407407</v>
      </c>
      <c r="D32" s="22">
        <v>0.07407407407407407</v>
      </c>
      <c r="E32" s="6"/>
      <c r="F32" s="260"/>
    </row>
    <row r="33" spans="1:6" ht="12.75">
      <c r="A33" s="3" t="s">
        <v>43</v>
      </c>
      <c r="B33" s="22">
        <v>0.32051282051282054</v>
      </c>
      <c r="C33" s="22">
        <v>0.1794871794871795</v>
      </c>
      <c r="D33" s="22">
        <v>0.025641025641025644</v>
      </c>
      <c r="E33" s="6"/>
      <c r="F33" s="260"/>
    </row>
    <row r="34" spans="1:6" ht="12.75">
      <c r="A34" s="3" t="s">
        <v>473</v>
      </c>
      <c r="B34" s="22">
        <v>0.2380952380952381</v>
      </c>
      <c r="C34" s="22">
        <v>0.1904761904761905</v>
      </c>
      <c r="D34" s="22">
        <v>0.09523809523809525</v>
      </c>
      <c r="E34" s="6"/>
      <c r="F34" s="260"/>
    </row>
    <row r="35" spans="1:6" ht="12.75">
      <c r="A35" s="3" t="s">
        <v>34</v>
      </c>
      <c r="B35" s="22">
        <v>0.36170212765957444</v>
      </c>
      <c r="C35" s="22">
        <v>0.0851063829787234</v>
      </c>
      <c r="D35" s="22">
        <v>0.06382978723404256</v>
      </c>
      <c r="E35" s="6"/>
      <c r="F35" s="260"/>
    </row>
    <row r="36" spans="1:6" ht="12.75">
      <c r="A36" s="3" t="s">
        <v>17</v>
      </c>
      <c r="B36" s="22">
        <v>0.38775510204081637</v>
      </c>
      <c r="C36" s="22">
        <v>0.12244897959183673</v>
      </c>
      <c r="D36" s="22">
        <v>0</v>
      </c>
      <c r="E36" s="6"/>
      <c r="F36" s="260"/>
    </row>
    <row r="37" spans="1:6" ht="12.75">
      <c r="A37" s="3" t="s">
        <v>31</v>
      </c>
      <c r="B37" s="22">
        <v>0.25862068965517243</v>
      </c>
      <c r="C37" s="22">
        <v>0.1724137931034483</v>
      </c>
      <c r="D37" s="22">
        <v>0.06896551724137931</v>
      </c>
      <c r="E37" s="6"/>
      <c r="F37" s="260"/>
    </row>
    <row r="38" spans="1:6" ht="12.75">
      <c r="A38" s="3" t="s">
        <v>45</v>
      </c>
      <c r="B38" s="22">
        <v>0.2439024390243902</v>
      </c>
      <c r="C38" s="22">
        <v>0.17073170731707316</v>
      </c>
      <c r="D38" s="22">
        <v>0.048780487804878044</v>
      </c>
      <c r="E38" s="6"/>
      <c r="F38" s="260"/>
    </row>
    <row r="39" spans="1:6" ht="12.75">
      <c r="A39" s="3" t="s">
        <v>748</v>
      </c>
      <c r="B39" s="22">
        <v>0.2272727272727273</v>
      </c>
      <c r="C39" s="22">
        <v>0.13636363636363638</v>
      </c>
      <c r="D39" s="22">
        <v>0.09090909090909091</v>
      </c>
      <c r="E39" s="6"/>
      <c r="F39" s="260"/>
    </row>
    <row r="40" spans="1:6" ht="12.75">
      <c r="A40" s="3" t="s">
        <v>44</v>
      </c>
      <c r="B40" s="22">
        <v>0.32142857142857145</v>
      </c>
      <c r="C40" s="22">
        <v>0.10714285714285714</v>
      </c>
      <c r="D40" s="22">
        <v>0.017857142857142856</v>
      </c>
      <c r="E40" s="6"/>
      <c r="F40" s="260"/>
    </row>
    <row r="41" spans="1:6" ht="12.75">
      <c r="A41" s="3" t="s">
        <v>750</v>
      </c>
      <c r="B41" s="22">
        <v>0.3373493975903615</v>
      </c>
      <c r="C41" s="22">
        <v>0.07228915662650602</v>
      </c>
      <c r="D41" s="22">
        <v>0.03614457831325301</v>
      </c>
      <c r="E41" s="6"/>
      <c r="F41" s="260"/>
    </row>
    <row r="42" spans="1:6" ht="12.75">
      <c r="A42" s="3" t="s">
        <v>13</v>
      </c>
      <c r="B42" s="22">
        <v>0.33333333333333337</v>
      </c>
      <c r="C42" s="22">
        <v>0.08641975308641975</v>
      </c>
      <c r="D42" s="22">
        <v>0.024691358024691357</v>
      </c>
      <c r="E42" s="6"/>
      <c r="F42" s="260"/>
    </row>
    <row r="43" spans="1:6" ht="12.75">
      <c r="A43" s="3" t="s">
        <v>14</v>
      </c>
      <c r="B43" s="22">
        <v>0.36708860759493667</v>
      </c>
      <c r="C43" s="22">
        <v>0.05063291139240506</v>
      </c>
      <c r="D43" s="22">
        <v>0</v>
      </c>
      <c r="E43" s="6"/>
      <c r="F43" s="260"/>
    </row>
    <row r="44" spans="1:6" ht="12.75">
      <c r="A44" s="3" t="s">
        <v>28</v>
      </c>
      <c r="B44" s="22">
        <v>0.29</v>
      </c>
      <c r="C44" s="22">
        <v>0.1</v>
      </c>
      <c r="D44" s="22">
        <v>0</v>
      </c>
      <c r="E44" s="6"/>
      <c r="F44" s="260"/>
    </row>
    <row r="45" spans="1:6" ht="12.75">
      <c r="A45" s="3" t="s">
        <v>7</v>
      </c>
      <c r="B45" s="22">
        <v>0.3243243243243243</v>
      </c>
      <c r="C45" s="22">
        <v>0.02702702702702703</v>
      </c>
      <c r="D45" s="22">
        <v>0.02702702702702703</v>
      </c>
      <c r="E45" s="6"/>
      <c r="F45" s="260"/>
    </row>
    <row r="46" spans="1:6" ht="12.75">
      <c r="A46" s="3" t="s">
        <v>9</v>
      </c>
      <c r="B46" s="22">
        <v>0.28125</v>
      </c>
      <c r="C46" s="22">
        <v>0.08125</v>
      </c>
      <c r="D46" s="22">
        <v>0.00625</v>
      </c>
      <c r="E46" s="6"/>
      <c r="F46" s="260"/>
    </row>
    <row r="47" spans="1:6" ht="12.75">
      <c r="A47" s="3" t="s">
        <v>57</v>
      </c>
      <c r="B47" s="22">
        <v>0.2589285714285714</v>
      </c>
      <c r="C47" s="22">
        <v>0.08035714285714285</v>
      </c>
      <c r="D47" s="22">
        <v>0.017857142857142856</v>
      </c>
      <c r="E47" s="6"/>
      <c r="F47" s="260"/>
    </row>
    <row r="48" spans="1:6" ht="12.75">
      <c r="A48" s="3" t="s">
        <v>751</v>
      </c>
      <c r="B48" s="22">
        <v>0.27067669172932335</v>
      </c>
      <c r="C48" s="22">
        <v>0.08270676691729323</v>
      </c>
      <c r="D48" s="22">
        <v>0</v>
      </c>
      <c r="E48" s="6"/>
      <c r="F48" s="260"/>
    </row>
    <row r="49" spans="1:6" ht="12.75">
      <c r="A49" s="3" t="s">
        <v>3</v>
      </c>
      <c r="B49" s="22">
        <v>0.23076923076923075</v>
      </c>
      <c r="C49" s="22">
        <v>0.08974358974358973</v>
      </c>
      <c r="D49" s="22">
        <v>0.02564102564102564</v>
      </c>
      <c r="E49" s="6"/>
      <c r="F49" s="260"/>
    </row>
    <row r="50" spans="1:6" ht="12.75">
      <c r="A50" s="3" t="s">
        <v>754</v>
      </c>
      <c r="B50" s="22">
        <v>0.2631578947368421</v>
      </c>
      <c r="C50" s="22">
        <v>0.07894736842105263</v>
      </c>
      <c r="D50" s="22">
        <v>0</v>
      </c>
      <c r="E50" s="6"/>
      <c r="F50" s="260"/>
    </row>
    <row r="51" spans="1:6" ht="12.75">
      <c r="A51" s="3" t="s">
        <v>51</v>
      </c>
      <c r="B51" s="22">
        <v>0.26415094339622647</v>
      </c>
      <c r="C51" s="22">
        <v>0.07547169811320754</v>
      </c>
      <c r="D51" s="22">
        <v>0</v>
      </c>
      <c r="E51" s="6"/>
      <c r="F51" s="260"/>
    </row>
    <row r="52" spans="1:6" ht="12.75">
      <c r="A52" s="3" t="s">
        <v>70</v>
      </c>
      <c r="B52" s="22">
        <v>0.2</v>
      </c>
      <c r="C52" s="22">
        <v>0.13333333333333333</v>
      </c>
      <c r="D52" s="22">
        <v>0</v>
      </c>
      <c r="E52" s="6"/>
      <c r="F52" s="260"/>
    </row>
    <row r="53" spans="1:6" ht="12.75">
      <c r="A53" s="3" t="s">
        <v>55</v>
      </c>
      <c r="B53" s="22">
        <v>0.2542372881355932</v>
      </c>
      <c r="C53" s="22">
        <v>0.059322033898305086</v>
      </c>
      <c r="D53" s="22">
        <v>0.01694915254237288</v>
      </c>
      <c r="E53" s="6"/>
      <c r="F53" s="260"/>
    </row>
    <row r="54" spans="1:6" ht="12.75">
      <c r="A54" s="3" t="s">
        <v>12</v>
      </c>
      <c r="B54" s="22">
        <v>0.26</v>
      </c>
      <c r="C54" s="22">
        <v>0.07</v>
      </c>
      <c r="D54" s="22">
        <v>0</v>
      </c>
      <c r="E54" s="6"/>
      <c r="F54" s="260"/>
    </row>
    <row r="55" spans="1:6" ht="12.75">
      <c r="A55" s="3" t="s">
        <v>752</v>
      </c>
      <c r="B55" s="22">
        <v>0.2647058823529412</v>
      </c>
      <c r="C55" s="22">
        <v>0.058823529411764705</v>
      </c>
      <c r="D55" s="22">
        <v>0</v>
      </c>
      <c r="E55" s="6"/>
      <c r="F55" s="260"/>
    </row>
    <row r="56" spans="1:6" ht="12.75">
      <c r="A56" s="3" t="s">
        <v>26</v>
      </c>
      <c r="B56" s="22">
        <v>0.29411764705882354</v>
      </c>
      <c r="C56" s="22">
        <v>0.0196078431372549</v>
      </c>
      <c r="D56" s="22">
        <v>0</v>
      </c>
      <c r="E56" s="6"/>
      <c r="F56" s="260"/>
    </row>
    <row r="57" spans="1:6" ht="12.75">
      <c r="A57" s="3" t="s">
        <v>753</v>
      </c>
      <c r="B57" s="22">
        <v>0.2619047619047619</v>
      </c>
      <c r="C57" s="22">
        <v>0.047619047619047616</v>
      </c>
      <c r="D57" s="22">
        <v>0</v>
      </c>
      <c r="E57" s="6"/>
      <c r="F57" s="260"/>
    </row>
    <row r="58" spans="1:6" ht="12.75">
      <c r="A58" s="3" t="s">
        <v>755</v>
      </c>
      <c r="B58" s="22">
        <v>0.28205128205128205</v>
      </c>
      <c r="C58" s="22">
        <v>0.02564102564102564</v>
      </c>
      <c r="D58" s="22">
        <v>0</v>
      </c>
      <c r="E58" s="6"/>
      <c r="F58" s="260"/>
    </row>
    <row r="59" spans="1:6" ht="12.75">
      <c r="A59" s="3" t="s">
        <v>49</v>
      </c>
      <c r="B59" s="22">
        <v>0.24285714285714285</v>
      </c>
      <c r="C59" s="22">
        <v>0.05714285714285715</v>
      </c>
      <c r="D59" s="22">
        <v>0</v>
      </c>
      <c r="E59" s="6"/>
      <c r="F59" s="260"/>
    </row>
    <row r="60" spans="1:6" ht="12.75">
      <c r="A60" s="3" t="s">
        <v>30</v>
      </c>
      <c r="B60" s="22">
        <v>0.25</v>
      </c>
      <c r="C60" s="22">
        <v>0.041666666666666664</v>
      </c>
      <c r="D60" s="22">
        <v>0</v>
      </c>
      <c r="E60" s="6"/>
      <c r="F60" s="260"/>
    </row>
    <row r="61" spans="1:6" ht="12.75">
      <c r="A61" s="3" t="s">
        <v>62</v>
      </c>
      <c r="B61" s="22">
        <v>0.17857142857142855</v>
      </c>
      <c r="C61" s="22">
        <v>0.10714285714285715</v>
      </c>
      <c r="D61" s="22">
        <v>0</v>
      </c>
      <c r="E61" s="6"/>
      <c r="F61" s="260"/>
    </row>
    <row r="62" spans="1:6" ht="12.75">
      <c r="A62" s="3" t="s">
        <v>756</v>
      </c>
      <c r="B62" s="22">
        <v>0.24242424242424243</v>
      </c>
      <c r="C62" s="22">
        <v>0.030303030303030304</v>
      </c>
      <c r="D62" s="22">
        <v>0</v>
      </c>
      <c r="E62" s="6"/>
      <c r="F62" s="260"/>
    </row>
    <row r="63" spans="1:6" ht="12.75">
      <c r="A63" s="3" t="s">
        <v>1</v>
      </c>
      <c r="B63" s="22">
        <v>0.1791044776119403</v>
      </c>
      <c r="C63" s="22">
        <v>0.04477611940298507</v>
      </c>
      <c r="D63" s="22">
        <v>0.014925373134328358</v>
      </c>
      <c r="E63" s="6"/>
      <c r="F63" s="260"/>
    </row>
    <row r="64" spans="1:6" ht="12.75">
      <c r="A64" s="3" t="s">
        <v>66</v>
      </c>
      <c r="B64" s="22">
        <v>0.1818181818181818</v>
      </c>
      <c r="C64" s="22">
        <v>0.04545454545454545</v>
      </c>
      <c r="D64" s="22">
        <v>0</v>
      </c>
      <c r="E64" s="6"/>
      <c r="F64" s="260"/>
    </row>
    <row r="65" spans="1:6" ht="12.75">
      <c r="A65" s="3" t="s">
        <v>40</v>
      </c>
      <c r="B65" s="22">
        <v>0.16666666666666669</v>
      </c>
      <c r="C65" s="22">
        <v>0.05555555555555556</v>
      </c>
      <c r="D65" s="22">
        <v>0</v>
      </c>
      <c r="E65" s="6"/>
      <c r="F65" s="260"/>
    </row>
    <row r="66" spans="1:6" ht="12.75">
      <c r="A66" s="3" t="s">
        <v>23</v>
      </c>
      <c r="B66" s="22">
        <v>0.21951219512195122</v>
      </c>
      <c r="C66" s="22">
        <v>0</v>
      </c>
      <c r="D66" s="22">
        <v>0</v>
      </c>
      <c r="E66" s="6"/>
      <c r="F66" s="260"/>
    </row>
    <row r="67" spans="1:6" ht="12.75">
      <c r="A67" s="3" t="s">
        <v>20</v>
      </c>
      <c r="B67" s="22">
        <v>0.1484375</v>
      </c>
      <c r="C67" s="22">
        <v>0.046875</v>
      </c>
      <c r="D67" s="22">
        <v>0</v>
      </c>
      <c r="E67" s="6"/>
      <c r="F67" s="260"/>
    </row>
    <row r="68" spans="1:6" ht="12.75">
      <c r="A68" s="3" t="s">
        <v>69</v>
      </c>
      <c r="B68" s="22">
        <v>0.0975609756097561</v>
      </c>
      <c r="C68" s="22">
        <v>0.024390243902439025</v>
      </c>
      <c r="D68" s="22">
        <v>0.07317073170731707</v>
      </c>
      <c r="E68" s="6"/>
      <c r="F68" s="260"/>
    </row>
    <row r="69" spans="1:6" ht="12.75">
      <c r="A69" s="3" t="s">
        <v>60</v>
      </c>
      <c r="B69" s="22">
        <v>0.1509433962264151</v>
      </c>
      <c r="C69" s="22">
        <v>0.03773584905660377</v>
      </c>
      <c r="D69" s="22">
        <v>0</v>
      </c>
      <c r="E69" s="6"/>
      <c r="F69" s="260"/>
    </row>
    <row r="70" spans="1:6" ht="12.75">
      <c r="A70" s="3" t="s">
        <v>42</v>
      </c>
      <c r="B70" s="22">
        <v>0.14583333333333334</v>
      </c>
      <c r="C70" s="22">
        <v>0.020833333333333332</v>
      </c>
      <c r="D70" s="22">
        <v>0</v>
      </c>
      <c r="E70" s="6"/>
      <c r="F70" s="260"/>
    </row>
    <row r="71" spans="1:6" ht="12.75">
      <c r="A71" s="3" t="s">
        <v>50</v>
      </c>
      <c r="B71" s="22">
        <v>0.12244897959183675</v>
      </c>
      <c r="C71" s="22">
        <v>0.030612244897959186</v>
      </c>
      <c r="D71" s="22">
        <v>0.010204081632653062</v>
      </c>
      <c r="E71" s="6"/>
      <c r="F71" s="260"/>
    </row>
    <row r="72" spans="1:6" ht="12.75">
      <c r="A72" s="3" t="s">
        <v>38</v>
      </c>
      <c r="B72" s="22">
        <v>0.10526315789473684</v>
      </c>
      <c r="C72" s="22">
        <v>0.02631578947368421</v>
      </c>
      <c r="D72" s="22">
        <v>0.02631578947368421</v>
      </c>
      <c r="E72" s="6"/>
      <c r="F72" s="260"/>
    </row>
    <row r="73" spans="1:6" ht="12.75">
      <c r="A73" s="3" t="s">
        <v>10</v>
      </c>
      <c r="B73" s="22">
        <v>0.11643835616438356</v>
      </c>
      <c r="C73" s="22">
        <v>0.013698630136986302</v>
      </c>
      <c r="D73" s="22">
        <v>0.006849315068493151</v>
      </c>
      <c r="E73" s="6"/>
      <c r="F73" s="260"/>
    </row>
    <row r="74" spans="1:6" ht="12.75">
      <c r="A74" s="3" t="s">
        <v>41</v>
      </c>
      <c r="B74" s="22">
        <v>0.09375</v>
      </c>
      <c r="C74" s="22">
        <v>0</v>
      </c>
      <c r="D74" s="22">
        <v>0.03125</v>
      </c>
      <c r="E74" s="6"/>
      <c r="F74" s="260"/>
    </row>
    <row r="75" spans="1:6" ht="12.75">
      <c r="A75" s="3" t="s">
        <v>37</v>
      </c>
      <c r="B75" s="22">
        <v>0.04761904761904761</v>
      </c>
      <c r="C75" s="22">
        <v>0.023809523809523805</v>
      </c>
      <c r="D75" s="22">
        <v>0</v>
      </c>
      <c r="E75" s="6"/>
      <c r="F75" s="260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44">
      <selection activeCell="A43" sqref="A1:A16384"/>
    </sheetView>
  </sheetViews>
  <sheetFormatPr defaultColWidth="9.140625" defaultRowHeight="12.75"/>
  <sheetData>
    <row r="1" ht="12.75">
      <c r="A1" t="s">
        <v>776</v>
      </c>
    </row>
    <row r="3" spans="1:4" ht="12.75">
      <c r="A3" s="4" t="s">
        <v>0</v>
      </c>
      <c r="B3" s="1" t="s">
        <v>771</v>
      </c>
      <c r="C3" s="1" t="s">
        <v>772</v>
      </c>
      <c r="D3" s="2" t="s">
        <v>773</v>
      </c>
    </row>
    <row r="4" spans="1:5" ht="12.75">
      <c r="A4" s="3" t="s">
        <v>58</v>
      </c>
      <c r="B4" s="22">
        <v>0.16666666666666666</v>
      </c>
      <c r="C4" s="22">
        <v>0.25</v>
      </c>
      <c r="D4" s="22">
        <v>0.4791666666666667</v>
      </c>
      <c r="E4" s="22"/>
    </row>
    <row r="5" spans="1:5" ht="12.75">
      <c r="A5" s="3" t="s">
        <v>46</v>
      </c>
      <c r="B5" s="22">
        <v>0.2285714285714286</v>
      </c>
      <c r="C5" s="22">
        <v>0.14285714285714288</v>
      </c>
      <c r="D5" s="22">
        <v>0.48571428571428577</v>
      </c>
      <c r="E5" s="22"/>
    </row>
    <row r="6" spans="1:5" ht="12.75">
      <c r="A6" s="3" t="s">
        <v>48</v>
      </c>
      <c r="B6" s="22">
        <v>0.21276595744680854</v>
      </c>
      <c r="C6" s="22">
        <v>0.3404255319148936</v>
      </c>
      <c r="D6" s="22">
        <v>0.2553191489361702</v>
      </c>
      <c r="E6" s="22"/>
    </row>
    <row r="7" spans="1:5" ht="12.75">
      <c r="A7" s="3" t="s">
        <v>15</v>
      </c>
      <c r="B7" s="22">
        <v>0.296875</v>
      </c>
      <c r="C7" s="22">
        <v>0.296875</v>
      </c>
      <c r="D7" s="22">
        <v>0.203125</v>
      </c>
      <c r="E7" s="22"/>
    </row>
    <row r="8" spans="1:5" ht="12.75">
      <c r="A8" s="3" t="s">
        <v>65</v>
      </c>
      <c r="B8" s="22">
        <v>0.3809523809523809</v>
      </c>
      <c r="C8" s="22">
        <v>0.16666666666666666</v>
      </c>
      <c r="D8" s="22">
        <v>0.23809523809523808</v>
      </c>
      <c r="E8" s="22"/>
    </row>
    <row r="9" spans="1:5" ht="12.75">
      <c r="A9" s="3" t="s">
        <v>52</v>
      </c>
      <c r="B9" s="22">
        <v>0.1923076923076923</v>
      </c>
      <c r="C9" s="22">
        <v>0.32692307692307687</v>
      </c>
      <c r="D9" s="22">
        <v>0.25</v>
      </c>
      <c r="E9" s="22"/>
    </row>
    <row r="10" spans="1:5" ht="12.75">
      <c r="A10" s="3" t="s">
        <v>24</v>
      </c>
      <c r="B10" s="22">
        <v>0.48</v>
      </c>
      <c r="C10" s="22">
        <v>0.2</v>
      </c>
      <c r="D10" s="22">
        <v>0.04</v>
      </c>
      <c r="E10" s="22"/>
    </row>
    <row r="11" spans="1:5" ht="12.75">
      <c r="A11" s="3" t="s">
        <v>61</v>
      </c>
      <c r="B11" s="22">
        <v>0.44</v>
      </c>
      <c r="C11" s="22">
        <v>0.24</v>
      </c>
      <c r="D11" s="22">
        <v>0.04</v>
      </c>
      <c r="E11" s="22"/>
    </row>
    <row r="12" spans="1:5" ht="12.75">
      <c r="A12" s="3" t="s">
        <v>747</v>
      </c>
      <c r="B12" s="22">
        <v>0.2272727272727273</v>
      </c>
      <c r="C12" s="22">
        <v>0.27272727272727276</v>
      </c>
      <c r="D12" s="22">
        <v>0.20454545454545456</v>
      </c>
      <c r="E12" s="22"/>
    </row>
    <row r="13" spans="1:5" ht="12.75">
      <c r="A13" s="3" t="s">
        <v>67</v>
      </c>
      <c r="B13" s="22">
        <v>0.3191489361702128</v>
      </c>
      <c r="C13" s="22">
        <v>0.2127659574468085</v>
      </c>
      <c r="D13" s="22">
        <v>0.1702127659574468</v>
      </c>
      <c r="E13" s="22"/>
    </row>
    <row r="14" spans="1:5" ht="12.75">
      <c r="A14" s="3" t="s">
        <v>45</v>
      </c>
      <c r="B14" s="22">
        <v>0.375</v>
      </c>
      <c r="C14" s="22">
        <v>0.1</v>
      </c>
      <c r="D14" s="22">
        <v>0.15</v>
      </c>
      <c r="E14" s="22"/>
    </row>
    <row r="15" spans="1:5" ht="12.75">
      <c r="A15" s="3" t="s">
        <v>59</v>
      </c>
      <c r="B15" s="22">
        <v>0.4181818181818182</v>
      </c>
      <c r="C15" s="22">
        <v>0.1090909090909091</v>
      </c>
      <c r="D15" s="22">
        <v>0.09090909090909091</v>
      </c>
      <c r="E15" s="22"/>
    </row>
    <row r="16" spans="1:5" ht="12.75">
      <c r="A16" s="3" t="s">
        <v>47</v>
      </c>
      <c r="B16" s="22">
        <v>0.27941176470588236</v>
      </c>
      <c r="C16" s="22">
        <v>0.27941176470588236</v>
      </c>
      <c r="D16" s="22">
        <v>0.058823529411764705</v>
      </c>
      <c r="E16" s="22"/>
    </row>
    <row r="17" spans="1:5" ht="12.75">
      <c r="A17" s="3" t="s">
        <v>63</v>
      </c>
      <c r="B17" s="22">
        <v>0.42857142857142855</v>
      </c>
      <c r="C17" s="22">
        <v>0.10714285714285714</v>
      </c>
      <c r="D17" s="22">
        <v>0.07142857142857142</v>
      </c>
      <c r="E17" s="22"/>
    </row>
    <row r="18" spans="1:5" ht="12.75">
      <c r="A18" s="3" t="s">
        <v>25</v>
      </c>
      <c r="B18" s="22">
        <v>0.28571428571428575</v>
      </c>
      <c r="C18" s="22">
        <v>0.07142857142857144</v>
      </c>
      <c r="D18" s="22">
        <v>0.2142857142857143</v>
      </c>
      <c r="E18" s="22"/>
    </row>
    <row r="19" spans="1:5" ht="12.75">
      <c r="A19" s="3" t="s">
        <v>16</v>
      </c>
      <c r="B19" s="22">
        <v>0.4181818181818182</v>
      </c>
      <c r="C19" s="22">
        <v>0.1090909090909091</v>
      </c>
      <c r="D19" s="22">
        <v>0.03636363636363636</v>
      </c>
      <c r="E19" s="22"/>
    </row>
    <row r="20" spans="1:5" ht="12.75">
      <c r="A20" s="3" t="s">
        <v>64</v>
      </c>
      <c r="B20" s="22">
        <v>0.2777777777777778</v>
      </c>
      <c r="C20" s="22">
        <v>0.16666666666666666</v>
      </c>
      <c r="D20" s="22">
        <v>0.11111111111111112</v>
      </c>
      <c r="E20" s="22"/>
    </row>
    <row r="21" spans="1:5" ht="12.75">
      <c r="A21" s="3" t="s">
        <v>43</v>
      </c>
      <c r="B21" s="22">
        <v>0.37333333333333335</v>
      </c>
      <c r="C21" s="22">
        <v>0.13333333333333333</v>
      </c>
      <c r="D21" s="22">
        <v>0.04</v>
      </c>
      <c r="E21" s="22"/>
    </row>
    <row r="22" spans="1:5" ht="12.75">
      <c r="A22" s="3" t="s">
        <v>44</v>
      </c>
      <c r="B22" s="22">
        <v>0.4150943396226415</v>
      </c>
      <c r="C22" s="22">
        <v>0.09433962264150941</v>
      </c>
      <c r="D22" s="22">
        <v>0.018867924528301886</v>
      </c>
      <c r="E22" s="22"/>
    </row>
    <row r="23" spans="1:5" ht="12.75">
      <c r="A23" s="3" t="s">
        <v>33</v>
      </c>
      <c r="B23" s="22">
        <v>0.28767123287671237</v>
      </c>
      <c r="C23" s="22">
        <v>0.17808219178082194</v>
      </c>
      <c r="D23" s="22">
        <v>0.05479452054794521</v>
      </c>
      <c r="E23" s="22"/>
    </row>
    <row r="24" spans="1:5" ht="12.75">
      <c r="A24" s="3" t="s">
        <v>68</v>
      </c>
      <c r="B24" s="22">
        <v>0.48</v>
      </c>
      <c r="C24" s="22">
        <v>0.04</v>
      </c>
      <c r="D24" s="22">
        <v>0</v>
      </c>
      <c r="E24" s="22"/>
    </row>
    <row r="25" spans="1:5" ht="12.75">
      <c r="A25" s="3" t="s">
        <v>19</v>
      </c>
      <c r="B25" s="22">
        <v>0.3720930232558139</v>
      </c>
      <c r="C25" s="22">
        <v>0.13953488372093023</v>
      </c>
      <c r="D25" s="22">
        <v>0</v>
      </c>
      <c r="E25" s="22"/>
    </row>
    <row r="26" spans="1:5" ht="12.75">
      <c r="A26" s="3" t="s">
        <v>473</v>
      </c>
      <c r="B26" s="22">
        <v>0.35</v>
      </c>
      <c r="C26" s="22">
        <v>0.1</v>
      </c>
      <c r="D26" s="22">
        <v>0.05</v>
      </c>
      <c r="E26" s="22"/>
    </row>
    <row r="27" spans="1:5" ht="12.75">
      <c r="A27" s="3" t="s">
        <v>18</v>
      </c>
      <c r="B27" s="22">
        <v>0.2727272727272727</v>
      </c>
      <c r="C27" s="22">
        <v>0.1818181818181818</v>
      </c>
      <c r="D27" s="22">
        <v>0.04545454545454545</v>
      </c>
      <c r="E27" s="22"/>
    </row>
    <row r="28" spans="1:5" ht="12.75">
      <c r="A28" s="3" t="s">
        <v>66</v>
      </c>
      <c r="B28" s="22">
        <v>0.44444444444444436</v>
      </c>
      <c r="C28" s="22">
        <v>0.055555555555555546</v>
      </c>
      <c r="D28" s="22">
        <v>0</v>
      </c>
      <c r="E28" s="22"/>
    </row>
    <row r="29" spans="1:5" ht="12.75">
      <c r="A29" s="3" t="s">
        <v>22</v>
      </c>
      <c r="B29" s="22">
        <v>0.4347826086956522</v>
      </c>
      <c r="C29" s="22">
        <v>0.043478260869565216</v>
      </c>
      <c r="D29" s="22">
        <v>0</v>
      </c>
      <c r="E29" s="22"/>
    </row>
    <row r="30" spans="1:5" ht="12.75">
      <c r="A30" s="3" t="s">
        <v>36</v>
      </c>
      <c r="B30" s="22">
        <v>0.3191489361702127</v>
      </c>
      <c r="C30" s="22">
        <v>0.0851063829787234</v>
      </c>
      <c r="D30" s="22">
        <v>0.06382978723404255</v>
      </c>
      <c r="E30" s="22"/>
    </row>
    <row r="31" spans="1:5" ht="12.75">
      <c r="A31" s="3" t="s">
        <v>54</v>
      </c>
      <c r="B31" s="22">
        <v>0.11538461538461538</v>
      </c>
      <c r="C31" s="22">
        <v>0.11538461538461538</v>
      </c>
      <c r="D31" s="22">
        <v>0.23076923076923075</v>
      </c>
      <c r="E31" s="22"/>
    </row>
    <row r="32" spans="1:5" ht="12.75">
      <c r="A32" s="3" t="s">
        <v>21</v>
      </c>
      <c r="B32" s="22">
        <v>0.3260869565217391</v>
      </c>
      <c r="C32" s="22">
        <v>0.08695652173913042</v>
      </c>
      <c r="D32" s="22">
        <v>0.021739130434782605</v>
      </c>
      <c r="E32" s="22"/>
    </row>
    <row r="33" spans="1:5" ht="12.75">
      <c r="A33" s="3" t="s">
        <v>749</v>
      </c>
      <c r="B33" s="22">
        <v>0.2935323383084577</v>
      </c>
      <c r="C33" s="22">
        <v>0.06467661691542288</v>
      </c>
      <c r="D33" s="22">
        <v>0.019900497512437807</v>
      </c>
      <c r="E33" s="22"/>
    </row>
    <row r="34" spans="1:5" ht="12.75">
      <c r="A34" s="3" t="s">
        <v>49</v>
      </c>
      <c r="B34" s="22">
        <v>0.3472222222222222</v>
      </c>
      <c r="C34" s="22">
        <v>0.027777777777777773</v>
      </c>
      <c r="D34" s="22">
        <v>0</v>
      </c>
      <c r="E34" s="22"/>
    </row>
    <row r="35" spans="1:5" ht="12.75">
      <c r="A35" s="3" t="s">
        <v>53</v>
      </c>
      <c r="B35" s="22">
        <v>0.16666666666666666</v>
      </c>
      <c r="C35" s="22">
        <v>0.041666666666666664</v>
      </c>
      <c r="D35" s="22">
        <v>0.16666666666666666</v>
      </c>
      <c r="E35" s="22"/>
    </row>
    <row r="36" spans="1:5" ht="12.75">
      <c r="A36" s="3" t="s">
        <v>62</v>
      </c>
      <c r="B36" s="22">
        <v>0.36</v>
      </c>
      <c r="C36" s="22">
        <v>0</v>
      </c>
      <c r="D36" s="22">
        <v>0</v>
      </c>
      <c r="E36" s="22"/>
    </row>
    <row r="37" spans="1:5" ht="12.75">
      <c r="A37" s="3" t="s">
        <v>34</v>
      </c>
      <c r="B37" s="22">
        <v>0.3137254901960784</v>
      </c>
      <c r="C37" s="22">
        <v>0.0392156862745098</v>
      </c>
      <c r="D37" s="22">
        <v>0</v>
      </c>
      <c r="E37" s="22"/>
    </row>
    <row r="38" spans="1:5" ht="12.75">
      <c r="A38" s="3" t="s">
        <v>31</v>
      </c>
      <c r="B38" s="22">
        <v>0.2857142857142857</v>
      </c>
      <c r="C38" s="22">
        <v>0.031746031746031744</v>
      </c>
      <c r="D38" s="22">
        <v>0.015873015873015872</v>
      </c>
      <c r="E38" s="22"/>
    </row>
    <row r="39" spans="1:5" ht="12.75">
      <c r="A39" s="3" t="s">
        <v>56</v>
      </c>
      <c r="B39" s="22">
        <v>0.13333333333333333</v>
      </c>
      <c r="C39" s="22">
        <v>0.03333333333333333</v>
      </c>
      <c r="D39" s="22">
        <v>0.16666666666666666</v>
      </c>
      <c r="E39" s="22"/>
    </row>
    <row r="40" spans="1:5" ht="12.75">
      <c r="A40" s="3" t="s">
        <v>751</v>
      </c>
      <c r="B40" s="22">
        <v>0.2647058823529412</v>
      </c>
      <c r="C40" s="22">
        <v>0.03676470588235294</v>
      </c>
      <c r="D40" s="22">
        <v>0.007352941176470588</v>
      </c>
      <c r="E40" s="22"/>
    </row>
    <row r="41" spans="1:5" ht="12.75">
      <c r="A41" s="3" t="s">
        <v>30</v>
      </c>
      <c r="B41" s="22">
        <v>0.2857142857142857</v>
      </c>
      <c r="C41" s="22">
        <v>0.02040816326530612</v>
      </c>
      <c r="D41" s="22">
        <v>0</v>
      </c>
      <c r="E41" s="22"/>
    </row>
    <row r="42" spans="1:5" ht="12.75">
      <c r="A42" s="3" t="s">
        <v>17</v>
      </c>
      <c r="B42" s="22">
        <v>0.27906976744186046</v>
      </c>
      <c r="C42" s="22">
        <v>0.02325581395348837</v>
      </c>
      <c r="D42" s="22">
        <v>0</v>
      </c>
      <c r="E42" s="22"/>
    </row>
    <row r="43" spans="1:5" ht="12.75">
      <c r="A43" s="3" t="s">
        <v>14</v>
      </c>
      <c r="B43" s="22">
        <v>0.2625</v>
      </c>
      <c r="C43" s="22">
        <v>0.0375</v>
      </c>
      <c r="D43" s="22">
        <v>0</v>
      </c>
      <c r="E43" s="22"/>
    </row>
    <row r="44" spans="1:5" ht="12.75">
      <c r="A44" s="3" t="s">
        <v>28</v>
      </c>
      <c r="B44" s="22">
        <v>0.24271844660194175</v>
      </c>
      <c r="C44" s="22">
        <v>0.03883495145631068</v>
      </c>
      <c r="D44" s="22">
        <v>0.00970873786407767</v>
      </c>
      <c r="E44" s="22"/>
    </row>
    <row r="45" spans="1:5" ht="12.75">
      <c r="A45" s="3" t="s">
        <v>752</v>
      </c>
      <c r="B45" s="22">
        <v>0.273972602739726</v>
      </c>
      <c r="C45" s="22">
        <v>0.013698630136986302</v>
      </c>
      <c r="D45" s="22">
        <v>0</v>
      </c>
      <c r="E45" s="22"/>
    </row>
    <row r="46" spans="1:5" ht="12.75">
      <c r="A46" s="3" t="s">
        <v>55</v>
      </c>
      <c r="B46" s="22">
        <v>0.23478260869565218</v>
      </c>
      <c r="C46" s="22">
        <v>0.034782608695652174</v>
      </c>
      <c r="D46" s="22">
        <v>0.017391304347826087</v>
      </c>
      <c r="E46" s="22"/>
    </row>
    <row r="47" spans="1:5" ht="12.75">
      <c r="A47" s="3" t="s">
        <v>7</v>
      </c>
      <c r="B47" s="22">
        <v>0.19444444444444445</v>
      </c>
      <c r="C47" s="22">
        <v>0.08333333333333333</v>
      </c>
      <c r="D47" s="22">
        <v>0</v>
      </c>
      <c r="E47" s="22"/>
    </row>
    <row r="48" spans="1:5" ht="12.75">
      <c r="A48" s="3" t="s">
        <v>57</v>
      </c>
      <c r="B48" s="22">
        <v>0.2201834862385321</v>
      </c>
      <c r="C48" s="22">
        <v>0.04587155963302752</v>
      </c>
      <c r="D48" s="22">
        <v>0.009174311926605505</v>
      </c>
      <c r="E48" s="22"/>
    </row>
    <row r="49" spans="1:5" ht="12.75">
      <c r="A49" s="3" t="s">
        <v>40</v>
      </c>
      <c r="B49" s="22">
        <v>0.2549019607843137</v>
      </c>
      <c r="C49" s="22">
        <v>0.0196078431372549</v>
      </c>
      <c r="D49" s="22">
        <v>0</v>
      </c>
      <c r="E49" s="22"/>
    </row>
    <row r="50" spans="1:5" ht="12.75">
      <c r="A50" s="3" t="s">
        <v>71</v>
      </c>
      <c r="B50" s="22">
        <v>0.17857142857142858</v>
      </c>
      <c r="C50" s="22">
        <v>0.08333333333333334</v>
      </c>
      <c r="D50" s="22">
        <v>0.011904761904761906</v>
      </c>
      <c r="E50" s="22"/>
    </row>
    <row r="51" spans="1:5" ht="12.75">
      <c r="A51" s="3" t="s">
        <v>23</v>
      </c>
      <c r="B51" s="22">
        <v>0.24390243902439024</v>
      </c>
      <c r="C51" s="22">
        <v>0.024390243902439022</v>
      </c>
      <c r="D51" s="22">
        <v>0</v>
      </c>
      <c r="E51" s="22"/>
    </row>
    <row r="52" spans="1:5" ht="12.75">
      <c r="A52" s="3" t="s">
        <v>9</v>
      </c>
      <c r="B52" s="22">
        <v>0.2064516129032258</v>
      </c>
      <c r="C52" s="22">
        <v>0.05161290322580645</v>
      </c>
      <c r="D52" s="22">
        <v>0.0064516129032258064</v>
      </c>
      <c r="E52" s="22"/>
    </row>
    <row r="53" spans="1:5" ht="12.75">
      <c r="A53" s="3" t="s">
        <v>750</v>
      </c>
      <c r="B53" s="22">
        <v>0.21839080459770116</v>
      </c>
      <c r="C53" s="22">
        <v>0.034482758620689655</v>
      </c>
      <c r="D53" s="22">
        <v>0.011494252873563218</v>
      </c>
      <c r="E53" s="22"/>
    </row>
    <row r="54" spans="1:5" ht="12.75">
      <c r="A54" s="3" t="s">
        <v>755</v>
      </c>
      <c r="B54" s="22">
        <v>0.25</v>
      </c>
      <c r="C54" s="22">
        <v>0.013157894736842105</v>
      </c>
      <c r="D54" s="22">
        <v>0</v>
      </c>
      <c r="E54" s="22"/>
    </row>
    <row r="55" spans="1:5" ht="12.75">
      <c r="A55" s="3" t="s">
        <v>748</v>
      </c>
      <c r="B55" s="22">
        <v>0.16666666666666666</v>
      </c>
      <c r="C55" s="22">
        <v>0.04761904761904762</v>
      </c>
      <c r="D55" s="22">
        <v>0.04761904761904762</v>
      </c>
      <c r="E55" s="22"/>
    </row>
    <row r="56" spans="1:5" ht="12.75">
      <c r="A56" s="3" t="s">
        <v>60</v>
      </c>
      <c r="B56" s="22">
        <v>0.23529411764705885</v>
      </c>
      <c r="C56" s="22">
        <v>0.0196078431372549</v>
      </c>
      <c r="D56" s="22">
        <v>0</v>
      </c>
      <c r="E56" s="22"/>
    </row>
    <row r="57" spans="1:5" ht="12.75">
      <c r="A57" s="3" t="s">
        <v>13</v>
      </c>
      <c r="B57" s="22">
        <v>0.2328767123287671</v>
      </c>
      <c r="C57" s="22">
        <v>0.0136986301369863</v>
      </c>
      <c r="D57" s="22">
        <v>0</v>
      </c>
      <c r="E57" s="22"/>
    </row>
    <row r="58" spans="1:5" ht="12.75">
      <c r="A58" s="3" t="s">
        <v>42</v>
      </c>
      <c r="B58" s="22">
        <v>0.2173913043478261</v>
      </c>
      <c r="C58" s="22">
        <v>0.021739130434782608</v>
      </c>
      <c r="D58" s="22">
        <v>0</v>
      </c>
      <c r="E58" s="22"/>
    </row>
    <row r="59" spans="1:5" ht="12.75">
      <c r="A59" s="3" t="s">
        <v>753</v>
      </c>
      <c r="B59" s="22">
        <v>0.22727272727272727</v>
      </c>
      <c r="C59" s="22">
        <v>0.011363636363636364</v>
      </c>
      <c r="D59" s="22">
        <v>0</v>
      </c>
      <c r="E59" s="22"/>
    </row>
    <row r="60" spans="1:5" ht="12.75">
      <c r="A60" s="3" t="s">
        <v>26</v>
      </c>
      <c r="B60" s="22">
        <v>0.22222222222222224</v>
      </c>
      <c r="C60" s="22">
        <v>0</v>
      </c>
      <c r="D60" s="22">
        <v>0</v>
      </c>
      <c r="E60" s="22"/>
    </row>
    <row r="61" spans="1:5" ht="12.75">
      <c r="A61" s="3" t="s">
        <v>51</v>
      </c>
      <c r="B61" s="22">
        <v>0.2</v>
      </c>
      <c r="C61" s="22">
        <v>0.02</v>
      </c>
      <c r="D61" s="22">
        <v>0</v>
      </c>
      <c r="E61" s="22"/>
    </row>
    <row r="62" spans="1:5" ht="12.75">
      <c r="A62" s="3" t="s">
        <v>8</v>
      </c>
      <c r="B62" s="22">
        <v>0.16923076923076924</v>
      </c>
      <c r="C62" s="22">
        <v>0.046153846153846156</v>
      </c>
      <c r="D62" s="22">
        <v>0</v>
      </c>
      <c r="E62" s="22"/>
    </row>
    <row r="63" spans="1:5" ht="12.75">
      <c r="A63" s="3" t="s">
        <v>3</v>
      </c>
      <c r="B63" s="22">
        <v>0.20833333333333334</v>
      </c>
      <c r="C63" s="22">
        <v>0</v>
      </c>
      <c r="D63" s="22">
        <v>0</v>
      </c>
      <c r="E63" s="22"/>
    </row>
    <row r="64" spans="1:5" ht="12.75">
      <c r="A64" s="3" t="s">
        <v>38</v>
      </c>
      <c r="B64" s="22">
        <v>0.17647058823529413</v>
      </c>
      <c r="C64" s="22">
        <v>0.029411764705882356</v>
      </c>
      <c r="D64" s="22">
        <v>0</v>
      </c>
      <c r="E64" s="22"/>
    </row>
    <row r="65" spans="1:5" ht="12.75">
      <c r="A65" s="3" t="s">
        <v>754</v>
      </c>
      <c r="B65" s="22">
        <v>0.16438356164383564</v>
      </c>
      <c r="C65" s="22">
        <v>0.04109589041095891</v>
      </c>
      <c r="D65" s="22">
        <v>0</v>
      </c>
      <c r="E65" s="22"/>
    </row>
    <row r="66" spans="1:5" ht="12.75">
      <c r="A66" s="3" t="s">
        <v>69</v>
      </c>
      <c r="B66" s="22">
        <v>0.2</v>
      </c>
      <c r="C66" s="22">
        <v>0</v>
      </c>
      <c r="D66" s="22">
        <v>0</v>
      </c>
      <c r="E66" s="22"/>
    </row>
    <row r="67" spans="1:5" ht="12.75">
      <c r="A67" s="3" t="s">
        <v>41</v>
      </c>
      <c r="B67" s="22">
        <v>0.15625</v>
      </c>
      <c r="C67" s="22">
        <v>0</v>
      </c>
      <c r="D67" s="22">
        <v>0.03125</v>
      </c>
      <c r="E67" s="22"/>
    </row>
    <row r="68" spans="1:5" ht="12.75">
      <c r="A68" s="3" t="s">
        <v>12</v>
      </c>
      <c r="B68" s="22">
        <v>0.17708333333333334</v>
      </c>
      <c r="C68" s="22">
        <v>0</v>
      </c>
      <c r="D68" s="22">
        <v>0</v>
      </c>
      <c r="E68" s="22"/>
    </row>
    <row r="69" spans="1:5" ht="12.75">
      <c r="A69" s="3" t="s">
        <v>756</v>
      </c>
      <c r="B69" s="22">
        <v>0.14705882352941177</v>
      </c>
      <c r="C69" s="22">
        <v>0.029411764705882356</v>
      </c>
      <c r="D69" s="22">
        <v>0</v>
      </c>
      <c r="E69" s="22"/>
    </row>
    <row r="70" spans="1:5" ht="12.75">
      <c r="A70" s="3" t="s">
        <v>1</v>
      </c>
      <c r="B70" s="22">
        <v>0.12698412698412698</v>
      </c>
      <c r="C70" s="22">
        <v>0.047619047619047616</v>
      </c>
      <c r="D70" s="22">
        <v>0</v>
      </c>
      <c r="E70" s="22"/>
    </row>
    <row r="71" spans="1:5" ht="12.75">
      <c r="A71" s="3" t="s">
        <v>50</v>
      </c>
      <c r="B71" s="22">
        <v>0.1313131313131313</v>
      </c>
      <c r="C71" s="22">
        <v>0.0303030303030303</v>
      </c>
      <c r="D71" s="22">
        <v>0.0101010101010101</v>
      </c>
      <c r="E71" s="22"/>
    </row>
    <row r="72" spans="1:5" ht="12.75">
      <c r="A72" s="3" t="s">
        <v>20</v>
      </c>
      <c r="B72" s="22">
        <v>0.13821138211382114</v>
      </c>
      <c r="C72" s="22">
        <v>0.008130081300813007</v>
      </c>
      <c r="D72" s="22">
        <v>0</v>
      </c>
      <c r="E72" s="22"/>
    </row>
    <row r="73" spans="1:5" ht="12.75">
      <c r="A73" s="3" t="s">
        <v>70</v>
      </c>
      <c r="B73" s="22">
        <v>0.08</v>
      </c>
      <c r="C73" s="22">
        <v>0</v>
      </c>
      <c r="D73" s="22">
        <v>0.04</v>
      </c>
      <c r="E73" s="22"/>
    </row>
    <row r="74" spans="1:5" ht="12.75">
      <c r="A74" s="3" t="s">
        <v>10</v>
      </c>
      <c r="B74" s="22">
        <v>0.08904109589041095</v>
      </c>
      <c r="C74" s="22">
        <v>0.013698630136986302</v>
      </c>
      <c r="D74" s="22">
        <v>0.006849315068493151</v>
      </c>
      <c r="E74" s="22"/>
    </row>
    <row r="75" spans="1:5" ht="12.75">
      <c r="A75" s="3" t="s">
        <v>37</v>
      </c>
      <c r="B75" s="22">
        <v>0.09523809523809525</v>
      </c>
      <c r="C75" s="22">
        <v>0</v>
      </c>
      <c r="D75" s="22">
        <v>0</v>
      </c>
      <c r="E75" s="22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46">
      <selection activeCell="A43" sqref="A1:A16384"/>
    </sheetView>
  </sheetViews>
  <sheetFormatPr defaultColWidth="9.140625" defaultRowHeight="12.75"/>
  <cols>
    <col min="5" max="5" width="9.28125" style="0" bestFit="1" customWidth="1"/>
  </cols>
  <sheetData>
    <row r="1" ht="12.75">
      <c r="A1" t="s">
        <v>777</v>
      </c>
    </row>
    <row r="4" ht="12.75">
      <c r="A4" s="19"/>
    </row>
    <row r="5" spans="1:5" ht="12.75">
      <c r="A5" s="19"/>
      <c r="B5" s="1" t="s">
        <v>771</v>
      </c>
      <c r="C5" s="1" t="s">
        <v>772</v>
      </c>
      <c r="D5" s="2" t="s">
        <v>773</v>
      </c>
      <c r="E5" s="6"/>
    </row>
    <row r="6" spans="1:5" ht="12.75">
      <c r="A6" s="3" t="s">
        <v>749</v>
      </c>
      <c r="B6" s="22">
        <v>0.4019607843137255</v>
      </c>
      <c r="C6" s="22">
        <v>0.39705882352941174</v>
      </c>
      <c r="D6" s="22">
        <v>0.09313725490196077</v>
      </c>
      <c r="E6" s="22"/>
    </row>
    <row r="7" spans="1:5" ht="12.75">
      <c r="A7" s="3" t="s">
        <v>52</v>
      </c>
      <c r="B7" s="22">
        <v>0.25</v>
      </c>
      <c r="C7" s="22">
        <v>0.40384615384615385</v>
      </c>
      <c r="D7" s="22">
        <v>0.21153846153846154</v>
      </c>
      <c r="E7" s="22"/>
    </row>
    <row r="8" spans="1:5" ht="12.75">
      <c r="A8" s="3" t="s">
        <v>71</v>
      </c>
      <c r="B8" s="22">
        <v>0.367816091954023</v>
      </c>
      <c r="C8" s="22">
        <v>0.25287356321839083</v>
      </c>
      <c r="D8" s="22">
        <v>0.22988505747126436</v>
      </c>
      <c r="E8" s="22"/>
    </row>
    <row r="9" spans="1:5" ht="12.75">
      <c r="A9" s="3" t="s">
        <v>36</v>
      </c>
      <c r="B9" s="22">
        <v>0.4782608695652174</v>
      </c>
      <c r="C9" s="22">
        <v>0.2391304347826087</v>
      </c>
      <c r="D9" s="22">
        <v>0.13043478260869565</v>
      </c>
      <c r="E9" s="22"/>
    </row>
    <row r="10" spans="1:5" ht="12.75">
      <c r="A10" s="3" t="s">
        <v>48</v>
      </c>
      <c r="B10" s="22">
        <v>0.25</v>
      </c>
      <c r="C10" s="22">
        <v>0.3636363636363636</v>
      </c>
      <c r="D10" s="22">
        <v>0.20454545454545456</v>
      </c>
      <c r="E10" s="22"/>
    </row>
    <row r="11" spans="1:5" ht="12.75">
      <c r="A11" s="3" t="s">
        <v>53</v>
      </c>
      <c r="B11" s="22">
        <v>0.14285714285714285</v>
      </c>
      <c r="C11" s="22">
        <v>0.42857142857142855</v>
      </c>
      <c r="D11" s="22">
        <v>0.2380952380952381</v>
      </c>
      <c r="E11" s="22"/>
    </row>
    <row r="12" spans="1:5" ht="12.75">
      <c r="A12" s="3" t="s">
        <v>46</v>
      </c>
      <c r="B12" s="22">
        <v>0.1891891891891892</v>
      </c>
      <c r="C12" s="22">
        <v>0.2972972972972973</v>
      </c>
      <c r="D12" s="22">
        <v>0.2972972972972973</v>
      </c>
      <c r="E12" s="22"/>
    </row>
    <row r="13" spans="1:5" ht="12.75">
      <c r="A13" s="3" t="s">
        <v>9</v>
      </c>
      <c r="B13" s="22">
        <v>0.423841059602649</v>
      </c>
      <c r="C13" s="22">
        <v>0.2582781456953643</v>
      </c>
      <c r="D13" s="22">
        <v>0.07284768211920531</v>
      </c>
      <c r="E13" s="22"/>
    </row>
    <row r="14" spans="1:5" ht="12.75">
      <c r="A14" s="3" t="s">
        <v>752</v>
      </c>
      <c r="B14" s="22">
        <v>0.393939393939394</v>
      </c>
      <c r="C14" s="22">
        <v>0.31818181818181823</v>
      </c>
      <c r="D14" s="22">
        <v>0.015151515151515152</v>
      </c>
      <c r="E14" s="22"/>
    </row>
    <row r="15" spans="1:5" ht="12.75">
      <c r="A15" s="3" t="s">
        <v>751</v>
      </c>
      <c r="B15" s="22">
        <v>0.4881889763779528</v>
      </c>
      <c r="C15" s="22">
        <v>0.1968503937007874</v>
      </c>
      <c r="D15" s="22">
        <v>0.031496062992125984</v>
      </c>
      <c r="E15" s="22"/>
    </row>
    <row r="16" spans="1:5" ht="12.75">
      <c r="A16" s="3" t="s">
        <v>43</v>
      </c>
      <c r="B16" s="22">
        <v>0.3611111111111111</v>
      </c>
      <c r="C16" s="22">
        <v>0.29166666666666663</v>
      </c>
      <c r="D16" s="22">
        <v>0.05555555555555556</v>
      </c>
      <c r="E16" s="22"/>
    </row>
    <row r="17" spans="1:5" ht="12.75">
      <c r="A17" s="3" t="s">
        <v>748</v>
      </c>
      <c r="B17" s="22">
        <v>0.34883720930232553</v>
      </c>
      <c r="C17" s="22">
        <v>0.3023255813953488</v>
      </c>
      <c r="D17" s="22">
        <v>0.046511627906976744</v>
      </c>
      <c r="E17" s="22"/>
    </row>
    <row r="18" spans="1:5" ht="12.75">
      <c r="A18" s="3" t="s">
        <v>28</v>
      </c>
      <c r="B18" s="22">
        <v>0.45263157894736844</v>
      </c>
      <c r="C18" s="22">
        <v>0.2210526315789474</v>
      </c>
      <c r="D18" s="22">
        <v>0.02105263157894737</v>
      </c>
      <c r="E18" s="22"/>
    </row>
    <row r="19" spans="1:5" ht="12.75">
      <c r="A19" s="3" t="s">
        <v>753</v>
      </c>
      <c r="B19" s="22">
        <v>0.48148148148148145</v>
      </c>
      <c r="C19" s="22">
        <v>0.16049382716049382</v>
      </c>
      <c r="D19" s="22">
        <v>0.04938271604938272</v>
      </c>
      <c r="E19" s="22"/>
    </row>
    <row r="20" spans="1:5" ht="12.75">
      <c r="A20" s="3" t="s">
        <v>8</v>
      </c>
      <c r="B20" s="22">
        <v>0.43283582089552236</v>
      </c>
      <c r="C20" s="22">
        <v>0.14925373134328357</v>
      </c>
      <c r="D20" s="22">
        <v>0.07462686567164178</v>
      </c>
      <c r="E20" s="22"/>
    </row>
    <row r="21" spans="1:5" ht="12.75">
      <c r="A21" s="3" t="s">
        <v>56</v>
      </c>
      <c r="B21" s="22">
        <v>0.4166666666666667</v>
      </c>
      <c r="C21" s="22">
        <v>0.20833333333333334</v>
      </c>
      <c r="D21" s="22">
        <v>0</v>
      </c>
      <c r="E21" s="22"/>
    </row>
    <row r="22" spans="1:5" ht="12.75">
      <c r="A22" s="3" t="s">
        <v>58</v>
      </c>
      <c r="B22" s="22">
        <v>0.17142857142857143</v>
      </c>
      <c r="C22" s="22">
        <v>0.2</v>
      </c>
      <c r="D22" s="22">
        <v>0.22857142857142856</v>
      </c>
      <c r="E22" s="22"/>
    </row>
    <row r="23" spans="1:5" ht="12.75">
      <c r="A23" s="3" t="s">
        <v>3</v>
      </c>
      <c r="B23" s="22">
        <v>0.36486486486486486</v>
      </c>
      <c r="C23" s="22">
        <v>0.14864864864864866</v>
      </c>
      <c r="D23" s="22">
        <v>0.06756756756756757</v>
      </c>
      <c r="E23" s="22"/>
    </row>
    <row r="24" spans="1:5" ht="12.75">
      <c r="A24" s="3" t="s">
        <v>750</v>
      </c>
      <c r="B24" s="22">
        <v>0.38271604938271603</v>
      </c>
      <c r="C24" s="22">
        <v>0.16049382716049385</v>
      </c>
      <c r="D24" s="22">
        <v>0.02469135802469136</v>
      </c>
      <c r="E24" s="22"/>
    </row>
    <row r="25" spans="1:5" ht="12.75">
      <c r="A25" s="3" t="s">
        <v>34</v>
      </c>
      <c r="B25" s="22">
        <v>0.3469387755102041</v>
      </c>
      <c r="C25" s="22">
        <v>0.16326530612244897</v>
      </c>
      <c r="D25" s="22">
        <v>0.04081632653061224</v>
      </c>
      <c r="E25" s="22"/>
    </row>
    <row r="26" spans="1:5" ht="12.75">
      <c r="A26" s="3" t="s">
        <v>21</v>
      </c>
      <c r="B26" s="22">
        <v>0.3</v>
      </c>
      <c r="C26" s="22">
        <v>0.225</v>
      </c>
      <c r="D26" s="22">
        <v>0.025</v>
      </c>
      <c r="E26" s="22"/>
    </row>
    <row r="27" spans="1:5" ht="12.75">
      <c r="A27" s="3" t="s">
        <v>31</v>
      </c>
      <c r="B27" s="22">
        <v>0.2631578947368421</v>
      </c>
      <c r="C27" s="22">
        <v>0.2456140350877193</v>
      </c>
      <c r="D27" s="22">
        <v>0.03508771929824561</v>
      </c>
      <c r="E27" s="22"/>
    </row>
    <row r="28" spans="1:5" ht="12.75">
      <c r="A28" s="3" t="s">
        <v>61</v>
      </c>
      <c r="B28" s="22">
        <v>0.34782608695652173</v>
      </c>
      <c r="C28" s="22">
        <v>0.13043478260869565</v>
      </c>
      <c r="D28" s="22">
        <v>0.043478260869565216</v>
      </c>
      <c r="E28" s="22"/>
    </row>
    <row r="29" spans="1:5" ht="12.75">
      <c r="A29" s="3" t="s">
        <v>747</v>
      </c>
      <c r="B29" s="22">
        <v>0.25</v>
      </c>
      <c r="C29" s="22">
        <v>0.2</v>
      </c>
      <c r="D29" s="22">
        <v>0.05</v>
      </c>
      <c r="E29" s="22"/>
    </row>
    <row r="30" spans="1:5" ht="12.75">
      <c r="A30" s="3" t="s">
        <v>15</v>
      </c>
      <c r="B30" s="22">
        <v>0.2909090909090909</v>
      </c>
      <c r="C30" s="22">
        <v>0.12727272727272726</v>
      </c>
      <c r="D30" s="22">
        <v>0.07272727272727272</v>
      </c>
      <c r="E30" s="22"/>
    </row>
    <row r="31" spans="1:5" ht="12.75">
      <c r="A31" s="3" t="s">
        <v>57</v>
      </c>
      <c r="B31" s="22">
        <v>0.30097087378640774</v>
      </c>
      <c r="C31" s="22">
        <v>0.14563106796116507</v>
      </c>
      <c r="D31" s="22">
        <v>0.029126213592233014</v>
      </c>
      <c r="E31" s="22"/>
    </row>
    <row r="32" spans="1:5" ht="12.75">
      <c r="A32" s="3" t="s">
        <v>754</v>
      </c>
      <c r="B32" s="22">
        <v>0.29166666666666663</v>
      </c>
      <c r="C32" s="22">
        <v>0.18055555555555555</v>
      </c>
      <c r="D32" s="22">
        <v>0</v>
      </c>
      <c r="E32" s="22"/>
    </row>
    <row r="33" spans="1:5" ht="12.75">
      <c r="A33" s="3" t="s">
        <v>51</v>
      </c>
      <c r="B33" s="22">
        <v>0.3673469387755102</v>
      </c>
      <c r="C33" s="22">
        <v>0.10204081632653061</v>
      </c>
      <c r="D33" s="22">
        <v>0</v>
      </c>
      <c r="E33" s="22"/>
    </row>
    <row r="34" spans="1:5" ht="12.75">
      <c r="A34" s="3" t="s">
        <v>54</v>
      </c>
      <c r="B34" s="22">
        <v>0.20833333333333334</v>
      </c>
      <c r="C34" s="22">
        <v>0.16666666666666666</v>
      </c>
      <c r="D34" s="22">
        <v>0.08333333333333333</v>
      </c>
      <c r="E34" s="22"/>
    </row>
    <row r="35" spans="1:5" ht="12.75">
      <c r="A35" s="3" t="s">
        <v>12</v>
      </c>
      <c r="B35" s="22">
        <v>0.4042553191489362</v>
      </c>
      <c r="C35" s="22">
        <v>0.031914893617021274</v>
      </c>
      <c r="D35" s="22">
        <v>0.021276595744680854</v>
      </c>
      <c r="E35" s="22"/>
    </row>
    <row r="36" spans="1:5" ht="12.75">
      <c r="A36" s="3" t="s">
        <v>33</v>
      </c>
      <c r="B36" s="22">
        <v>0.3</v>
      </c>
      <c r="C36" s="22">
        <v>0.14285714285714285</v>
      </c>
      <c r="D36" s="22">
        <v>0.014285714285714285</v>
      </c>
      <c r="E36" s="22"/>
    </row>
    <row r="37" spans="1:5" ht="12.75">
      <c r="A37" s="3" t="s">
        <v>755</v>
      </c>
      <c r="B37" s="22">
        <v>0.4109589041095891</v>
      </c>
      <c r="C37" s="22">
        <v>0.027397260273972605</v>
      </c>
      <c r="D37" s="22">
        <v>0.013698630136986302</v>
      </c>
      <c r="E37" s="22"/>
    </row>
    <row r="38" spans="1:5" ht="12.75">
      <c r="A38" s="3" t="s">
        <v>24</v>
      </c>
      <c r="B38" s="22">
        <v>0.2592592592592593</v>
      </c>
      <c r="C38" s="22">
        <v>0.1851851851851852</v>
      </c>
      <c r="D38" s="22">
        <v>0</v>
      </c>
      <c r="E38" s="22"/>
    </row>
    <row r="39" spans="1:5" ht="12.75">
      <c r="A39" s="3" t="s">
        <v>49</v>
      </c>
      <c r="B39" s="22">
        <v>0.35820895522388063</v>
      </c>
      <c r="C39" s="22">
        <v>0.0746268656716418</v>
      </c>
      <c r="D39" s="22">
        <v>0</v>
      </c>
      <c r="E39" s="22"/>
    </row>
    <row r="40" spans="1:5" ht="12.75">
      <c r="A40" s="3" t="s">
        <v>55</v>
      </c>
      <c r="B40" s="22">
        <v>0.3571428571428571</v>
      </c>
      <c r="C40" s="22">
        <v>0.0625</v>
      </c>
      <c r="D40" s="22">
        <v>0.008928571428571428</v>
      </c>
      <c r="E40" s="22"/>
    </row>
    <row r="41" spans="1:5" ht="12.75">
      <c r="A41" s="3" t="s">
        <v>1</v>
      </c>
      <c r="B41" s="22">
        <v>0.3508771929824561</v>
      </c>
      <c r="C41" s="22">
        <v>0.05263157894736842</v>
      </c>
      <c r="D41" s="22">
        <v>0.017543859649122806</v>
      </c>
      <c r="E41" s="22"/>
    </row>
    <row r="42" spans="1:5" ht="12.75">
      <c r="A42" s="3" t="s">
        <v>30</v>
      </c>
      <c r="B42" s="22">
        <v>0.27083333333333337</v>
      </c>
      <c r="C42" s="22">
        <v>0.125</v>
      </c>
      <c r="D42" s="22">
        <v>0.020833333333333336</v>
      </c>
      <c r="E42" s="22"/>
    </row>
    <row r="43" spans="1:5" ht="12.75">
      <c r="A43" s="3" t="s">
        <v>10</v>
      </c>
      <c r="B43" s="22">
        <v>0.29629629629629634</v>
      </c>
      <c r="C43" s="22">
        <v>0.08148148148148149</v>
      </c>
      <c r="D43" s="22">
        <v>0.014814814814814815</v>
      </c>
      <c r="E43" s="22"/>
    </row>
    <row r="44" spans="1:5" ht="12.75">
      <c r="A44" s="3" t="s">
        <v>66</v>
      </c>
      <c r="B44" s="22">
        <v>0.3333333333333333</v>
      </c>
      <c r="C44" s="22">
        <v>0.05555555555555555</v>
      </c>
      <c r="D44" s="22">
        <v>0</v>
      </c>
      <c r="E44" s="22"/>
    </row>
    <row r="45" spans="1:5" ht="12.75">
      <c r="A45" s="3" t="s">
        <v>25</v>
      </c>
      <c r="B45" s="22">
        <v>0.07692307692307693</v>
      </c>
      <c r="C45" s="22">
        <v>0.07692307692307693</v>
      </c>
      <c r="D45" s="22">
        <v>0.23076923076923078</v>
      </c>
      <c r="E45" s="22"/>
    </row>
    <row r="46" spans="1:5" ht="12.75">
      <c r="A46" s="3" t="s">
        <v>47</v>
      </c>
      <c r="B46" s="22">
        <v>0.3114754098360656</v>
      </c>
      <c r="C46" s="22">
        <v>0.04918032786885246</v>
      </c>
      <c r="D46" s="22">
        <v>0.01639344262295082</v>
      </c>
      <c r="E46" s="22"/>
    </row>
    <row r="47" spans="1:5" ht="12.75">
      <c r="A47" s="3" t="s">
        <v>69</v>
      </c>
      <c r="B47" s="22">
        <v>0.37142857142857144</v>
      </c>
      <c r="C47" s="22">
        <v>0</v>
      </c>
      <c r="D47" s="22">
        <v>0</v>
      </c>
      <c r="E47" s="22"/>
    </row>
    <row r="48" spans="1:5" ht="12.75">
      <c r="A48" s="3" t="s">
        <v>45</v>
      </c>
      <c r="B48" s="22">
        <v>0.19444444444444442</v>
      </c>
      <c r="C48" s="22">
        <v>0.16666666666666666</v>
      </c>
      <c r="D48" s="22">
        <v>0</v>
      </c>
      <c r="E48" s="22"/>
    </row>
    <row r="49" spans="1:5" ht="12.75">
      <c r="A49" s="3" t="s">
        <v>14</v>
      </c>
      <c r="B49" s="22">
        <v>0.22666666666666666</v>
      </c>
      <c r="C49" s="22">
        <v>0.12</v>
      </c>
      <c r="D49" s="22">
        <v>0.013333333333333332</v>
      </c>
      <c r="E49" s="22"/>
    </row>
    <row r="50" spans="1:5" ht="12.75">
      <c r="A50" s="3" t="s">
        <v>19</v>
      </c>
      <c r="B50" s="22">
        <v>0.2702702702702703</v>
      </c>
      <c r="C50" s="22">
        <v>0.05405405405405406</v>
      </c>
      <c r="D50" s="22">
        <v>0.02702702702702703</v>
      </c>
      <c r="E50" s="22"/>
    </row>
    <row r="51" spans="1:5" ht="12.75">
      <c r="A51" s="3" t="s">
        <v>42</v>
      </c>
      <c r="B51" s="22">
        <v>0.3</v>
      </c>
      <c r="C51" s="22">
        <v>0.05</v>
      </c>
      <c r="D51" s="22">
        <v>0</v>
      </c>
      <c r="E51" s="22"/>
    </row>
    <row r="52" spans="1:5" ht="12.75">
      <c r="A52" s="3" t="s">
        <v>44</v>
      </c>
      <c r="B52" s="22">
        <v>0.22448979591836732</v>
      </c>
      <c r="C52" s="22">
        <v>0.12244897959183673</v>
      </c>
      <c r="D52" s="22">
        <v>0</v>
      </c>
      <c r="E52" s="22"/>
    </row>
    <row r="53" spans="1:5" ht="12.75">
      <c r="A53" s="3" t="s">
        <v>7</v>
      </c>
      <c r="B53" s="22">
        <v>0.2857142857142857</v>
      </c>
      <c r="C53" s="22">
        <v>0.05714285714285714</v>
      </c>
      <c r="D53" s="22">
        <v>0</v>
      </c>
      <c r="E53" s="22"/>
    </row>
    <row r="54" spans="1:5" ht="12.75">
      <c r="A54" s="3" t="s">
        <v>22</v>
      </c>
      <c r="B54" s="22">
        <v>0.23809523809523808</v>
      </c>
      <c r="C54" s="22">
        <v>0.047619047619047616</v>
      </c>
      <c r="D54" s="22">
        <v>0.047619047619047616</v>
      </c>
      <c r="E54" s="22"/>
    </row>
    <row r="55" spans="1:5" ht="12.75">
      <c r="A55" s="3" t="s">
        <v>13</v>
      </c>
      <c r="B55" s="22">
        <v>0.2162162162162162</v>
      </c>
      <c r="C55" s="22">
        <v>0.05405405405405405</v>
      </c>
      <c r="D55" s="22">
        <v>0.027027027027027025</v>
      </c>
      <c r="E55" s="22"/>
    </row>
    <row r="56" spans="1:5" ht="12.75">
      <c r="A56" s="3" t="s">
        <v>16</v>
      </c>
      <c r="B56" s="22">
        <v>0.23404255319148934</v>
      </c>
      <c r="C56" s="22">
        <v>0.02127659574468085</v>
      </c>
      <c r="D56" s="22">
        <v>0</v>
      </c>
      <c r="E56" s="22"/>
    </row>
    <row r="57" spans="1:5" ht="12.75">
      <c r="A57" s="3" t="s">
        <v>67</v>
      </c>
      <c r="B57" s="22">
        <v>0.22727272727272727</v>
      </c>
      <c r="C57" s="22">
        <v>0.022727272727272724</v>
      </c>
      <c r="D57" s="22">
        <v>0</v>
      </c>
      <c r="E57" s="22"/>
    </row>
    <row r="58" spans="1:5" ht="12.75">
      <c r="A58" s="3" t="s">
        <v>60</v>
      </c>
      <c r="B58" s="22">
        <v>0.2</v>
      </c>
      <c r="C58" s="22">
        <v>0.04</v>
      </c>
      <c r="D58" s="22">
        <v>0</v>
      </c>
      <c r="E58" s="22"/>
    </row>
    <row r="59" spans="1:5" ht="12.75">
      <c r="A59" s="3" t="s">
        <v>37</v>
      </c>
      <c r="B59" s="22">
        <v>0.13157894736842105</v>
      </c>
      <c r="C59" s="22">
        <v>0.07894736842105263</v>
      </c>
      <c r="D59" s="22">
        <v>0</v>
      </c>
      <c r="E59" s="22"/>
    </row>
    <row r="60" spans="1:5" ht="12.75">
      <c r="A60" s="3" t="s">
        <v>65</v>
      </c>
      <c r="B60" s="22">
        <v>0.17142857142857143</v>
      </c>
      <c r="C60" s="22">
        <v>0.028571428571428574</v>
      </c>
      <c r="D60" s="22">
        <v>0</v>
      </c>
      <c r="E60" s="22"/>
    </row>
    <row r="61" spans="1:5" ht="12.75">
      <c r="A61" s="3" t="s">
        <v>17</v>
      </c>
      <c r="B61" s="22">
        <v>0.16216216216216214</v>
      </c>
      <c r="C61" s="22">
        <v>0.027027027027027025</v>
      </c>
      <c r="D61" s="22">
        <v>0</v>
      </c>
      <c r="E61" s="22"/>
    </row>
    <row r="62" spans="1:5" ht="12.75">
      <c r="A62" s="3" t="s">
        <v>26</v>
      </c>
      <c r="B62" s="22">
        <v>0.18181818181818182</v>
      </c>
      <c r="C62" s="22">
        <v>0</v>
      </c>
      <c r="D62" s="22">
        <v>0</v>
      </c>
      <c r="E62" s="22"/>
    </row>
    <row r="63" spans="1:5" ht="12.75">
      <c r="A63" s="3" t="s">
        <v>756</v>
      </c>
      <c r="B63" s="22">
        <v>0.1724137931034483</v>
      </c>
      <c r="C63" s="22">
        <v>0</v>
      </c>
      <c r="D63" s="22">
        <v>0</v>
      </c>
      <c r="E63" s="22"/>
    </row>
    <row r="64" spans="1:5" ht="12.75">
      <c r="A64" s="3" t="s">
        <v>20</v>
      </c>
      <c r="B64" s="22">
        <v>0.1504424778761062</v>
      </c>
      <c r="C64" s="22">
        <v>0.017699115044247787</v>
      </c>
      <c r="D64" s="22">
        <v>0</v>
      </c>
      <c r="E64" s="22"/>
    </row>
    <row r="65" spans="1:5" ht="12.75">
      <c r="A65" s="3" t="s">
        <v>70</v>
      </c>
      <c r="B65" s="22">
        <v>0.16</v>
      </c>
      <c r="C65" s="22">
        <v>0</v>
      </c>
      <c r="D65" s="22">
        <v>0</v>
      </c>
      <c r="E65" s="22"/>
    </row>
    <row r="66" spans="1:5" ht="12.75">
      <c r="A66" s="3" t="s">
        <v>38</v>
      </c>
      <c r="B66" s="22">
        <v>0.12121212121212122</v>
      </c>
      <c r="C66" s="22">
        <v>0.030303030303030304</v>
      </c>
      <c r="D66" s="22">
        <v>0</v>
      </c>
      <c r="E66" s="22"/>
    </row>
    <row r="67" spans="1:5" ht="12.75">
      <c r="A67" s="3" t="s">
        <v>59</v>
      </c>
      <c r="B67" s="22">
        <v>0.11111111111111109</v>
      </c>
      <c r="C67" s="22">
        <v>0.018518518518518517</v>
      </c>
      <c r="D67" s="22">
        <v>0.018518518518518517</v>
      </c>
      <c r="E67" s="22"/>
    </row>
    <row r="68" spans="1:5" ht="12.75">
      <c r="A68" s="3" t="s">
        <v>40</v>
      </c>
      <c r="B68" s="22">
        <v>0.10416666666666667</v>
      </c>
      <c r="C68" s="22">
        <v>0.041666666666666664</v>
      </c>
      <c r="D68" s="22">
        <v>0</v>
      </c>
      <c r="E68" s="22"/>
    </row>
    <row r="69" spans="1:5" ht="12.75">
      <c r="A69" s="3" t="s">
        <v>50</v>
      </c>
      <c r="B69" s="22">
        <v>0.11458333333333333</v>
      </c>
      <c r="C69" s="22">
        <v>0.010416666666666666</v>
      </c>
      <c r="D69" s="22">
        <v>0.010416666666666666</v>
      </c>
      <c r="E69" s="22"/>
    </row>
    <row r="70" spans="1:5" ht="12.75">
      <c r="A70" s="3" t="s">
        <v>41</v>
      </c>
      <c r="B70" s="22">
        <v>0.1</v>
      </c>
      <c r="C70" s="22">
        <v>0.03333333333333333</v>
      </c>
      <c r="D70" s="22">
        <v>0</v>
      </c>
      <c r="E70" s="22"/>
    </row>
    <row r="71" spans="1:5" ht="12.75">
      <c r="A71" s="3" t="s">
        <v>18</v>
      </c>
      <c r="B71" s="22">
        <v>0.052631578947368425</v>
      </c>
      <c r="C71" s="22">
        <v>0.052631578947368425</v>
      </c>
      <c r="D71" s="22">
        <v>0</v>
      </c>
      <c r="E71" s="22"/>
    </row>
    <row r="72" spans="1:5" ht="12.75">
      <c r="A72" s="3" t="s">
        <v>23</v>
      </c>
      <c r="B72" s="22">
        <v>0.0857142857142857</v>
      </c>
      <c r="C72" s="22">
        <v>0</v>
      </c>
      <c r="D72" s="22">
        <v>0</v>
      </c>
      <c r="E72" s="22"/>
    </row>
    <row r="73" spans="1:5" ht="12.75">
      <c r="A73" s="3" t="s">
        <v>62</v>
      </c>
      <c r="B73" s="22">
        <v>0.08333333333333333</v>
      </c>
      <c r="C73" s="22">
        <v>0</v>
      </c>
      <c r="D73" s="22">
        <v>0</v>
      </c>
      <c r="E73" s="22"/>
    </row>
    <row r="74" spans="1:5" ht="12.75">
      <c r="A74" s="3" t="s">
        <v>63</v>
      </c>
      <c r="B74" s="22">
        <v>0.07407407407407407</v>
      </c>
      <c r="C74" s="22">
        <v>0</v>
      </c>
      <c r="D74" s="22">
        <v>0</v>
      </c>
      <c r="E74" s="22"/>
    </row>
    <row r="75" spans="1:5" ht="12.75">
      <c r="A75" s="3" t="s">
        <v>68</v>
      </c>
      <c r="B75" s="22">
        <v>0</v>
      </c>
      <c r="C75" s="22">
        <v>0</v>
      </c>
      <c r="D75" s="22">
        <v>0.043478260869565216</v>
      </c>
      <c r="E75" s="22"/>
    </row>
    <row r="76" spans="1:5" ht="12.75">
      <c r="A76" s="3" t="s">
        <v>473</v>
      </c>
      <c r="B76" s="22">
        <v>0</v>
      </c>
      <c r="C76" s="22">
        <v>0</v>
      </c>
      <c r="D76" s="22">
        <v>0</v>
      </c>
      <c r="E76" s="22"/>
    </row>
    <row r="77" spans="1:5" ht="12.75">
      <c r="A77" s="3" t="s">
        <v>64</v>
      </c>
      <c r="B77" s="22">
        <v>0</v>
      </c>
      <c r="C77" s="22">
        <v>0</v>
      </c>
      <c r="D77" s="22">
        <v>0</v>
      </c>
      <c r="E77" s="2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Fraser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of Mining Companies: 2009/2020 Data Tables</dc:title>
  <dc:subject>Survey of Mining Companies: 2009/2020 Data Tables</dc:subject>
  <dc:creator>Fraser Institute</dc:creator>
  <cp:keywords>mining, mining survey, mining survey data, mineral exploration, exploration, mineral investment</cp:keywords>
  <dc:description/>
  <cp:lastModifiedBy>fredm</cp:lastModifiedBy>
  <cp:lastPrinted>2010-01-07T18:03:08Z</cp:lastPrinted>
  <dcterms:created xsi:type="dcterms:W3CDTF">2008-12-03T15:25:10Z</dcterms:created>
  <dcterms:modified xsi:type="dcterms:W3CDTF">2010-05-06T14:58:17Z</dcterms:modified>
  <cp:category/>
  <cp:version/>
  <cp:contentType/>
  <cp:contentStatus/>
</cp:coreProperties>
</file>