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theme/themeOverride10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theme/themeOverride11.xml" ContentType="application/vnd.openxmlformats-officedocument.themeOverrid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theme/themeOverride12.xml" ContentType="application/vnd.openxmlformats-officedocument.themeOverride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theme/themeOverride13.xml" ContentType="application/vnd.openxmlformats-officedocument.themeOverride+xml"/>
  <Override PartName="/xl/charts/chart16.xml" ContentType="application/vnd.openxmlformats-officedocument.drawingml.chart+xml"/>
  <Override PartName="/xl/theme/themeOverride14.xml" ContentType="application/vnd.openxmlformats-officedocument.themeOverride+xml"/>
  <Override PartName="/xl/drawings/drawing23.xml" ContentType="application/vnd.openxmlformats-officedocument.drawing+xml"/>
  <Override PartName="/xl/charts/chart17.xml" ContentType="application/vnd.openxmlformats-officedocument.drawingml.chart+xml"/>
  <Override PartName="/xl/theme/themeOverride15.xml" ContentType="application/vnd.openxmlformats-officedocument.themeOverride+xml"/>
  <Override PartName="/xl/charts/chart18.xml" ContentType="application/vnd.openxmlformats-officedocument.drawingml.chart+xml"/>
  <Override PartName="/xl/theme/themeOverride16.xml" ContentType="application/vnd.openxmlformats-officedocument.themeOverride+xml"/>
  <Override PartName="/xl/drawings/drawing24.xml" ContentType="application/vnd.openxmlformats-officedocument.drawing+xml"/>
  <Override PartName="/xl/charts/chart19.xml" ContentType="application/vnd.openxmlformats-officedocument.drawingml.chart+xml"/>
  <Override PartName="/xl/theme/themeOverride17.xml" ContentType="application/vnd.openxmlformats-officedocument.themeOverride+xml"/>
  <Override PartName="/xl/charts/chart20.xml" ContentType="application/vnd.openxmlformats-officedocument.drawingml.chart+xml"/>
  <Override PartName="/xl/theme/themeOverride18.xml" ContentType="application/vnd.openxmlformats-officedocument.themeOverride+xml"/>
  <Override PartName="/xl/drawings/drawing25.xml" ContentType="application/vnd.openxmlformats-officedocument.drawing+xml"/>
  <Override PartName="/xl/charts/chart21.xml" ContentType="application/vnd.openxmlformats-officedocument.drawingml.chart+xml"/>
  <Override PartName="/xl/theme/themeOverride19.xml" ContentType="application/vnd.openxmlformats-officedocument.themeOverride+xml"/>
  <Override PartName="/xl/charts/chart22.xml" ContentType="application/vnd.openxmlformats-officedocument.drawingml.chart+xml"/>
  <Override PartName="/xl/theme/themeOverride20.xml" ContentType="application/vnd.openxmlformats-officedocument.themeOverride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theme/themeOverride21.xml" ContentType="application/vnd.openxmlformats-officedocument.themeOverride+xml"/>
  <Override PartName="/xl/charts/chart24.xml" ContentType="application/vnd.openxmlformats-officedocument.drawingml.chart+xml"/>
  <Override PartName="/xl/theme/themeOverride22.xml" ContentType="application/vnd.openxmlformats-officedocument.themeOverride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theme/themeOverride23.xml" ContentType="application/vnd.openxmlformats-officedocument.themeOverride+xml"/>
  <Override PartName="/xl/charts/chart26.xml" ContentType="application/vnd.openxmlformats-officedocument.drawingml.chart+xml"/>
  <Override PartName="/xl/theme/themeOverride24.xml" ContentType="application/vnd.openxmlformats-officedocument.themeOverride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theme/themeOverride25.xml" ContentType="application/vnd.openxmlformats-officedocument.themeOverride+xml"/>
  <Override PartName="/xl/charts/chart28.xml" ContentType="application/vnd.openxmlformats-officedocument.drawingml.chart+xml"/>
  <Override PartName="/xl/theme/themeOverride26.xml" ContentType="application/vnd.openxmlformats-officedocument.themeOverrid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theme/themeOverride27.xml" ContentType="application/vnd.openxmlformats-officedocument.themeOverride+xml"/>
  <Override PartName="/xl/charts/chart30.xml" ContentType="application/vnd.openxmlformats-officedocument.drawingml.chart+xml"/>
  <Override PartName="/xl/theme/themeOverride28.xml" ContentType="application/vnd.openxmlformats-officedocument.themeOverride+xml"/>
  <Override PartName="/xl/drawings/drawing30.xml" ContentType="application/vnd.openxmlformats-officedocument.drawing+xml"/>
  <Override PartName="/xl/charts/chart31.xml" ContentType="application/vnd.openxmlformats-officedocument.drawingml.chart+xml"/>
  <Override PartName="/xl/theme/themeOverride29.xml" ContentType="application/vnd.openxmlformats-officedocument.themeOverride+xml"/>
  <Override PartName="/xl/charts/chart32.xml" ContentType="application/vnd.openxmlformats-officedocument.drawingml.chart+xml"/>
  <Override PartName="/xl/theme/themeOverride30.xml" ContentType="application/vnd.openxmlformats-officedocument.themeOverride+xml"/>
  <Override PartName="/xl/drawings/drawing31.xml" ContentType="application/vnd.openxmlformats-officedocument.drawing+xml"/>
  <Override PartName="/xl/charts/chart33.xml" ContentType="application/vnd.openxmlformats-officedocument.drawingml.chart+xml"/>
  <Override PartName="/xl/theme/themeOverride31.xml" ContentType="application/vnd.openxmlformats-officedocument.themeOverride+xml"/>
  <Override PartName="/xl/charts/chart34.xml" ContentType="application/vnd.openxmlformats-officedocument.drawingml.chart+xml"/>
  <Override PartName="/xl/theme/themeOverride32.xml" ContentType="application/vnd.openxmlformats-officedocument.themeOverride+xml"/>
  <Override PartName="/xl/drawings/drawing32.xml" ContentType="application/vnd.openxmlformats-officedocument.drawing+xml"/>
  <Override PartName="/xl/charts/chart35.xml" ContentType="application/vnd.openxmlformats-officedocument.drawingml.chart+xml"/>
  <Override PartName="/xl/theme/themeOverride33.xml" ContentType="application/vnd.openxmlformats-officedocument.themeOverride+xml"/>
  <Override PartName="/xl/charts/chart36.xml" ContentType="application/vnd.openxmlformats-officedocument.drawingml.chart+xml"/>
  <Override PartName="/xl/theme/themeOverride34.xml" ContentType="application/vnd.openxmlformats-officedocument.themeOverride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theme/themeOverride35.xml" ContentType="application/vnd.openxmlformats-officedocument.themeOverride+xml"/>
  <Override PartName="/xl/charts/chart38.xml" ContentType="application/vnd.openxmlformats-officedocument.drawingml.chart+xml"/>
  <Override PartName="/xl/theme/themeOverride36.xml" ContentType="application/vnd.openxmlformats-officedocument.themeOverride+xml"/>
  <Override PartName="/xl/drawings/drawing34.xml" ContentType="application/vnd.openxmlformats-officedocument.drawing+xml"/>
  <Override PartName="/xl/charts/chart39.xml" ContentType="application/vnd.openxmlformats-officedocument.drawingml.chart+xml"/>
  <Override PartName="/xl/theme/themeOverride37.xml" ContentType="application/vnd.openxmlformats-officedocument.themeOverride+xml"/>
  <Override PartName="/xl/charts/chart40.xml" ContentType="application/vnd.openxmlformats-officedocument.drawingml.chart+xml"/>
  <Override PartName="/xl/theme/themeOverride38.xml" ContentType="application/vnd.openxmlformats-officedocument.themeOverride+xml"/>
  <Override PartName="/xl/drawings/drawing35.xml" ContentType="application/vnd.openxmlformats-officedocument.drawing+xml"/>
  <Override PartName="/xl/charts/chart41.xml" ContentType="application/vnd.openxmlformats-officedocument.drawingml.chart+xml"/>
  <Override PartName="/xl/theme/themeOverride39.xml" ContentType="application/vnd.openxmlformats-officedocument.themeOverride+xml"/>
  <Override PartName="/xl/charts/chart42.xml" ContentType="application/vnd.openxmlformats-officedocument.drawingml.chart+xml"/>
  <Override PartName="/xl/theme/themeOverride40.xml" ContentType="application/vnd.openxmlformats-officedocument.themeOverride+xml"/>
  <Override PartName="/xl/drawings/drawing36.xml" ContentType="application/vnd.openxmlformats-officedocument.drawing+xml"/>
  <Override PartName="/xl/charts/chart43.xml" ContentType="application/vnd.openxmlformats-officedocument.drawingml.chart+xml"/>
  <Override PartName="/xl/theme/themeOverride41.xml" ContentType="application/vnd.openxmlformats-officedocument.themeOverride+xml"/>
  <Override PartName="/xl/charts/chart44.xml" ContentType="application/vnd.openxmlformats-officedocument.drawingml.chart+xml"/>
  <Override PartName="/xl/theme/themeOverride42.xml" ContentType="application/vnd.openxmlformats-officedocument.themeOverride+xml"/>
  <Override PartName="/xl/drawings/drawing37.xml" ContentType="application/vnd.openxmlformats-officedocument.drawing+xml"/>
  <Override PartName="/xl/charts/chart45.xml" ContentType="application/vnd.openxmlformats-officedocument.drawingml.chart+xml"/>
  <Override PartName="/xl/theme/themeOverride43.xml" ContentType="application/vnd.openxmlformats-officedocument.themeOverride+xml"/>
  <Override PartName="/xl/charts/chart46.xml" ContentType="application/vnd.openxmlformats-officedocument.drawingml.chart+xml"/>
  <Override PartName="/xl/theme/themeOverride4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30" windowWidth="19230" windowHeight="5955" tabRatio="921" activeTab="1"/>
  </bookViews>
  <sheets>
    <sheet name="List of Figs &amp; Tables" sheetId="1" r:id="rId1"/>
    <sheet name="Fig 1" sheetId="62" r:id="rId2"/>
    <sheet name="Fig 2" sheetId="63" r:id="rId3"/>
    <sheet name="Fig 3" sheetId="64" r:id="rId4"/>
    <sheet name="Table 1" sheetId="65" r:id="rId5"/>
    <sheet name="Table 2" sheetId="66" r:id="rId6"/>
    <sheet name="Table 3" sheetId="67" r:id="rId7"/>
    <sheet name="Table 4" sheetId="68" r:id="rId8"/>
    <sheet name="Fig 4" sheetId="69" r:id="rId9"/>
    <sheet name="Table 5" sheetId="82" r:id="rId10"/>
    <sheet name="Table 6" sheetId="70" r:id="rId11"/>
    <sheet name="Fig 5" sheetId="72" r:id="rId12"/>
    <sheet name="Fig 6" sheetId="73" r:id="rId13"/>
    <sheet name="Fig 7" sheetId="74" r:id="rId14"/>
    <sheet name="Fig 8" sheetId="75" r:id="rId15"/>
    <sheet name="Fig 9" sheetId="76" r:id="rId16"/>
    <sheet name="Fig 10" sheetId="77" r:id="rId17"/>
    <sheet name="Fig 11" sheetId="78" r:id="rId18"/>
    <sheet name="Fig 12" sheetId="79" r:id="rId19"/>
    <sheet name="Fig 13" sheetId="81" r:id="rId20"/>
    <sheet name="Fig 14" sheetId="25" r:id="rId21"/>
    <sheet name="Fig 15" sheetId="26" r:id="rId22"/>
    <sheet name="Fig 16" sheetId="27" r:id="rId23"/>
    <sheet name="Fig 17" sheetId="28" r:id="rId24"/>
    <sheet name="Fig 18" sheetId="29" r:id="rId25"/>
    <sheet name="Fig 19" sheetId="30" r:id="rId26"/>
    <sheet name="Fig 20" sheetId="31" r:id="rId27"/>
    <sheet name="Fig 21" sheetId="32" r:id="rId28"/>
    <sheet name="Fig 22" sheetId="33" r:id="rId29"/>
    <sheet name="Fig 23" sheetId="34" r:id="rId30"/>
    <sheet name="Fig 24" sheetId="35" r:id="rId31"/>
    <sheet name="Fig 25" sheetId="36" r:id="rId32"/>
    <sheet name="Fig 26" sheetId="37" r:id="rId33"/>
    <sheet name="Fig 27" sheetId="38" r:id="rId34"/>
    <sheet name="Fig 28" sheetId="39" r:id="rId35"/>
    <sheet name="Fig 29" sheetId="40" r:id="rId36"/>
    <sheet name="Table 7" sheetId="41" r:id="rId37"/>
    <sheet name="Table 8" sheetId="42" r:id="rId38"/>
    <sheet name="Table 9" sheetId="43" r:id="rId39"/>
    <sheet name="Table 10" sheetId="44" r:id="rId40"/>
    <sheet name="Table 11" sheetId="45" r:id="rId41"/>
    <sheet name="Table 12" sheetId="46" r:id="rId42"/>
    <sheet name="Table 13" sheetId="47" r:id="rId43"/>
    <sheet name="Table 14" sheetId="48" r:id="rId44"/>
    <sheet name="Table 15" sheetId="49" r:id="rId45"/>
    <sheet name="Table 16" sheetId="50" r:id="rId46"/>
    <sheet name="Table 17" sheetId="51" r:id="rId47"/>
    <sheet name="Table 18" sheetId="52" r:id="rId48"/>
    <sheet name="Table 19" sheetId="53" r:id="rId49"/>
    <sheet name="Table 20" sheetId="54" r:id="rId50"/>
    <sheet name="Table 21" sheetId="55" r:id="rId51"/>
    <sheet name="Table 22" sheetId="56" r:id="rId52"/>
  </sheets>
  <definedNames>
    <definedName name="_xlnm._FilterDatabase" localSheetId="19" hidden="1">'Fig 13'!$A$7:$D$17</definedName>
    <definedName name="_xlnm._FilterDatabase" localSheetId="20" hidden="1">'Fig 14'!$A$3:$E$100</definedName>
    <definedName name="_xlnm._FilterDatabase" localSheetId="21" hidden="1">'Fig 15'!$A$3:$E$100</definedName>
    <definedName name="_xlnm._FilterDatabase" localSheetId="22" hidden="1">'Fig 16'!$A$3:$E$100</definedName>
    <definedName name="_xlnm._FilterDatabase" localSheetId="23" hidden="1">'Fig 17'!$A$3:$E$100</definedName>
    <definedName name="_xlnm._FilterDatabase" localSheetId="24" hidden="1">'Fig 18'!$A$3:$E$100</definedName>
    <definedName name="_xlnm._FilterDatabase" localSheetId="25" hidden="1">'Fig 19'!$A$3:$E$100</definedName>
    <definedName name="_xlnm._FilterDatabase" localSheetId="26" hidden="1">'Fig 20'!$A$3:$E$100</definedName>
    <definedName name="_xlnm._FilterDatabase" localSheetId="27" hidden="1">'Fig 21'!$A$3:$E$100</definedName>
    <definedName name="_xlnm._FilterDatabase" localSheetId="28" hidden="1">'Fig 22'!$A$3:$E$100</definedName>
    <definedName name="_xlnm._FilterDatabase" localSheetId="29" hidden="1">'Fig 23'!$A$3:$E$100</definedName>
    <definedName name="_xlnm._FilterDatabase" localSheetId="30" hidden="1">'Fig 24'!$A$3:$E$100</definedName>
    <definedName name="_xlnm._FilterDatabase" localSheetId="31" hidden="1">'Fig 25'!$A$3:$E$100</definedName>
    <definedName name="_xlnm._FilterDatabase" localSheetId="32" hidden="1">'Fig 26'!$A$3:$E$100</definedName>
    <definedName name="_xlnm._FilterDatabase" localSheetId="33" hidden="1">'Fig 27'!$A$3:$E$100</definedName>
    <definedName name="_xlnm._FilterDatabase" localSheetId="34" hidden="1">'Fig 28'!$A$3:$E$100</definedName>
    <definedName name="_xlnm._FilterDatabase" localSheetId="35" hidden="1">'Fig 29'!$A$3:$E$100</definedName>
    <definedName name="_xlnm._FilterDatabase" localSheetId="13" hidden="1">'Fig 7'!$A$4:$B$16</definedName>
    <definedName name="_xlnm._FilterDatabase" localSheetId="5" hidden="1">'Table 2'!$L$5:$M$44</definedName>
    <definedName name="_xlnm._FilterDatabase" localSheetId="6" hidden="1">'Table 3'!$C$2:$H$44</definedName>
  </definedNames>
  <calcPr calcId="145621"/>
</workbook>
</file>

<file path=xl/calcChain.xml><?xml version="1.0" encoding="utf-8"?>
<calcChain xmlns="http://schemas.openxmlformats.org/spreadsheetml/2006/main">
  <c r="E7" i="40" l="1"/>
  <c r="E15" i="39"/>
  <c r="E8" i="38"/>
  <c r="E4" i="37"/>
  <c r="E16" i="36"/>
  <c r="E6" i="35"/>
  <c r="E21" i="34"/>
  <c r="E7" i="33"/>
  <c r="E8" i="32"/>
  <c r="E66" i="32"/>
  <c r="E4" i="31" l="1"/>
  <c r="E48" i="30"/>
  <c r="E36" i="29"/>
  <c r="E19" i="28"/>
  <c r="E31" i="27"/>
  <c r="E4" i="26"/>
  <c r="E4" i="25"/>
  <c r="E100" i="25"/>
  <c r="B22" i="79" l="1"/>
  <c r="B17" i="78"/>
  <c r="B21" i="77"/>
  <c r="B14" i="76"/>
  <c r="B19" i="75"/>
  <c r="B20" i="74"/>
  <c r="B19" i="74"/>
  <c r="B18" i="74"/>
  <c r="B28" i="73"/>
  <c r="B12" i="72"/>
  <c r="C31" i="64"/>
  <c r="D30" i="64" s="1"/>
  <c r="D24" i="64"/>
  <c r="C24" i="64"/>
  <c r="D23" i="64" s="1"/>
  <c r="D22" i="64"/>
  <c r="D21" i="64"/>
  <c r="C15" i="64"/>
  <c r="C14" i="64"/>
  <c r="B13" i="62"/>
  <c r="D28" i="64" l="1"/>
  <c r="D31" i="64"/>
  <c r="D29" i="64"/>
  <c r="E15" i="37" l="1"/>
  <c r="E36" i="39" l="1"/>
  <c r="E38" i="39"/>
  <c r="E13" i="39"/>
  <c r="E94" i="39"/>
  <c r="E33" i="39"/>
  <c r="E72" i="39"/>
  <c r="E44" i="39"/>
  <c r="E10" i="39"/>
  <c r="E95" i="39"/>
  <c r="E8" i="39"/>
  <c r="E69" i="39"/>
  <c r="E6" i="39"/>
  <c r="E89" i="39"/>
  <c r="E64" i="39"/>
  <c r="E47" i="39"/>
  <c r="E42" i="39"/>
  <c r="E59" i="39"/>
  <c r="E73" i="39"/>
  <c r="E25" i="39"/>
  <c r="E40" i="39"/>
  <c r="E76" i="39"/>
  <c r="E61" i="39"/>
  <c r="E41" i="39"/>
  <c r="E54" i="39"/>
  <c r="E58" i="39"/>
  <c r="E29" i="39"/>
  <c r="E91" i="39"/>
  <c r="E78" i="39"/>
  <c r="E86" i="39"/>
  <c r="E17" i="39"/>
  <c r="E14" i="39"/>
  <c r="E24" i="39"/>
  <c r="E74" i="39"/>
  <c r="E75" i="39"/>
  <c r="E88" i="39"/>
  <c r="E49" i="39"/>
  <c r="E63" i="39"/>
  <c r="E19" i="39"/>
  <c r="E92" i="39"/>
  <c r="E9" i="39"/>
  <c r="E55" i="39"/>
  <c r="E98" i="39"/>
  <c r="E26" i="39"/>
  <c r="E96" i="39"/>
  <c r="E66" i="39"/>
  <c r="E43" i="39"/>
  <c r="E27" i="39"/>
  <c r="E79" i="39"/>
  <c r="E57" i="39"/>
  <c r="E81" i="39"/>
  <c r="E84" i="39"/>
  <c r="E52" i="39"/>
  <c r="E77" i="39"/>
  <c r="E18" i="39"/>
  <c r="E4" i="39"/>
  <c r="E65" i="39"/>
  <c r="E39" i="39"/>
  <c r="E30" i="39"/>
  <c r="E53" i="39"/>
  <c r="E99" i="39"/>
  <c r="E90" i="39"/>
  <c r="E16" i="39"/>
  <c r="E37" i="39"/>
  <c r="E67" i="39"/>
  <c r="E60" i="39"/>
  <c r="E100" i="39"/>
  <c r="E93" i="39"/>
  <c r="E82" i="39"/>
  <c r="E51" i="39"/>
  <c r="E45" i="39"/>
  <c r="E22" i="39"/>
  <c r="E62" i="39"/>
  <c r="E46" i="39"/>
  <c r="E12" i="39"/>
  <c r="E7" i="39"/>
  <c r="E85" i="39"/>
  <c r="E11" i="39"/>
  <c r="E21" i="39"/>
  <c r="E83" i="39"/>
  <c r="E48" i="39"/>
  <c r="E28" i="39"/>
  <c r="E20" i="39"/>
  <c r="E5" i="39"/>
  <c r="E56" i="39"/>
  <c r="E50" i="39"/>
  <c r="E70" i="39"/>
  <c r="E80" i="39"/>
  <c r="E32" i="39"/>
  <c r="E71" i="39"/>
  <c r="E97" i="39"/>
  <c r="E68" i="39"/>
  <c r="E87" i="39"/>
  <c r="E23" i="39"/>
  <c r="E35" i="39"/>
  <c r="E34" i="39"/>
  <c r="E31" i="39"/>
  <c r="E18" i="38"/>
  <c r="E70" i="38"/>
  <c r="E72" i="38"/>
  <c r="E10" i="38"/>
  <c r="E88" i="38"/>
  <c r="E89" i="38"/>
  <c r="E13" i="38"/>
  <c r="E84" i="38"/>
  <c r="E86" i="38"/>
  <c r="E38" i="38"/>
  <c r="E44" i="38"/>
  <c r="E87" i="38"/>
  <c r="E54" i="38"/>
  <c r="E98" i="38"/>
  <c r="E61" i="38"/>
  <c r="E85" i="38"/>
  <c r="E27" i="38"/>
  <c r="E32" i="38"/>
  <c r="E33" i="38"/>
  <c r="E69" i="38"/>
  <c r="E34" i="38"/>
  <c r="E95" i="38"/>
  <c r="E80" i="38"/>
  <c r="E68" i="38"/>
  <c r="E78" i="38"/>
  <c r="E57" i="38"/>
  <c r="E91" i="38"/>
  <c r="E90" i="38"/>
  <c r="E67" i="38"/>
  <c r="E19" i="38"/>
  <c r="E30" i="38"/>
  <c r="E81" i="38"/>
  <c r="E45" i="38"/>
  <c r="E49" i="38"/>
  <c r="E83" i="38"/>
  <c r="E21" i="38"/>
  <c r="E60" i="38"/>
  <c r="E41" i="38"/>
  <c r="E96" i="38"/>
  <c r="E63" i="38"/>
  <c r="E24" i="38"/>
  <c r="E6" i="38"/>
  <c r="E22" i="38"/>
  <c r="E31" i="38"/>
  <c r="E93" i="38"/>
  <c r="E73" i="38"/>
  <c r="E55" i="38"/>
  <c r="E56" i="38"/>
  <c r="E39" i="38"/>
  <c r="E37" i="38"/>
  <c r="E17" i="38"/>
  <c r="E99" i="38"/>
  <c r="E64" i="38"/>
  <c r="E16" i="38"/>
  <c r="E50" i="38"/>
  <c r="E14" i="38"/>
  <c r="E94" i="38"/>
  <c r="E82" i="38"/>
  <c r="E5" i="38"/>
  <c r="E28" i="38"/>
  <c r="E51" i="38"/>
  <c r="E62" i="38"/>
  <c r="E29" i="38"/>
  <c r="E12" i="38"/>
  <c r="E52" i="38"/>
  <c r="E47" i="38"/>
  <c r="E25" i="38"/>
  <c r="E71" i="38"/>
  <c r="E15" i="38"/>
  <c r="E48" i="38"/>
  <c r="E66" i="38"/>
  <c r="E58" i="38"/>
  <c r="E43" i="38"/>
  <c r="E7" i="38"/>
  <c r="E42" i="38"/>
  <c r="E65" i="38"/>
  <c r="E53" i="38"/>
  <c r="E40" i="38"/>
  <c r="E77" i="38"/>
  <c r="E26" i="38"/>
  <c r="E4" i="38"/>
  <c r="E76" i="38"/>
  <c r="E9" i="38"/>
  <c r="E35" i="38"/>
  <c r="E100" i="38"/>
  <c r="E59" i="38"/>
  <c r="E20" i="38"/>
  <c r="E92" i="38"/>
  <c r="E97" i="38"/>
  <c r="E74" i="38"/>
  <c r="E75" i="38"/>
  <c r="E23" i="38"/>
  <c r="E36" i="38"/>
  <c r="E79" i="38"/>
  <c r="E46" i="38"/>
  <c r="E11" i="38"/>
  <c r="E9" i="36"/>
  <c r="E50" i="36"/>
  <c r="E51" i="36"/>
  <c r="E11" i="36"/>
  <c r="E91" i="36"/>
  <c r="E69" i="36"/>
  <c r="E80" i="36"/>
  <c r="E81" i="36"/>
  <c r="E61" i="36"/>
  <c r="E38" i="36"/>
  <c r="E17" i="36"/>
  <c r="E5" i="36"/>
  <c r="E30" i="36"/>
  <c r="E25" i="36"/>
  <c r="E14" i="36"/>
  <c r="E66" i="36"/>
  <c r="E52" i="36"/>
  <c r="E65" i="36"/>
  <c r="E87" i="36"/>
  <c r="E78" i="36"/>
  <c r="E22" i="36"/>
  <c r="E57" i="36"/>
  <c r="E56" i="36"/>
  <c r="E12" i="36"/>
  <c r="E6" i="36"/>
  <c r="E49" i="36"/>
  <c r="E93" i="36"/>
  <c r="E24" i="36"/>
  <c r="E21" i="36"/>
  <c r="E60" i="36"/>
  <c r="E95" i="36"/>
  <c r="E59" i="36"/>
  <c r="E34" i="36"/>
  <c r="E15" i="36"/>
  <c r="E85" i="36"/>
  <c r="E76" i="36"/>
  <c r="E10" i="36"/>
  <c r="E98" i="36"/>
  <c r="E84" i="36"/>
  <c r="E99" i="36"/>
  <c r="E54" i="36"/>
  <c r="E55" i="36"/>
  <c r="E7" i="36"/>
  <c r="E82" i="36"/>
  <c r="E92" i="36"/>
  <c r="E43" i="36"/>
  <c r="E44" i="36"/>
  <c r="E74" i="36"/>
  <c r="E100" i="36"/>
  <c r="E37" i="36"/>
  <c r="E71" i="36"/>
  <c r="E64" i="36"/>
  <c r="E79" i="36"/>
  <c r="E26" i="36"/>
  <c r="E72" i="36"/>
  <c r="E13" i="36"/>
  <c r="E63" i="36"/>
  <c r="E39" i="36"/>
  <c r="E31" i="36"/>
  <c r="E42" i="36"/>
  <c r="E28" i="36"/>
  <c r="E75" i="36"/>
  <c r="E20" i="36"/>
  <c r="E46" i="36"/>
  <c r="E35" i="36"/>
  <c r="E77" i="36"/>
  <c r="E40" i="36"/>
  <c r="E90" i="36"/>
  <c r="E86" i="36"/>
  <c r="E18" i="36"/>
  <c r="E48" i="36"/>
  <c r="E94" i="36"/>
  <c r="E83" i="36"/>
  <c r="E27" i="36"/>
  <c r="E8" i="36"/>
  <c r="E53" i="36"/>
  <c r="E89" i="36"/>
  <c r="E62" i="36"/>
  <c r="E4" i="36"/>
  <c r="E45" i="36"/>
  <c r="E32" i="36"/>
  <c r="E23" i="36"/>
  <c r="E97" i="36"/>
  <c r="E70" i="36"/>
  <c r="E96" i="36"/>
  <c r="E33" i="36"/>
  <c r="E67" i="36"/>
  <c r="E73" i="36"/>
  <c r="E47" i="36"/>
  <c r="E88" i="36"/>
  <c r="E58" i="36"/>
  <c r="E19" i="36"/>
  <c r="E68" i="36"/>
  <c r="E41" i="36"/>
  <c r="E36" i="36"/>
  <c r="E29" i="36"/>
  <c r="E35" i="35"/>
  <c r="E46" i="35"/>
  <c r="E15" i="35"/>
  <c r="E77" i="35"/>
  <c r="E67" i="35"/>
  <c r="E28" i="35"/>
  <c r="E69" i="35"/>
  <c r="E49" i="35"/>
  <c r="E93" i="35"/>
  <c r="E8" i="35"/>
  <c r="E45" i="35"/>
  <c r="E29" i="35"/>
  <c r="E95" i="35"/>
  <c r="E4" i="35"/>
  <c r="E63" i="35"/>
  <c r="E100" i="35"/>
  <c r="E31" i="35"/>
  <c r="E87" i="35"/>
  <c r="E27" i="35"/>
  <c r="E13" i="35"/>
  <c r="E54" i="35"/>
  <c r="E12" i="35"/>
  <c r="E60" i="35"/>
  <c r="E80" i="35"/>
  <c r="E82" i="35"/>
  <c r="E22" i="35"/>
  <c r="E66" i="35"/>
  <c r="E73" i="35"/>
  <c r="E30" i="35"/>
  <c r="E44" i="35"/>
  <c r="E43" i="35"/>
  <c r="E52" i="35"/>
  <c r="E91" i="35"/>
  <c r="E19" i="35"/>
  <c r="E74" i="35"/>
  <c r="E10" i="35"/>
  <c r="E5" i="35"/>
  <c r="E39" i="35"/>
  <c r="E20" i="35"/>
  <c r="E47" i="35"/>
  <c r="E88" i="35"/>
  <c r="E42" i="35"/>
  <c r="E24" i="35"/>
  <c r="E94" i="35"/>
  <c r="E58" i="35"/>
  <c r="E23" i="35"/>
  <c r="E40" i="35"/>
  <c r="E33" i="35"/>
  <c r="E41" i="35"/>
  <c r="E26" i="35"/>
  <c r="E50" i="35"/>
  <c r="E86" i="35"/>
  <c r="E21" i="35"/>
  <c r="E32" i="35"/>
  <c r="E72" i="35"/>
  <c r="E61" i="35"/>
  <c r="E64" i="35"/>
  <c r="E68" i="35"/>
  <c r="E85" i="35"/>
  <c r="E53" i="35"/>
  <c r="E18" i="35"/>
  <c r="E99" i="35"/>
  <c r="E92" i="35"/>
  <c r="E38" i="35"/>
  <c r="E70" i="35"/>
  <c r="E79" i="35"/>
  <c r="E51" i="35"/>
  <c r="E89" i="35"/>
  <c r="E65" i="35"/>
  <c r="E17" i="35"/>
  <c r="E97" i="35"/>
  <c r="E96" i="35"/>
  <c r="E48" i="35"/>
  <c r="E36" i="35"/>
  <c r="E84" i="35"/>
  <c r="E62" i="35"/>
  <c r="E57" i="35"/>
  <c r="E34" i="35"/>
  <c r="E98" i="35"/>
  <c r="E76" i="35"/>
  <c r="E25" i="35"/>
  <c r="E90" i="35"/>
  <c r="E83" i="35"/>
  <c r="E7" i="35"/>
  <c r="E14" i="35"/>
  <c r="E71" i="35"/>
  <c r="E55" i="35"/>
  <c r="E37" i="35"/>
  <c r="E16" i="35"/>
  <c r="E81" i="35"/>
  <c r="E9" i="35"/>
  <c r="E56" i="35"/>
  <c r="E78" i="35"/>
  <c r="E11" i="35"/>
  <c r="E59" i="35"/>
  <c r="E75" i="35"/>
  <c r="E58" i="34"/>
  <c r="E30" i="34"/>
  <c r="E37" i="34"/>
  <c r="E62" i="34"/>
  <c r="E97" i="34"/>
  <c r="E31" i="34"/>
  <c r="E78" i="34"/>
  <c r="E82" i="34"/>
  <c r="E49" i="34"/>
  <c r="E14" i="34"/>
  <c r="E12" i="34"/>
  <c r="E8" i="34"/>
  <c r="E34" i="34"/>
  <c r="E63" i="34"/>
  <c r="E24" i="34"/>
  <c r="E20" i="34"/>
  <c r="E26" i="34"/>
  <c r="E27" i="34"/>
  <c r="E9" i="34"/>
  <c r="E29" i="34"/>
  <c r="E28" i="34"/>
  <c r="E53" i="34"/>
  <c r="E7" i="34"/>
  <c r="E25" i="34"/>
  <c r="E22" i="34"/>
  <c r="E10" i="34"/>
  <c r="E46" i="34"/>
  <c r="E5" i="34"/>
  <c r="E56" i="34"/>
  <c r="E52" i="34"/>
  <c r="E77" i="34"/>
  <c r="E98" i="34"/>
  <c r="E47" i="34"/>
  <c r="E19" i="34"/>
  <c r="E74" i="34"/>
  <c r="E100" i="34"/>
  <c r="E39" i="34"/>
  <c r="E84" i="34"/>
  <c r="E51" i="34"/>
  <c r="E57" i="34"/>
  <c r="E55" i="34"/>
  <c r="E4" i="34"/>
  <c r="E61" i="34"/>
  <c r="E67" i="34"/>
  <c r="E40" i="34"/>
  <c r="E17" i="34"/>
  <c r="E36" i="34"/>
  <c r="E32" i="34"/>
  <c r="E70" i="34"/>
  <c r="E88" i="34"/>
  <c r="E83" i="34"/>
  <c r="E89" i="34"/>
  <c r="E45" i="34"/>
  <c r="E64" i="34"/>
  <c r="E72" i="34"/>
  <c r="E54" i="34"/>
  <c r="E73" i="34"/>
  <c r="E80" i="34"/>
  <c r="E38" i="34"/>
  <c r="E41" i="34"/>
  <c r="E87" i="34"/>
  <c r="E15" i="34"/>
  <c r="E44" i="34"/>
  <c r="E95" i="34"/>
  <c r="E71" i="34"/>
  <c r="E23" i="34"/>
  <c r="E18" i="34"/>
  <c r="E96" i="34"/>
  <c r="E69" i="34"/>
  <c r="E50" i="34"/>
  <c r="E81" i="34"/>
  <c r="E92" i="34"/>
  <c r="E33" i="34"/>
  <c r="E65" i="34"/>
  <c r="E76" i="34"/>
  <c r="E60" i="34"/>
  <c r="E11" i="34"/>
  <c r="E94" i="34"/>
  <c r="E48" i="34"/>
  <c r="E79" i="34"/>
  <c r="E68" i="34"/>
  <c r="E85" i="34"/>
  <c r="E75" i="34"/>
  <c r="E43" i="34"/>
  <c r="E86" i="34"/>
  <c r="E42" i="34"/>
  <c r="E6" i="34"/>
  <c r="E16" i="34"/>
  <c r="E13" i="34"/>
  <c r="E66" i="34"/>
  <c r="E99" i="34"/>
  <c r="E91" i="34"/>
  <c r="E59" i="34"/>
  <c r="E93" i="34"/>
  <c r="E90" i="34"/>
  <c r="E35" i="34"/>
  <c r="E89" i="33"/>
  <c r="E43" i="33"/>
  <c r="E35" i="33"/>
  <c r="E74" i="33"/>
  <c r="E44" i="33"/>
  <c r="E32" i="33"/>
  <c r="E91" i="33"/>
  <c r="E39" i="33"/>
  <c r="E51" i="33"/>
  <c r="E26" i="33"/>
  <c r="E53" i="33"/>
  <c r="E8" i="33"/>
  <c r="E12" i="33"/>
  <c r="E14" i="33"/>
  <c r="E23" i="33"/>
  <c r="E52" i="33"/>
  <c r="E29" i="33"/>
  <c r="E5" i="33"/>
  <c r="E46" i="33"/>
  <c r="E50" i="33"/>
  <c r="E13" i="33"/>
  <c r="E60" i="33"/>
  <c r="E42" i="33"/>
  <c r="E40" i="33"/>
  <c r="E97" i="33"/>
  <c r="E24" i="33"/>
  <c r="E17" i="33"/>
  <c r="E9" i="33"/>
  <c r="E56" i="33"/>
  <c r="E49" i="33"/>
  <c r="E22" i="33"/>
  <c r="E90" i="33"/>
  <c r="E55" i="33"/>
  <c r="E100" i="33"/>
  <c r="E37" i="33"/>
  <c r="E25" i="33"/>
  <c r="E15" i="33"/>
  <c r="E79" i="33"/>
  <c r="E21" i="33"/>
  <c r="E99" i="33"/>
  <c r="E82" i="33"/>
  <c r="E69" i="33"/>
  <c r="E33" i="33"/>
  <c r="E11" i="33"/>
  <c r="E86" i="33"/>
  <c r="E27" i="33"/>
  <c r="E41" i="33"/>
  <c r="E47" i="33"/>
  <c r="E68" i="33"/>
  <c r="E67" i="33"/>
  <c r="E48" i="33"/>
  <c r="E45" i="33"/>
  <c r="E38" i="33"/>
  <c r="E31" i="33"/>
  <c r="E87" i="33"/>
  <c r="E95" i="33"/>
  <c r="E6" i="33"/>
  <c r="E77" i="33"/>
  <c r="E83" i="33"/>
  <c r="E76" i="33"/>
  <c r="E28" i="33"/>
  <c r="E96" i="33"/>
  <c r="E57" i="33"/>
  <c r="E66" i="33"/>
  <c r="E93" i="33"/>
  <c r="E85" i="33"/>
  <c r="E62" i="33"/>
  <c r="E36" i="33"/>
  <c r="E63" i="33"/>
  <c r="E10" i="33"/>
  <c r="E92" i="33"/>
  <c r="E78" i="33"/>
  <c r="E19" i="33"/>
  <c r="E80" i="33"/>
  <c r="E54" i="33"/>
  <c r="E58" i="33"/>
  <c r="E16" i="33"/>
  <c r="E72" i="33"/>
  <c r="E81" i="33"/>
  <c r="E70" i="33"/>
  <c r="E30" i="33"/>
  <c r="E75" i="33"/>
  <c r="E98" i="33"/>
  <c r="E4" i="33"/>
  <c r="E84" i="33"/>
  <c r="E94" i="33"/>
  <c r="E18" i="33"/>
  <c r="E20" i="33"/>
  <c r="E64" i="33"/>
  <c r="E65" i="33"/>
  <c r="E61" i="33"/>
  <c r="E88" i="33"/>
  <c r="E73" i="33"/>
  <c r="E59" i="33"/>
  <c r="E71" i="33"/>
  <c r="E34" i="33"/>
  <c r="E44" i="32"/>
  <c r="E28" i="32"/>
  <c r="E61" i="32"/>
  <c r="E51" i="32"/>
  <c r="E40" i="32"/>
  <c r="E26" i="32"/>
  <c r="E54" i="32"/>
  <c r="E21" i="32"/>
  <c r="E16" i="32"/>
  <c r="E9" i="32"/>
  <c r="E100" i="32"/>
  <c r="E53" i="32"/>
  <c r="E5" i="32"/>
  <c r="E77" i="32"/>
  <c r="E23" i="32"/>
  <c r="E15" i="32"/>
  <c r="E83" i="32"/>
  <c r="E7" i="32"/>
  <c r="E18" i="32"/>
  <c r="E4" i="32"/>
  <c r="E41" i="32"/>
  <c r="E64" i="32"/>
  <c r="E82" i="32"/>
  <c r="E87" i="32"/>
  <c r="E92" i="32"/>
  <c r="E78" i="32"/>
  <c r="E30" i="32"/>
  <c r="E10" i="32"/>
  <c r="E45" i="32"/>
  <c r="E42" i="32"/>
  <c r="E74" i="32"/>
  <c r="E68" i="32"/>
  <c r="E76" i="32"/>
  <c r="E89" i="32"/>
  <c r="E60" i="32"/>
  <c r="E36" i="32"/>
  <c r="E38" i="32"/>
  <c r="E49" i="32"/>
  <c r="E58" i="32"/>
  <c r="E79" i="32"/>
  <c r="E81" i="32"/>
  <c r="E34" i="32"/>
  <c r="E37" i="32"/>
  <c r="E80" i="32"/>
  <c r="E48" i="32"/>
  <c r="E17" i="32"/>
  <c r="E56" i="32"/>
  <c r="E98" i="32"/>
  <c r="E14" i="32"/>
  <c r="E50" i="32"/>
  <c r="E27" i="32"/>
  <c r="E39" i="32"/>
  <c r="E63" i="32"/>
  <c r="E97" i="32"/>
  <c r="E52" i="32"/>
  <c r="E47" i="32"/>
  <c r="E43" i="32"/>
  <c r="E20" i="32"/>
  <c r="E94" i="32"/>
  <c r="E95" i="32"/>
  <c r="E62" i="32"/>
  <c r="E99" i="32"/>
  <c r="E13" i="32"/>
  <c r="E33" i="32"/>
  <c r="E91" i="32"/>
  <c r="E73" i="32"/>
  <c r="E32" i="32"/>
  <c r="E24" i="32"/>
  <c r="E90" i="32"/>
  <c r="E22" i="32"/>
  <c r="E6" i="32"/>
  <c r="E29" i="32"/>
  <c r="E96" i="32"/>
  <c r="E59" i="32"/>
  <c r="E75" i="32"/>
  <c r="E57" i="32"/>
  <c r="E70" i="32"/>
  <c r="E65" i="32"/>
  <c r="E19" i="32"/>
  <c r="E31" i="32"/>
  <c r="E86" i="32"/>
  <c r="E25" i="32"/>
  <c r="E84" i="32"/>
  <c r="E85" i="32"/>
  <c r="E88" i="32"/>
  <c r="E35" i="32"/>
  <c r="E93" i="32"/>
  <c r="E71" i="32"/>
  <c r="E46" i="32"/>
  <c r="E69" i="32"/>
  <c r="E11" i="32"/>
  <c r="E67" i="32"/>
  <c r="E12" i="32"/>
  <c r="E55" i="32"/>
  <c r="E72" i="32"/>
  <c r="E98" i="31"/>
  <c r="E25" i="31"/>
  <c r="E23" i="31"/>
  <c r="E56" i="31"/>
  <c r="E29" i="31"/>
  <c r="E71" i="31"/>
  <c r="E16" i="31"/>
  <c r="E12" i="31"/>
  <c r="E21" i="31"/>
  <c r="E5" i="31"/>
  <c r="E85" i="31"/>
  <c r="E68" i="31"/>
  <c r="E26" i="31"/>
  <c r="E99" i="31"/>
  <c r="E78" i="31"/>
  <c r="E15" i="31"/>
  <c r="E59" i="31"/>
  <c r="E89" i="31"/>
  <c r="E13" i="31"/>
  <c r="E72" i="31"/>
  <c r="E33" i="31"/>
  <c r="E46" i="31"/>
  <c r="E32" i="31"/>
  <c r="E51" i="31"/>
  <c r="E30" i="31"/>
  <c r="E34" i="31"/>
  <c r="E31" i="31"/>
  <c r="E11" i="31"/>
  <c r="E50" i="31"/>
  <c r="E40" i="31"/>
  <c r="E58" i="31"/>
  <c r="E20" i="31"/>
  <c r="E47" i="31"/>
  <c r="E44" i="31"/>
  <c r="E35" i="31"/>
  <c r="E22" i="31"/>
  <c r="E65" i="31"/>
  <c r="E48" i="31"/>
  <c r="E96" i="31"/>
  <c r="E63" i="31"/>
  <c r="E76" i="31"/>
  <c r="E84" i="31"/>
  <c r="E45" i="31"/>
  <c r="E57" i="31"/>
  <c r="E43" i="31"/>
  <c r="E7" i="31"/>
  <c r="E100" i="31"/>
  <c r="E10" i="31"/>
  <c r="E77" i="31"/>
  <c r="E41" i="31"/>
  <c r="E8" i="31"/>
  <c r="E75" i="31"/>
  <c r="E60" i="31"/>
  <c r="E79" i="31"/>
  <c r="E82" i="31"/>
  <c r="E37" i="31"/>
  <c r="E54" i="31"/>
  <c r="E38" i="31"/>
  <c r="E94" i="31"/>
  <c r="E49" i="31"/>
  <c r="E64" i="31"/>
  <c r="E62" i="31"/>
  <c r="E67" i="31"/>
  <c r="E24" i="31"/>
  <c r="E91" i="31"/>
  <c r="E6" i="31"/>
  <c r="E83" i="31"/>
  <c r="E9" i="31"/>
  <c r="E86" i="31"/>
  <c r="E27" i="31"/>
  <c r="E55" i="31"/>
  <c r="E19" i="31"/>
  <c r="E80" i="31"/>
  <c r="E74" i="31"/>
  <c r="E39" i="31"/>
  <c r="E18" i="31"/>
  <c r="E42" i="31"/>
  <c r="E92" i="31"/>
  <c r="E97" i="31"/>
  <c r="E70" i="31"/>
  <c r="E88" i="31"/>
  <c r="E36" i="31"/>
  <c r="E87" i="31"/>
  <c r="E95" i="31"/>
  <c r="E66" i="31"/>
  <c r="E69" i="31"/>
  <c r="E81" i="31"/>
  <c r="E90" i="31"/>
  <c r="E73" i="31"/>
  <c r="E52" i="31"/>
  <c r="E17" i="31"/>
  <c r="E93" i="31"/>
  <c r="E14" i="31"/>
  <c r="E53" i="31"/>
  <c r="E61" i="31"/>
  <c r="E28" i="31"/>
  <c r="E25" i="30"/>
  <c r="E70" i="30"/>
  <c r="E61" i="30"/>
  <c r="E55" i="30"/>
  <c r="E49" i="30"/>
  <c r="E4" i="30"/>
  <c r="E71" i="30"/>
  <c r="E52" i="30"/>
  <c r="E65" i="30"/>
  <c r="E79" i="30"/>
  <c r="E15" i="30"/>
  <c r="E62" i="30"/>
  <c r="E91" i="30"/>
  <c r="E94" i="30"/>
  <c r="E75" i="30"/>
  <c r="E74" i="30"/>
  <c r="E8" i="30"/>
  <c r="E28" i="30"/>
  <c r="E53" i="30"/>
  <c r="E34" i="30"/>
  <c r="E17" i="30"/>
  <c r="E38" i="30"/>
  <c r="E84" i="30"/>
  <c r="E59" i="30"/>
  <c r="E14" i="30"/>
  <c r="E37" i="30"/>
  <c r="E7" i="30"/>
  <c r="E32" i="30"/>
  <c r="E92" i="30"/>
  <c r="E18" i="30"/>
  <c r="E39" i="30"/>
  <c r="E26" i="30"/>
  <c r="E93" i="30"/>
  <c r="E90" i="30"/>
  <c r="E72" i="30"/>
  <c r="E50" i="30"/>
  <c r="E35" i="30"/>
  <c r="E29" i="30"/>
  <c r="E78" i="30"/>
  <c r="E54" i="30"/>
  <c r="E96" i="30"/>
  <c r="E67" i="30"/>
  <c r="E42" i="30"/>
  <c r="E16" i="30"/>
  <c r="E45" i="30"/>
  <c r="E86" i="30"/>
  <c r="E73" i="30"/>
  <c r="E83" i="30"/>
  <c r="E46" i="30"/>
  <c r="E10" i="30"/>
  <c r="E81" i="30"/>
  <c r="E97" i="30"/>
  <c r="E98" i="30"/>
  <c r="E66" i="30"/>
  <c r="E13" i="30"/>
  <c r="E68" i="30"/>
  <c r="E100" i="30"/>
  <c r="E40" i="30"/>
  <c r="E87" i="30"/>
  <c r="E57" i="30"/>
  <c r="E82" i="30"/>
  <c r="E22" i="30"/>
  <c r="E21" i="30"/>
  <c r="E36" i="30"/>
  <c r="E20" i="30"/>
  <c r="E44" i="30"/>
  <c r="E95" i="30"/>
  <c r="E60" i="30"/>
  <c r="E19" i="30"/>
  <c r="E23" i="30"/>
  <c r="E88" i="30"/>
  <c r="E85" i="30"/>
  <c r="E80" i="30"/>
  <c r="E89" i="30"/>
  <c r="E31" i="30"/>
  <c r="E33" i="30"/>
  <c r="E43" i="30"/>
  <c r="E12" i="30"/>
  <c r="E69" i="30"/>
  <c r="E58" i="30"/>
  <c r="E99" i="30"/>
  <c r="E11" i="30"/>
  <c r="E76" i="30"/>
  <c r="E47" i="30"/>
  <c r="E9" i="30"/>
  <c r="E63" i="30"/>
  <c r="E56" i="30"/>
  <c r="E6" i="30"/>
  <c r="E5" i="30"/>
  <c r="E41" i="30"/>
  <c r="E64" i="30"/>
  <c r="E51" i="30"/>
  <c r="E77" i="30"/>
  <c r="E24" i="30"/>
  <c r="E30" i="30"/>
  <c r="E27" i="30"/>
  <c r="E27" i="29"/>
  <c r="E84" i="29"/>
  <c r="E89" i="29"/>
  <c r="E93" i="29"/>
  <c r="E16" i="29"/>
  <c r="E71" i="29"/>
  <c r="E11" i="29"/>
  <c r="E6" i="29"/>
  <c r="E46" i="29"/>
  <c r="E22" i="29"/>
  <c r="E67" i="29"/>
  <c r="E39" i="29"/>
  <c r="E83" i="29"/>
  <c r="E60" i="29"/>
  <c r="E17" i="29"/>
  <c r="E48" i="29"/>
  <c r="E57" i="29"/>
  <c r="E74" i="29"/>
  <c r="E28" i="29"/>
  <c r="E30" i="29"/>
  <c r="E15" i="29"/>
  <c r="E40" i="29"/>
  <c r="E45" i="29"/>
  <c r="E95" i="29"/>
  <c r="E65" i="29"/>
  <c r="E23" i="29"/>
  <c r="E64" i="29"/>
  <c r="E70" i="29"/>
  <c r="E87" i="29"/>
  <c r="E77" i="29"/>
  <c r="E80" i="29"/>
  <c r="E78" i="29"/>
  <c r="E90" i="29"/>
  <c r="E19" i="29"/>
  <c r="E68" i="29"/>
  <c r="E42" i="29"/>
  <c r="E14" i="29"/>
  <c r="E66" i="29"/>
  <c r="E29" i="29"/>
  <c r="E82" i="29"/>
  <c r="E62" i="29"/>
  <c r="E63" i="29"/>
  <c r="E33" i="29"/>
  <c r="E92" i="29"/>
  <c r="E85" i="29"/>
  <c r="E100" i="29"/>
  <c r="E69" i="29"/>
  <c r="E9" i="29"/>
  <c r="E32" i="29"/>
  <c r="E31" i="29"/>
  <c r="E96" i="29"/>
  <c r="E88" i="29"/>
  <c r="E86" i="29"/>
  <c r="E13" i="29"/>
  <c r="E12" i="29"/>
  <c r="E51" i="29"/>
  <c r="E41" i="29"/>
  <c r="E56" i="29"/>
  <c r="E18" i="29"/>
  <c r="E50" i="29"/>
  <c r="E91" i="29"/>
  <c r="E18" i="28"/>
  <c r="E78" i="28"/>
  <c r="E54" i="28"/>
  <c r="E95" i="28"/>
  <c r="E29" i="28"/>
  <c r="E42" i="28"/>
  <c r="E71" i="28"/>
  <c r="E22" i="28"/>
  <c r="E100" i="28"/>
  <c r="E49" i="28"/>
  <c r="E74" i="28"/>
  <c r="E79" i="28"/>
  <c r="E50" i="28"/>
  <c r="E72" i="28"/>
  <c r="E77" i="28"/>
  <c r="E81" i="28"/>
  <c r="E36" i="28"/>
  <c r="E8" i="28"/>
  <c r="E4" i="28"/>
  <c r="E69" i="28"/>
  <c r="E26" i="28"/>
  <c r="E64" i="28"/>
  <c r="E73" i="28"/>
  <c r="E68" i="28"/>
  <c r="E17" i="28"/>
  <c r="E20" i="28"/>
  <c r="E25" i="28"/>
  <c r="E14" i="28"/>
  <c r="E86" i="28"/>
  <c r="E12" i="28"/>
  <c r="E84" i="28"/>
  <c r="E38" i="28"/>
  <c r="E28" i="28"/>
  <c r="E63" i="28"/>
  <c r="E46" i="28"/>
  <c r="E23" i="28"/>
  <c r="E60" i="28"/>
  <c r="E90" i="28"/>
  <c r="E67" i="28"/>
  <c r="E58" i="28"/>
  <c r="E43" i="28"/>
  <c r="E75" i="28"/>
  <c r="E31" i="28"/>
  <c r="E76" i="28"/>
  <c r="E65" i="28"/>
  <c r="E27" i="28"/>
  <c r="E48" i="28"/>
  <c r="E39" i="28"/>
  <c r="E21" i="28"/>
  <c r="E37" i="28"/>
  <c r="E94" i="28"/>
  <c r="E15" i="28"/>
  <c r="E62" i="28"/>
  <c r="E52" i="28"/>
  <c r="E85" i="28"/>
  <c r="E44" i="28"/>
  <c r="E45" i="28"/>
  <c r="E87" i="28"/>
  <c r="E89" i="28"/>
  <c r="E13" i="28"/>
  <c r="E56" i="28"/>
  <c r="E9" i="28"/>
  <c r="E92" i="28"/>
  <c r="E16" i="28"/>
  <c r="E41" i="28"/>
  <c r="E7" i="28"/>
  <c r="E70" i="28"/>
  <c r="E97" i="28"/>
  <c r="E40" i="28"/>
  <c r="E35" i="28"/>
  <c r="E53" i="28"/>
  <c r="E55" i="28"/>
  <c r="E91" i="28"/>
  <c r="E83" i="28"/>
  <c r="E33" i="28"/>
  <c r="E11" i="28"/>
  <c r="E47" i="28"/>
  <c r="E6" i="28"/>
  <c r="E32" i="28"/>
  <c r="E30" i="28"/>
  <c r="E66" i="28"/>
  <c r="E59" i="28"/>
  <c r="E51" i="28"/>
  <c r="E98" i="28"/>
  <c r="E88" i="28"/>
  <c r="E82" i="28"/>
  <c r="E96" i="28"/>
  <c r="E5" i="28"/>
  <c r="E93" i="28"/>
  <c r="E34" i="28"/>
  <c r="E80" i="28"/>
  <c r="E57" i="28"/>
  <c r="E10" i="28"/>
  <c r="E24" i="28"/>
  <c r="E99" i="28"/>
  <c r="E61" i="28"/>
  <c r="E96" i="27"/>
  <c r="E76" i="27"/>
  <c r="E75" i="27"/>
  <c r="E34" i="27"/>
  <c r="E17" i="27"/>
  <c r="E22" i="27"/>
  <c r="E15" i="27"/>
  <c r="E58" i="27"/>
  <c r="E47" i="27"/>
  <c r="E51" i="27"/>
  <c r="E16" i="27"/>
  <c r="E44" i="27"/>
  <c r="E60" i="27"/>
  <c r="E90" i="27"/>
  <c r="E32" i="27"/>
  <c r="E40" i="27"/>
  <c r="E66" i="27"/>
  <c r="E94" i="27"/>
  <c r="E54" i="27"/>
  <c r="E50" i="27"/>
  <c r="E97" i="27"/>
  <c r="E23" i="27"/>
  <c r="E11" i="27"/>
  <c r="E98" i="27"/>
  <c r="E29" i="27"/>
  <c r="E46" i="27"/>
  <c r="E55" i="27"/>
  <c r="E78" i="27"/>
  <c r="E77" i="27"/>
  <c r="E81" i="27"/>
  <c r="E8" i="27"/>
  <c r="E70" i="27"/>
  <c r="E69" i="27"/>
  <c r="E79" i="27"/>
  <c r="E100" i="27"/>
  <c r="E7" i="27"/>
  <c r="E25" i="27"/>
  <c r="E39" i="27"/>
  <c r="E91" i="27"/>
  <c r="E19" i="27"/>
  <c r="E41" i="27"/>
  <c r="E73" i="27"/>
  <c r="E83" i="27"/>
  <c r="E63" i="27"/>
  <c r="E24" i="27"/>
  <c r="E45" i="27"/>
  <c r="E48" i="27"/>
  <c r="E95" i="27"/>
  <c r="E36" i="27"/>
  <c r="E64" i="27"/>
  <c r="E71" i="27"/>
  <c r="E38" i="27"/>
  <c r="E10" i="27"/>
  <c r="E21" i="27"/>
  <c r="E18" i="27"/>
  <c r="E49" i="27"/>
  <c r="E65" i="27"/>
  <c r="E99" i="27"/>
  <c r="E28" i="27"/>
  <c r="E9" i="27"/>
  <c r="E74" i="27"/>
  <c r="E78" i="26"/>
  <c r="E86" i="26"/>
  <c r="E54" i="26"/>
  <c r="E60" i="26"/>
  <c r="E45" i="26"/>
  <c r="E72" i="26"/>
  <c r="E24" i="26"/>
  <c r="E81" i="26"/>
  <c r="E100" i="26"/>
  <c r="E23" i="26"/>
  <c r="E15" i="26"/>
  <c r="E7" i="26"/>
  <c r="E9" i="26"/>
  <c r="E63" i="26"/>
  <c r="E75" i="26"/>
  <c r="E6" i="26"/>
  <c r="E49" i="26"/>
  <c r="E52" i="26"/>
  <c r="E51" i="26"/>
  <c r="E65" i="26"/>
  <c r="E14" i="26"/>
  <c r="E61" i="26"/>
  <c r="E84" i="26"/>
  <c r="E17" i="26"/>
  <c r="E59" i="26"/>
  <c r="E92" i="26"/>
  <c r="E33" i="26"/>
  <c r="E35" i="26"/>
  <c r="E27" i="26"/>
  <c r="E67" i="26"/>
  <c r="E90" i="26"/>
  <c r="E42" i="26"/>
  <c r="E80" i="26"/>
  <c r="E11" i="26"/>
  <c r="E16" i="26"/>
  <c r="E76" i="26"/>
  <c r="E88" i="26"/>
  <c r="E96" i="26"/>
  <c r="E26" i="26"/>
  <c r="E68" i="26"/>
  <c r="E30" i="26"/>
  <c r="E37" i="26"/>
  <c r="E82" i="26"/>
  <c r="E12" i="26"/>
  <c r="E89" i="26"/>
  <c r="E47" i="26"/>
  <c r="E95" i="26"/>
  <c r="E55" i="26"/>
  <c r="E97" i="26"/>
  <c r="E87" i="26"/>
  <c r="E62" i="26"/>
  <c r="E99" i="26"/>
  <c r="E21" i="26"/>
  <c r="E44" i="26"/>
  <c r="E25" i="26"/>
  <c r="E56" i="26"/>
  <c r="E74" i="26"/>
  <c r="E53" i="26"/>
  <c r="E39" i="26"/>
  <c r="E22" i="26"/>
  <c r="E38" i="26"/>
  <c r="E13" i="26"/>
  <c r="E57" i="26"/>
  <c r="E28" i="26"/>
  <c r="E98" i="26"/>
  <c r="E83" i="26"/>
  <c r="E50" i="26"/>
  <c r="E40" i="26"/>
  <c r="E34" i="26"/>
  <c r="E29" i="26"/>
  <c r="E36" i="26"/>
  <c r="E5" i="26"/>
  <c r="E93" i="26"/>
  <c r="E58" i="26"/>
  <c r="E64" i="26"/>
  <c r="E18" i="26"/>
  <c r="E19" i="26"/>
  <c r="E41" i="26"/>
  <c r="E48" i="26"/>
  <c r="E10" i="26"/>
  <c r="E32" i="26"/>
  <c r="E73" i="26"/>
  <c r="E77" i="26"/>
  <c r="E46" i="26"/>
  <c r="E91" i="26"/>
  <c r="E43" i="26"/>
  <c r="E71" i="26"/>
  <c r="E94" i="26"/>
  <c r="E70" i="26"/>
  <c r="E31" i="26"/>
  <c r="E69" i="26"/>
  <c r="E85" i="26"/>
  <c r="E66" i="26"/>
  <c r="E8" i="26"/>
  <c r="E79" i="26"/>
  <c r="E20" i="26"/>
  <c r="E25" i="25"/>
  <c r="E74" i="25"/>
  <c r="E85" i="25"/>
  <c r="E90" i="25"/>
  <c r="E63" i="25"/>
  <c r="E28" i="25"/>
  <c r="E34" i="25"/>
  <c r="E81" i="25"/>
  <c r="E18" i="25"/>
  <c r="E61" i="25"/>
  <c r="E15" i="25"/>
  <c r="E11" i="25"/>
  <c r="E97" i="25"/>
  <c r="E50" i="25"/>
  <c r="E73" i="25"/>
  <c r="E39" i="25"/>
  <c r="E58" i="25"/>
  <c r="E70" i="25"/>
  <c r="E53" i="25"/>
  <c r="E56" i="25"/>
  <c r="E49" i="25"/>
  <c r="E38" i="25"/>
  <c r="E78" i="25"/>
  <c r="E62" i="25"/>
  <c r="E71" i="25"/>
  <c r="E46" i="25"/>
  <c r="E20" i="25"/>
  <c r="E9" i="25"/>
  <c r="E26" i="25"/>
  <c r="E65" i="25"/>
  <c r="E82" i="25"/>
  <c r="E64" i="25"/>
  <c r="E68" i="25"/>
  <c r="E84" i="25"/>
  <c r="E14" i="25"/>
  <c r="E7" i="25"/>
  <c r="E75" i="25"/>
  <c r="E42" i="25"/>
  <c r="E43" i="25"/>
  <c r="E45" i="25"/>
  <c r="E32" i="25"/>
  <c r="E69" i="25"/>
  <c r="E66" i="25"/>
  <c r="E21" i="25"/>
  <c r="E37" i="25"/>
  <c r="E41" i="25"/>
  <c r="E23" i="25"/>
  <c r="E29" i="25"/>
  <c r="E93" i="25"/>
  <c r="E57" i="25"/>
  <c r="E35" i="25"/>
  <c r="E54" i="25"/>
  <c r="E24" i="25"/>
  <c r="E27" i="25"/>
  <c r="E30" i="25"/>
  <c r="E87" i="25"/>
  <c r="E5" i="25"/>
  <c r="E77" i="25"/>
  <c r="E79" i="25"/>
  <c r="E51" i="25"/>
  <c r="E19" i="25"/>
  <c r="E95" i="25"/>
  <c r="E60" i="25"/>
  <c r="E92" i="25"/>
  <c r="E16" i="25"/>
  <c r="E13" i="25"/>
  <c r="E52" i="25"/>
  <c r="E40" i="25"/>
  <c r="E12" i="25"/>
  <c r="E76" i="25"/>
  <c r="E91" i="25"/>
  <c r="E47" i="25"/>
  <c r="E59" i="25"/>
  <c r="E99" i="25"/>
  <c r="E6" i="25"/>
  <c r="E98" i="25"/>
  <c r="E86" i="25"/>
  <c r="E88" i="25"/>
  <c r="E55" i="25"/>
  <c r="E36" i="25"/>
  <c r="E96" i="25"/>
  <c r="E33" i="25"/>
  <c r="E80" i="25"/>
  <c r="E17" i="25"/>
  <c r="E89" i="25"/>
  <c r="E94" i="25"/>
  <c r="E83" i="25"/>
  <c r="E22" i="25"/>
  <c r="E48" i="25"/>
  <c r="E10" i="25"/>
  <c r="E72" i="25"/>
  <c r="E44" i="25"/>
  <c r="E8" i="25"/>
  <c r="E31" i="25"/>
  <c r="E67" i="25"/>
  <c r="E80" i="27" l="1"/>
  <c r="E84" i="27"/>
  <c r="E5" i="27"/>
  <c r="E13" i="27"/>
  <c r="E85" i="27"/>
  <c r="E33" i="27"/>
  <c r="E67" i="27"/>
  <c r="E35" i="27"/>
  <c r="E88" i="27"/>
  <c r="E4" i="27"/>
  <c r="E12" i="27"/>
  <c r="E89" i="27"/>
  <c r="E52" i="27"/>
  <c r="E30" i="27"/>
  <c r="E59" i="27"/>
  <c r="E43" i="27"/>
  <c r="E68" i="27"/>
  <c r="E6" i="27"/>
  <c r="E26" i="27"/>
  <c r="E72" i="27"/>
  <c r="E27" i="27"/>
  <c r="E87" i="27"/>
  <c r="E56" i="27"/>
  <c r="E92" i="27"/>
  <c r="E57" i="27"/>
  <c r="E14" i="27"/>
  <c r="E86" i="27"/>
  <c r="E82" i="27"/>
  <c r="E42" i="27"/>
  <c r="E61" i="27"/>
  <c r="E93" i="27"/>
  <c r="E20" i="27"/>
  <c r="E53" i="27"/>
  <c r="E37" i="27"/>
  <c r="E62" i="27"/>
  <c r="E58" i="29"/>
  <c r="E38" i="29"/>
  <c r="E34" i="29"/>
  <c r="E47" i="29"/>
  <c r="E25" i="29"/>
  <c r="E75" i="29"/>
  <c r="E97" i="29"/>
  <c r="E94" i="29"/>
  <c r="E21" i="29"/>
  <c r="E98" i="29"/>
  <c r="E4" i="29"/>
  <c r="E37" i="29"/>
  <c r="E73" i="29"/>
  <c r="E79" i="29"/>
  <c r="E49" i="29"/>
  <c r="E53" i="29"/>
  <c r="E52" i="29"/>
  <c r="E44" i="29"/>
  <c r="E54" i="29"/>
  <c r="E8" i="29"/>
  <c r="E10" i="29"/>
  <c r="E5" i="29"/>
  <c r="E7" i="29"/>
  <c r="E81" i="29"/>
  <c r="E24" i="29"/>
  <c r="E99" i="29"/>
  <c r="E72" i="29"/>
  <c r="E35" i="29"/>
  <c r="E43" i="29"/>
  <c r="E61" i="29"/>
  <c r="E20" i="29"/>
  <c r="E59" i="29"/>
  <c r="E26" i="29"/>
  <c r="E76" i="29"/>
  <c r="E55" i="29"/>
  <c r="E18" i="37"/>
  <c r="E51" i="37"/>
  <c r="E32" i="37"/>
  <c r="E23" i="37"/>
  <c r="E30" i="37"/>
  <c r="E17" i="37"/>
  <c r="E54" i="37"/>
  <c r="E47" i="37"/>
  <c r="E91" i="37"/>
  <c r="E36" i="37"/>
  <c r="E37" i="37"/>
  <c r="E69" i="37"/>
  <c r="E76" i="37"/>
  <c r="E14" i="37"/>
  <c r="E57" i="37"/>
  <c r="E60" i="37"/>
  <c r="E66" i="37"/>
  <c r="E24" i="37"/>
  <c r="E73" i="37"/>
  <c r="E16" i="37"/>
  <c r="E34" i="37"/>
  <c r="E68" i="37"/>
  <c r="E13" i="37"/>
  <c r="E12" i="37"/>
  <c r="E27" i="37"/>
  <c r="E79" i="37"/>
  <c r="E45" i="37"/>
  <c r="E11" i="37"/>
  <c r="E29" i="37"/>
  <c r="E35" i="37"/>
  <c r="E25" i="37"/>
  <c r="E40" i="37"/>
  <c r="E72" i="37"/>
  <c r="E64" i="37"/>
  <c r="E74" i="37"/>
  <c r="E85" i="37"/>
  <c r="E42" i="37"/>
  <c r="E94" i="37"/>
  <c r="E95" i="37"/>
  <c r="E70" i="37"/>
  <c r="E84" i="37"/>
  <c r="E99" i="37"/>
  <c r="E7" i="37"/>
  <c r="E61" i="37"/>
  <c r="E26" i="37"/>
  <c r="E21" i="37"/>
  <c r="E56" i="37"/>
  <c r="E98" i="37"/>
  <c r="E88" i="37"/>
  <c r="E28" i="37"/>
  <c r="E49" i="37"/>
  <c r="E81" i="37"/>
  <c r="E77" i="37"/>
  <c r="E31" i="37"/>
  <c r="E86" i="37"/>
  <c r="E92" i="37"/>
  <c r="E50" i="37"/>
  <c r="E90" i="37"/>
  <c r="E52" i="37"/>
  <c r="E41" i="37"/>
  <c r="E80" i="37"/>
  <c r="E44" i="37"/>
  <c r="E9" i="37"/>
  <c r="E19" i="37"/>
  <c r="E6" i="37"/>
  <c r="E43" i="37"/>
  <c r="E58" i="37"/>
  <c r="E71" i="37"/>
  <c r="E38" i="37"/>
  <c r="E96" i="37"/>
  <c r="E10" i="37"/>
  <c r="E83" i="37"/>
  <c r="E48" i="37"/>
  <c r="E33" i="37"/>
  <c r="E93" i="37"/>
  <c r="E78" i="37"/>
  <c r="E5" i="37"/>
  <c r="E22" i="37"/>
  <c r="E46" i="37"/>
  <c r="E53" i="37"/>
  <c r="E59" i="37"/>
  <c r="E63" i="37"/>
  <c r="E55" i="37"/>
  <c r="E39" i="37"/>
  <c r="E8" i="37"/>
  <c r="E75" i="37"/>
  <c r="E89" i="37"/>
  <c r="E82" i="37"/>
  <c r="E20" i="37"/>
  <c r="E65" i="37"/>
  <c r="E97" i="37"/>
  <c r="E87" i="37"/>
  <c r="E100" i="37"/>
  <c r="E62" i="37"/>
  <c r="E67" i="37"/>
  <c r="E67" i="40"/>
  <c r="E69" i="40"/>
  <c r="E73" i="40"/>
  <c r="E65" i="40"/>
  <c r="E97" i="40"/>
  <c r="E81" i="40"/>
  <c r="E80" i="40"/>
  <c r="E88" i="40"/>
  <c r="E8" i="40"/>
  <c r="E41" i="40"/>
  <c r="E28" i="40"/>
  <c r="E40" i="40"/>
  <c r="E27" i="40"/>
  <c r="E38" i="40"/>
  <c r="E71" i="40"/>
  <c r="E68" i="40"/>
  <c r="E84" i="40"/>
  <c r="E96" i="40"/>
  <c r="E92" i="40"/>
  <c r="E47" i="40"/>
  <c r="E70" i="40"/>
  <c r="E13" i="40"/>
  <c r="E19" i="40"/>
  <c r="E36" i="40"/>
  <c r="E74" i="40"/>
  <c r="E93" i="40"/>
  <c r="E22" i="40"/>
  <c r="E51" i="40"/>
  <c r="E15" i="40"/>
  <c r="E85" i="40"/>
  <c r="E99" i="40"/>
  <c r="E86" i="40"/>
  <c r="E33" i="40"/>
  <c r="E100" i="40"/>
  <c r="E48" i="40"/>
  <c r="E16" i="40"/>
  <c r="E78" i="40"/>
  <c r="E57" i="40"/>
  <c r="E52" i="40"/>
  <c r="E18" i="40"/>
  <c r="E45" i="40"/>
  <c r="E43" i="40"/>
  <c r="E49" i="40"/>
  <c r="E91" i="40"/>
  <c r="E11" i="40"/>
  <c r="E37" i="40"/>
  <c r="E60" i="40"/>
  <c r="E62" i="40"/>
  <c r="E34" i="40"/>
  <c r="E32" i="40"/>
  <c r="E31" i="40"/>
  <c r="E12" i="40"/>
  <c r="E55" i="40"/>
  <c r="E77" i="40"/>
  <c r="E6" i="40"/>
  <c r="E94" i="40"/>
  <c r="E83" i="40"/>
  <c r="E79" i="40"/>
  <c r="E82" i="40"/>
  <c r="E23" i="40"/>
  <c r="E35" i="40"/>
  <c r="E30" i="40"/>
  <c r="E9" i="40"/>
  <c r="E87" i="40"/>
  <c r="E59" i="40"/>
  <c r="E90" i="40"/>
  <c r="E29" i="40"/>
  <c r="E21" i="40"/>
  <c r="E39" i="40"/>
  <c r="E66" i="40"/>
  <c r="E89" i="40"/>
  <c r="E64" i="40"/>
  <c r="E56" i="40"/>
  <c r="E26" i="40"/>
  <c r="E95" i="40"/>
  <c r="E42" i="40"/>
  <c r="E46" i="40"/>
  <c r="E5" i="40"/>
  <c r="E24" i="40"/>
  <c r="E14" i="40"/>
  <c r="E63" i="40"/>
  <c r="E25" i="40"/>
  <c r="E98" i="40"/>
  <c r="E53" i="40"/>
  <c r="E17" i="40"/>
  <c r="E75" i="40"/>
  <c r="E10" i="40"/>
  <c r="E61" i="40"/>
  <c r="E54" i="40"/>
  <c r="E4" i="40"/>
  <c r="E44" i="40"/>
  <c r="E50" i="40"/>
  <c r="E58" i="40"/>
  <c r="E76" i="40"/>
  <c r="E72" i="40"/>
  <c r="E20" i="40"/>
</calcChain>
</file>

<file path=xl/sharedStrings.xml><?xml version="1.0" encoding="utf-8"?>
<sst xmlns="http://schemas.openxmlformats.org/spreadsheetml/2006/main" count="5218" uniqueCount="781">
  <si>
    <t>Figure 3: Company focus in petroleum exploration and development business, as indicated by respondents</t>
  </si>
  <si>
    <t>Figure 4: Policy Perception Index</t>
  </si>
  <si>
    <t>Company Chairman, CEO, President, or Director</t>
  </si>
  <si>
    <t>Company Group, Division or Unit Manager</t>
  </si>
  <si>
    <t>Company Specialist/Advisor (e.g. Landman, Geologist, Economist, Planner, or Lawyer )</t>
  </si>
  <si>
    <t>Company Vice President</t>
  </si>
  <si>
    <t>Other</t>
  </si>
  <si>
    <t>Position</t>
  </si>
  <si>
    <t>Total Responses</t>
  </si>
  <si>
    <t>Natural gas exploration and development</t>
  </si>
  <si>
    <t>Production of oil and/or natural gas</t>
  </si>
  <si>
    <t>Oil exploration and development</t>
  </si>
  <si>
    <t>Conventional oil</t>
  </si>
  <si>
    <t>Oil from shale formations requiring hydraulic fracking</t>
  </si>
  <si>
    <t>Oil sands bitumen</t>
  </si>
  <si>
    <t>Other oil activities (e.g. exploration and development of kerogen)</t>
  </si>
  <si>
    <t>Conventional natural gas</t>
  </si>
  <si>
    <t>Natural gas from tight sand and shale formations using hydraulic fracking</t>
  </si>
  <si>
    <t>Coal-bed methane</t>
  </si>
  <si>
    <t>Other natural gas activities (e.g. in relation to gas hydrates)</t>
  </si>
  <si>
    <t>Calculations for unconventional oil resources</t>
  </si>
  <si>
    <t>Score</t>
  </si>
  <si>
    <t>New Zealand</t>
  </si>
  <si>
    <t>Norway—North Sea</t>
  </si>
  <si>
    <t>United Arab Emirates</t>
  </si>
  <si>
    <t>Ireland</t>
  </si>
  <si>
    <t>United Kingdom—North Sea</t>
  </si>
  <si>
    <t>Namibia</t>
  </si>
  <si>
    <t>Australia—Offshore</t>
  </si>
  <si>
    <t>US Offshore—Gulf of Mexico</t>
  </si>
  <si>
    <t>Morocco</t>
  </si>
  <si>
    <t>Romania</t>
  </si>
  <si>
    <t>Brunei</t>
  </si>
  <si>
    <t>Ghana</t>
  </si>
  <si>
    <t>Colombia</t>
  </si>
  <si>
    <t>Malaysia</t>
  </si>
  <si>
    <t>Thailand</t>
  </si>
  <si>
    <t>Vietnam</t>
  </si>
  <si>
    <t>Peru</t>
  </si>
  <si>
    <t>Tunisia</t>
  </si>
  <si>
    <t>Hungary</t>
  </si>
  <si>
    <t>France</t>
  </si>
  <si>
    <t>Gabon</t>
  </si>
  <si>
    <t>South Africa</t>
  </si>
  <si>
    <t>Angola</t>
  </si>
  <si>
    <t>Equatorial Guinea</t>
  </si>
  <si>
    <t>Yemen</t>
  </si>
  <si>
    <t>India</t>
  </si>
  <si>
    <t>Argentina—Neuquen</t>
  </si>
  <si>
    <t>Papua New Guinea</t>
  </si>
  <si>
    <t>Nigeria</t>
  </si>
  <si>
    <t>China</t>
  </si>
  <si>
    <t>Cambodia</t>
  </si>
  <si>
    <t>Bangladesh</t>
  </si>
  <si>
    <t>Myanmar</t>
  </si>
  <si>
    <t>Algeria</t>
  </si>
  <si>
    <t>Mexico</t>
  </si>
  <si>
    <t>Egypt</t>
  </si>
  <si>
    <t>Libya</t>
  </si>
  <si>
    <t>Indonesia</t>
  </si>
  <si>
    <t>Iraq</t>
  </si>
  <si>
    <t>Ecuador</t>
  </si>
  <si>
    <t>Bolivia</t>
  </si>
  <si>
    <t>Venezuela</t>
  </si>
  <si>
    <t>Mild deterrent to investment</t>
  </si>
  <si>
    <t>Strong deterrent to investment</t>
  </si>
  <si>
    <t>Would not pursue investment due to this factor</t>
  </si>
  <si>
    <t>Reserves</t>
  </si>
  <si>
    <t>(bboe)</t>
  </si>
  <si>
    <t>Texas</t>
  </si>
  <si>
    <t>Alberta</t>
  </si>
  <si>
    <t xml:space="preserve">Policy Perception </t>
  </si>
  <si>
    <t>Index Score</t>
  </si>
  <si>
    <t xml:space="preserve">Proved </t>
  </si>
  <si>
    <t>Pennsylvania</t>
  </si>
  <si>
    <t>Wyoming</t>
  </si>
  <si>
    <t>Oklahoma</t>
  </si>
  <si>
    <t>British Columbia</t>
  </si>
  <si>
    <t>Colorado</t>
  </si>
  <si>
    <t>Louisiana</t>
  </si>
  <si>
    <t>North Dakota</t>
  </si>
  <si>
    <t>New Mexico</t>
  </si>
  <si>
    <t>California</t>
  </si>
  <si>
    <t>West Virginia</t>
  </si>
  <si>
    <t>Utah</t>
  </si>
  <si>
    <t>Newfoundland &amp; Labrador</t>
  </si>
  <si>
    <t>Arkansas</t>
  </si>
  <si>
    <t>Saskatchewan</t>
  </si>
  <si>
    <t>Kansas</t>
  </si>
  <si>
    <t>Montana</t>
  </si>
  <si>
    <t>Alabama</t>
  </si>
  <si>
    <t>Michigan</t>
  </si>
  <si>
    <t>Mississippi</t>
  </si>
  <si>
    <t>Ohio</t>
  </si>
  <si>
    <t>Queensland</t>
  </si>
  <si>
    <t>Illinois</t>
  </si>
  <si>
    <t>Western Australia</t>
  </si>
  <si>
    <t>Nova Scotia</t>
  </si>
  <si>
    <t>Manitoba</t>
  </si>
  <si>
    <t>Victoria</t>
  </si>
  <si>
    <t>Link to Index</t>
  </si>
  <si>
    <t>Jurisdiction</t>
  </si>
  <si>
    <t>Alaska</t>
  </si>
  <si>
    <t>New South Wales</t>
  </si>
  <si>
    <t>Additional Tables</t>
  </si>
  <si>
    <t>1: Encourages investment</t>
  </si>
  <si>
    <t>2: Not a deterrent to investment</t>
  </si>
  <si>
    <t>3: Mild deterrent to investment</t>
  </si>
  <si>
    <t>4: Strong deterrent to investment</t>
  </si>
  <si>
    <t>5: Would not pursue investment due to this factor</t>
  </si>
  <si>
    <t>Response</t>
  </si>
  <si>
    <t>Canada</t>
  </si>
  <si>
    <t>Oceania</t>
  </si>
  <si>
    <t>Europe</t>
  </si>
  <si>
    <t>Asia</t>
  </si>
  <si>
    <t>Africa</t>
  </si>
  <si>
    <t>Middle East and North Africa</t>
  </si>
  <si>
    <t>Professional Consultant, Advisor, or Negotiator providing services to companies in the petroleum industry</t>
  </si>
  <si>
    <t>Table 3: Small Reserve Holder Comparisons</t>
  </si>
  <si>
    <t>Table 2: Medium Reserve Holder Comparisons</t>
  </si>
  <si>
    <t>Table 1: Large Reserve Holder Comparisons</t>
  </si>
  <si>
    <t>United States</t>
  </si>
  <si>
    <t>Latin American and Caribbean</t>
  </si>
  <si>
    <t>Rank</t>
  </si>
  <si>
    <t>Australia</t>
  </si>
  <si>
    <t>Argentina</t>
  </si>
  <si>
    <t>Table 4: Policy Perception Index</t>
  </si>
  <si>
    <t>*Between 5 and 9 responses</t>
  </si>
  <si>
    <t>Sum of Negatives</t>
  </si>
  <si>
    <t>N/A</t>
  </si>
  <si>
    <t xml:space="preserve">Figure 5: Policy Perception Index--Canada </t>
  </si>
  <si>
    <t>Figure 6: Policy Perception Index--United States</t>
  </si>
  <si>
    <t>Figure 7: Policy Perception Index--Oceania</t>
  </si>
  <si>
    <t>Figure 8: Policy Perception Index--Europe</t>
  </si>
  <si>
    <t>Figure 9: Policy Perception Index--Asia</t>
  </si>
  <si>
    <t>Figure 10: Policy Perception Index--Africa</t>
  </si>
  <si>
    <t>Figure 11: Policy Perception Index--Middle East and North Africa</t>
  </si>
  <si>
    <t>Figure 12: Policy Perception Index--Latin America and the Caribbean</t>
  </si>
  <si>
    <t>Regional Median</t>
  </si>
  <si>
    <t>Figure 14: Fiscal Terms</t>
  </si>
  <si>
    <t>Figure 15: Taxation in General</t>
  </si>
  <si>
    <t>Figure 16: Environmental Regulations</t>
  </si>
  <si>
    <t>Figure 17: Uncertainty Concerning the Administration, Interpretation and Enforcement of Regulations</t>
  </si>
  <si>
    <t>Figure 18: Cost of Regulatory Compliance</t>
  </si>
  <si>
    <t>Figure 19: Uncertainty Regarding Protected Areas</t>
  </si>
  <si>
    <t>Figure 20: Trade Barriers</t>
  </si>
  <si>
    <t>Single Factor Barriers</t>
  </si>
  <si>
    <t>Figure 21: Labour Regulations and Employment Agreements</t>
  </si>
  <si>
    <t>Figure 22: Quality of Infrastructure</t>
  </si>
  <si>
    <t>Figure 23: Geological Database</t>
  </si>
  <si>
    <t>Figure 24: Labour Availability and Skills</t>
  </si>
  <si>
    <t>Figure 25: Disputed Land Claims</t>
  </si>
  <si>
    <t>Figure 26: Political Stability</t>
  </si>
  <si>
    <t>Figure 27: Security</t>
  </si>
  <si>
    <t>Figure 28: Regulatory Duplication and Inconsistencies</t>
  </si>
  <si>
    <t>47/157</t>
  </si>
  <si>
    <t>9/157</t>
  </si>
  <si>
    <t>26/126</t>
  </si>
  <si>
    <t>24/157</t>
  </si>
  <si>
    <t>69/126</t>
  </si>
  <si>
    <t>37/126</t>
  </si>
  <si>
    <t>61/126</t>
  </si>
  <si>
    <t>32/126</t>
  </si>
  <si>
    <t>8/126</t>
  </si>
  <si>
    <t>3/157</t>
  </si>
  <si>
    <t>39/157</t>
  </si>
  <si>
    <t>2/126</t>
  </si>
  <si>
    <t>49/126</t>
  </si>
  <si>
    <t>79/157</t>
  </si>
  <si>
    <t>7/126</t>
  </si>
  <si>
    <t>5/157</t>
  </si>
  <si>
    <t>64/126</t>
  </si>
  <si>
    <t>66/157</t>
  </si>
  <si>
    <t>6/126</t>
  </si>
  <si>
    <t>6/157</t>
  </si>
  <si>
    <t>16/126</t>
  </si>
  <si>
    <t>14/157</t>
  </si>
  <si>
    <t>5/126</t>
  </si>
  <si>
    <t>2/157</t>
  </si>
  <si>
    <t>15/126</t>
  </si>
  <si>
    <t>21/157</t>
  </si>
  <si>
    <t>36/157</t>
  </si>
  <si>
    <t>9/126</t>
  </si>
  <si>
    <t>17/126</t>
  </si>
  <si>
    <t>3/126</t>
  </si>
  <si>
    <t>1/157</t>
  </si>
  <si>
    <t>28/126</t>
  </si>
  <si>
    <t>4/126</t>
  </si>
  <si>
    <t>4/157</t>
  </si>
  <si>
    <t>21/126</t>
  </si>
  <si>
    <t>13/126</t>
  </si>
  <si>
    <t>22/157</t>
  </si>
  <si>
    <t>22/126</t>
  </si>
  <si>
    <t>41/157</t>
  </si>
  <si>
    <t>100/157</t>
  </si>
  <si>
    <t>33/157</t>
  </si>
  <si>
    <t>47/126</t>
  </si>
  <si>
    <t>12/126</t>
  </si>
  <si>
    <t>49/157</t>
  </si>
  <si>
    <t>40/126</t>
  </si>
  <si>
    <t>54/157</t>
  </si>
  <si>
    <t>117/126</t>
  </si>
  <si>
    <t>50/157</t>
  </si>
  <si>
    <t>60/126</t>
  </si>
  <si>
    <t>68/157</t>
  </si>
  <si>
    <t>14/126</t>
  </si>
  <si>
    <t>85/126</t>
  </si>
  <si>
    <t>57/126</t>
  </si>
  <si>
    <t>114/157</t>
  </si>
  <si>
    <t>25/126</t>
  </si>
  <si>
    <t>13/157</t>
  </si>
  <si>
    <t>103/126</t>
  </si>
  <si>
    <t>96/157</t>
  </si>
  <si>
    <t>80/157</t>
  </si>
  <si>
    <t>20/126</t>
  </si>
  <si>
    <t>35/157</t>
  </si>
  <si>
    <t>80/126</t>
  </si>
  <si>
    <t>94/157</t>
  </si>
  <si>
    <t>45/126</t>
  </si>
  <si>
    <t>11/157</t>
  </si>
  <si>
    <t>10/157</t>
  </si>
  <si>
    <t>19/126</t>
  </si>
  <si>
    <t>20/157</t>
  </si>
  <si>
    <t>11/126</t>
  </si>
  <si>
    <t>28/157</t>
  </si>
  <si>
    <t>97/157</t>
  </si>
  <si>
    <t>153/157</t>
  </si>
  <si>
    <t>121/126</t>
  </si>
  <si>
    <t>148/157</t>
  </si>
  <si>
    <t>65/157</t>
  </si>
  <si>
    <t>64/157</t>
  </si>
  <si>
    <t>118/126</t>
  </si>
  <si>
    <t>23/157</t>
  </si>
  <si>
    <t>24/126</t>
  </si>
  <si>
    <t>16/157</t>
  </si>
  <si>
    <t>142/157</t>
  </si>
  <si>
    <t>107/126</t>
  </si>
  <si>
    <t>130/157</t>
  </si>
  <si>
    <t>63/126</t>
  </si>
  <si>
    <t>101/157</t>
  </si>
  <si>
    <t>18/126</t>
  </si>
  <si>
    <t>100/126</t>
  </si>
  <si>
    <t>116/126</t>
  </si>
  <si>
    <t>48/126</t>
  </si>
  <si>
    <t>53/126</t>
  </si>
  <si>
    <t>99/157</t>
  </si>
  <si>
    <t>73/126</t>
  </si>
  <si>
    <t>104/157</t>
  </si>
  <si>
    <t>82/126</t>
  </si>
  <si>
    <t>52/126</t>
  </si>
  <si>
    <t>74/157</t>
  </si>
  <si>
    <t>66/126</t>
  </si>
  <si>
    <t>85/157</t>
  </si>
  <si>
    <t>95/157</t>
  </si>
  <si>
    <t>88/126</t>
  </si>
  <si>
    <t>91/157</t>
  </si>
  <si>
    <t>29/126</t>
  </si>
  <si>
    <t>38/157</t>
  </si>
  <si>
    <t>135/157</t>
  </si>
  <si>
    <t>90/126</t>
  </si>
  <si>
    <t>89/126</t>
  </si>
  <si>
    <t>150/157</t>
  </si>
  <si>
    <t>76/126</t>
  </si>
  <si>
    <t>46/126</t>
  </si>
  <si>
    <t>44/157</t>
  </si>
  <si>
    <t>81/126</t>
  </si>
  <si>
    <t>117/157</t>
  </si>
  <si>
    <t>112/126</t>
  </si>
  <si>
    <t>155/157</t>
  </si>
  <si>
    <t>108/126</t>
  </si>
  <si>
    <t>98/126</t>
  </si>
  <si>
    <t>54/126</t>
  </si>
  <si>
    <t>56/126</t>
  </si>
  <si>
    <t>60/157</t>
  </si>
  <si>
    <t>126/126</t>
  </si>
  <si>
    <t>145/157</t>
  </si>
  <si>
    <t>68/126</t>
  </si>
  <si>
    <t>35/126</t>
  </si>
  <si>
    <t>31/157</t>
  </si>
  <si>
    <t>43/126</t>
  </si>
  <si>
    <t>143/157</t>
  </si>
  <si>
    <t>91/126</t>
  </si>
  <si>
    <t>27/126</t>
  </si>
  <si>
    <t>134/157</t>
  </si>
  <si>
    <t>115/126</t>
  </si>
  <si>
    <t>102/126</t>
  </si>
  <si>
    <t>110/126</t>
  </si>
  <si>
    <t>131/157</t>
  </si>
  <si>
    <t>114/126</t>
  </si>
  <si>
    <t>137/157</t>
  </si>
  <si>
    <t>105/126</t>
  </si>
  <si>
    <t>154/157</t>
  </si>
  <si>
    <t>93/126</t>
  </si>
  <si>
    <t>58/126</t>
  </si>
  <si>
    <t>74/126</t>
  </si>
  <si>
    <t>62/126</t>
  </si>
  <si>
    <t>83/126</t>
  </si>
  <si>
    <t>125/126</t>
  </si>
  <si>
    <t>157/157</t>
  </si>
  <si>
    <t>Figure 29: Legal System Processes</t>
  </si>
  <si>
    <t>Response Percent</t>
  </si>
  <si>
    <t>Other (Please specify)</t>
  </si>
  <si>
    <t>Conventional Oil and Gas</t>
  </si>
  <si>
    <t>Unconventional (highlighted)</t>
  </si>
  <si>
    <t>Calculations for unconventional natural gas</t>
  </si>
  <si>
    <t>PPI Score</t>
  </si>
  <si>
    <t>Netherlands</t>
  </si>
  <si>
    <t>Brazil—Offshore concession contracts</t>
  </si>
  <si>
    <t>17/157</t>
  </si>
  <si>
    <t>48/157</t>
  </si>
  <si>
    <t>75/157</t>
  </si>
  <si>
    <t>113/157</t>
  </si>
  <si>
    <t>43/157</t>
  </si>
  <si>
    <t>37/157</t>
  </si>
  <si>
    <t>76/157</t>
  </si>
  <si>
    <t>123/157</t>
  </si>
  <si>
    <t>87/157</t>
  </si>
  <si>
    <t>83/157</t>
  </si>
  <si>
    <t>133/157</t>
  </si>
  <si>
    <t>138/157</t>
  </si>
  <si>
    <t>118/157</t>
  </si>
  <si>
    <t>115/157</t>
  </si>
  <si>
    <t>103/157</t>
  </si>
  <si>
    <t>90/157</t>
  </si>
  <si>
    <t>43/96</t>
  </si>
  <si>
    <t>39/96</t>
  </si>
  <si>
    <t>14/96</t>
  </si>
  <si>
    <t>25/96</t>
  </si>
  <si>
    <t>56/96</t>
  </si>
  <si>
    <t>4/96</t>
  </si>
  <si>
    <t>11/96</t>
  </si>
  <si>
    <t>49/96</t>
  </si>
  <si>
    <t>15/96</t>
  </si>
  <si>
    <t>91/96</t>
  </si>
  <si>
    <t>61/96</t>
  </si>
  <si>
    <t>44/96</t>
  </si>
  <si>
    <t>3/96</t>
  </si>
  <si>
    <t>18/96</t>
  </si>
  <si>
    <t>54/96</t>
  </si>
  <si>
    <t>8/96</t>
  </si>
  <si>
    <t>10/96</t>
  </si>
  <si>
    <t>24/96</t>
  </si>
  <si>
    <t>6/96</t>
  </si>
  <si>
    <t>30/96</t>
  </si>
  <si>
    <t>1/96</t>
  </si>
  <si>
    <t>36/96</t>
  </si>
  <si>
    <t>2/96</t>
  </si>
  <si>
    <t>9/96</t>
  </si>
  <si>
    <t>22/96</t>
  </si>
  <si>
    <t>5/96</t>
  </si>
  <si>
    <t>28/96</t>
  </si>
  <si>
    <t>90/96</t>
  </si>
  <si>
    <t>47/96</t>
  </si>
  <si>
    <t>71/96</t>
  </si>
  <si>
    <t>35/96</t>
  </si>
  <si>
    <t>26/96</t>
  </si>
  <si>
    <t>31/96</t>
  </si>
  <si>
    <t>79/96</t>
  </si>
  <si>
    <t>41/96</t>
  </si>
  <si>
    <t>17/96</t>
  </si>
  <si>
    <t>76/96</t>
  </si>
  <si>
    <t>27/96</t>
  </si>
  <si>
    <t>37/96</t>
  </si>
  <si>
    <t>23/96</t>
  </si>
  <si>
    <t>13/96</t>
  </si>
  <si>
    <t>16/96</t>
  </si>
  <si>
    <t>7/96</t>
  </si>
  <si>
    <t>66/96</t>
  </si>
  <si>
    <t>12/96</t>
  </si>
  <si>
    <t>20/96</t>
  </si>
  <si>
    <t>85/96</t>
  </si>
  <si>
    <t>72/96</t>
  </si>
  <si>
    <t>45/96</t>
  </si>
  <si>
    <t>75/96</t>
  </si>
  <si>
    <t>67/96</t>
  </si>
  <si>
    <t>42/96</t>
  </si>
  <si>
    <t>38/96</t>
  </si>
  <si>
    <t>62/96</t>
  </si>
  <si>
    <t>60/96</t>
  </si>
  <si>
    <t>50/96</t>
  </si>
  <si>
    <t>48/96</t>
  </si>
  <si>
    <t>32/96</t>
  </si>
  <si>
    <t>78/96</t>
  </si>
  <si>
    <t>40/96</t>
  </si>
  <si>
    <t>63/96</t>
  </si>
  <si>
    <t>51/96</t>
  </si>
  <si>
    <t>77/96</t>
  </si>
  <si>
    <t>94/96</t>
  </si>
  <si>
    <t>21/96</t>
  </si>
  <si>
    <t>69/96</t>
  </si>
  <si>
    <t>19/96</t>
  </si>
  <si>
    <t>84/96</t>
  </si>
  <si>
    <t>74/96</t>
  </si>
  <si>
    <t>59/96</t>
  </si>
  <si>
    <t>86/96</t>
  </si>
  <si>
    <t>93/96</t>
  </si>
  <si>
    <t>82/96</t>
  </si>
  <si>
    <t>65/96</t>
  </si>
  <si>
    <t>81/96</t>
  </si>
  <si>
    <t>53/96</t>
  </si>
  <si>
    <t>89/96</t>
  </si>
  <si>
    <t>68/96</t>
  </si>
  <si>
    <t>64/96</t>
  </si>
  <si>
    <t>96/96</t>
  </si>
  <si>
    <t>Latin America and the Caribbean</t>
  </si>
  <si>
    <t>Brunei*</t>
  </si>
  <si>
    <t>France*</t>
  </si>
  <si>
    <t>Hungary*</t>
  </si>
  <si>
    <t>Ireland*</t>
  </si>
  <si>
    <t>Norway—Other Offshore (except North Sea)*</t>
  </si>
  <si>
    <t>Romania*</t>
  </si>
  <si>
    <t>United Kingdom—Other Offshore (except North Sea)*</t>
  </si>
  <si>
    <t>Bangladesh*</t>
  </si>
  <si>
    <t>China*</t>
  </si>
  <si>
    <t>Namibia*</t>
  </si>
  <si>
    <t>South Africa*</t>
  </si>
  <si>
    <t>Morocco*</t>
  </si>
  <si>
    <t>Yemen*</t>
  </si>
  <si>
    <t>Bolivia*</t>
  </si>
  <si>
    <t>Sum of Negative</t>
  </si>
  <si>
    <t>Regional Median (Aus. and Oceania combined)</t>
  </si>
  <si>
    <t>Regional Median (Australia)</t>
  </si>
  <si>
    <t>Regional Median (Oceania)</t>
  </si>
  <si>
    <t>Norway - North Sea</t>
  </si>
  <si>
    <t>Norway - Other</t>
  </si>
  <si>
    <t>United Kingdom - Other</t>
  </si>
  <si>
    <t>Argentina-Neuquen</t>
  </si>
  <si>
    <t>Argentina-Santa Cruz</t>
  </si>
  <si>
    <t>Argentina-Mendoza</t>
  </si>
  <si>
    <t>14/156</t>
  </si>
  <si>
    <t>60/156</t>
  </si>
  <si>
    <t>6/156</t>
  </si>
  <si>
    <t>28/156</t>
  </si>
  <si>
    <t>49/156</t>
  </si>
  <si>
    <t>4/156</t>
  </si>
  <si>
    <t>8/156</t>
  </si>
  <si>
    <t>70/156</t>
  </si>
  <si>
    <t>9/156</t>
  </si>
  <si>
    <t>115/156</t>
  </si>
  <si>
    <t>72/156</t>
  </si>
  <si>
    <t>37/156</t>
  </si>
  <si>
    <t>7/156</t>
  </si>
  <si>
    <t>12/156</t>
  </si>
  <si>
    <t>30/156</t>
  </si>
  <si>
    <t>1/156</t>
  </si>
  <si>
    <t>23/156</t>
  </si>
  <si>
    <t>26/156</t>
  </si>
  <si>
    <t>5/156</t>
  </si>
  <si>
    <t>20/156</t>
  </si>
  <si>
    <t>2/156</t>
  </si>
  <si>
    <t>53/156</t>
  </si>
  <si>
    <t>3/156</t>
  </si>
  <si>
    <t>18/156</t>
  </si>
  <si>
    <t>39/156</t>
  </si>
  <si>
    <t>11/156</t>
  </si>
  <si>
    <t>38/156</t>
  </si>
  <si>
    <t>98/156</t>
  </si>
  <si>
    <t>55/156</t>
  </si>
  <si>
    <t>51/156</t>
  </si>
  <si>
    <t>47/156</t>
  </si>
  <si>
    <t>34/156</t>
  </si>
  <si>
    <t>56/156</t>
  </si>
  <si>
    <t>142/156</t>
  </si>
  <si>
    <t>73/156</t>
  </si>
  <si>
    <t>13/156</t>
  </si>
  <si>
    <t>105/156</t>
  </si>
  <si>
    <t>106/156</t>
  </si>
  <si>
    <t>81/156</t>
  </si>
  <si>
    <t>40/156</t>
  </si>
  <si>
    <t>17/156</t>
  </si>
  <si>
    <t>21/156</t>
  </si>
  <si>
    <t>57/156</t>
  </si>
  <si>
    <t>29/156</t>
  </si>
  <si>
    <t>27/156</t>
  </si>
  <si>
    <t>124/156</t>
  </si>
  <si>
    <t>117/156</t>
  </si>
  <si>
    <t>119/156</t>
  </si>
  <si>
    <t>116/156</t>
  </si>
  <si>
    <t>114/156</t>
  </si>
  <si>
    <t>77/156</t>
  </si>
  <si>
    <t>74/156</t>
  </si>
  <si>
    <t>93/156</t>
  </si>
  <si>
    <t>101/156</t>
  </si>
  <si>
    <t>97/156</t>
  </si>
  <si>
    <t>67/156</t>
  </si>
  <si>
    <t>45/156</t>
  </si>
  <si>
    <t>130/156</t>
  </si>
  <si>
    <t>111/156</t>
  </si>
  <si>
    <t>120/156</t>
  </si>
  <si>
    <t>135/156</t>
  </si>
  <si>
    <t>151/156</t>
  </si>
  <si>
    <t>54/156</t>
  </si>
  <si>
    <t>89/156</t>
  </si>
  <si>
    <t>25/156</t>
  </si>
  <si>
    <t>123/156</t>
  </si>
  <si>
    <t>108/156</t>
  </si>
  <si>
    <t>99/156</t>
  </si>
  <si>
    <t>140/156</t>
  </si>
  <si>
    <t>153/156</t>
  </si>
  <si>
    <t>87/156</t>
  </si>
  <si>
    <t>69/156</t>
  </si>
  <si>
    <t>102/156</t>
  </si>
  <si>
    <t>59/156</t>
  </si>
  <si>
    <t>155/156</t>
  </si>
  <si>
    <t>126/156</t>
  </si>
  <si>
    <t>79/156</t>
  </si>
  <si>
    <t>156/156</t>
  </si>
  <si>
    <t>Nova Scotia*</t>
  </si>
  <si>
    <t>Alabama*</t>
  </si>
  <si>
    <t>Illinois*</t>
  </si>
  <si>
    <t>West Virginia*</t>
  </si>
  <si>
    <t>Victoria*</t>
  </si>
  <si>
    <t>Table 22: Legal System</t>
  </si>
  <si>
    <t>Table 21: Regulatory Duplication and Inconsistencies</t>
  </si>
  <si>
    <t>Table 20: Security</t>
  </si>
  <si>
    <t>Table 19: Political Stability</t>
  </si>
  <si>
    <t>Table 18: Disputed Land Claims</t>
  </si>
  <si>
    <t>Table 17: Labour Availability and Skills</t>
  </si>
  <si>
    <t>Table 16: Quality of the Geological Database</t>
  </si>
  <si>
    <t>Table 15: Quality of Infrastructure</t>
  </si>
  <si>
    <t>Table 14: Labour Regulations and Employment Agreements</t>
  </si>
  <si>
    <t>Table 13: Trade Barriers</t>
  </si>
  <si>
    <t>Table 12: Protected Areas</t>
  </si>
  <si>
    <t>Table 11: Cost of Regulatory Compliance</t>
  </si>
  <si>
    <t>Table 10: Regulatory Enforcement</t>
  </si>
  <si>
    <t>Table 9: Environmental Regulations</t>
  </si>
  <si>
    <t xml:space="preserve">Table 8: Taxation in General </t>
  </si>
  <si>
    <t>Table 7: Fiscal Terms</t>
  </si>
  <si>
    <t xml:space="preserve">Figure 29: Legal System Processes
</t>
  </si>
  <si>
    <t>Table 8: Taxation in General</t>
  </si>
  <si>
    <t xml:space="preserve">Table 9: Environmental Regulations  </t>
  </si>
  <si>
    <t>Table 10:  Uncertainty Concerning the Administration, Interpretation and Enforcement of Regulations</t>
  </si>
  <si>
    <t>Table 12: Uncertainty Regarding Protected Areas</t>
  </si>
  <si>
    <t>Table 16: Geological Database</t>
  </si>
  <si>
    <t xml:space="preserve">Table 18: Disputed Land Claims </t>
  </si>
  <si>
    <t>Table 22: Legal System Processes</t>
  </si>
  <si>
    <t>World</t>
  </si>
  <si>
    <t>Figure 13: Global Barriers to Investment, Regional Average PPI, Weighted by Reserve Size</t>
  </si>
  <si>
    <t>Figure 1:  The position survey respondents hold in their company, 2017</t>
  </si>
  <si>
    <t>Figure 2: Activities performed by firms of survey respondents, 2017</t>
  </si>
  <si>
    <t>Kuwait</t>
  </si>
  <si>
    <t>Kazakhstan</t>
  </si>
  <si>
    <t xml:space="preserve">Brazil – Offshore presalt area profit sharing contracts
</t>
  </si>
  <si>
    <t>Mozambique</t>
  </si>
  <si>
    <t>United Kingdom - North Sea Offshore</t>
  </si>
  <si>
    <t>Oman</t>
  </si>
  <si>
    <t>Trinidad and Tobago</t>
  </si>
  <si>
    <t>Republic of the Congo (Brazzaville)</t>
  </si>
  <si>
    <t>Uganda</t>
  </si>
  <si>
    <t>South Australia</t>
  </si>
  <si>
    <t>Suriname</t>
  </si>
  <si>
    <t>Brazil – Onshore concession contracts</t>
  </si>
  <si>
    <t>Guyana</t>
  </si>
  <si>
    <t>Ivory Coast</t>
  </si>
  <si>
    <t>Spain-Offshore</t>
  </si>
  <si>
    <t>Brazil – Offshore concession contracts</t>
  </si>
  <si>
    <t>Poland</t>
  </si>
  <si>
    <t>Kenya</t>
  </si>
  <si>
    <t>Tanzania</t>
  </si>
  <si>
    <t>Spain-Onshore</t>
  </si>
  <si>
    <t>Northern Territory</t>
  </si>
  <si>
    <t>33/97</t>
  </si>
  <si>
    <t>76/97</t>
  </si>
  <si>
    <t>12/97</t>
  </si>
  <si>
    <t>Newfoundland &amp; Labrador*</t>
  </si>
  <si>
    <t>4/97</t>
  </si>
  <si>
    <t>26/97</t>
  </si>
  <si>
    <t>7/97</t>
  </si>
  <si>
    <t>24/97</t>
  </si>
  <si>
    <t>62/97</t>
  </si>
  <si>
    <t>17/97</t>
  </si>
  <si>
    <t>91/97</t>
  </si>
  <si>
    <t>55/97</t>
  </si>
  <si>
    <t>35/97</t>
  </si>
  <si>
    <t>6/97</t>
  </si>
  <si>
    <t>20/97</t>
  </si>
  <si>
    <t>Michigan*</t>
  </si>
  <si>
    <t>68/97</t>
  </si>
  <si>
    <t>15/97</t>
  </si>
  <si>
    <t>18/97</t>
  </si>
  <si>
    <t>23/97</t>
  </si>
  <si>
    <t>3/97</t>
  </si>
  <si>
    <t>Ohio*</t>
  </si>
  <si>
    <t>54/97</t>
  </si>
  <si>
    <t>2/97</t>
  </si>
  <si>
    <t>32/97</t>
  </si>
  <si>
    <t>1/97</t>
  </si>
  <si>
    <t>Utah*</t>
  </si>
  <si>
    <t>28/97</t>
  </si>
  <si>
    <t>5/97</t>
  </si>
  <si>
    <t>9/97</t>
  </si>
  <si>
    <t>31/97</t>
  </si>
  <si>
    <t>85/97</t>
  </si>
  <si>
    <t>Northern Territory*</t>
  </si>
  <si>
    <t>86/97</t>
  </si>
  <si>
    <t>30/126</t>
  </si>
  <si>
    <t>44/156</t>
  </si>
  <si>
    <t>32/157</t>
  </si>
  <si>
    <t>60/97</t>
  </si>
  <si>
    <t>10/97</t>
  </si>
  <si>
    <t>10/126</t>
  </si>
  <si>
    <t>22/156</t>
  </si>
  <si>
    <t>25/157</t>
  </si>
  <si>
    <t>87/97</t>
  </si>
  <si>
    <t>37/97</t>
  </si>
  <si>
    <t>38/97</t>
  </si>
  <si>
    <t>40/97</t>
  </si>
  <si>
    <t>92/97</t>
  </si>
  <si>
    <t>57/97</t>
  </si>
  <si>
    <t>14/97</t>
  </si>
  <si>
    <t>Papua New Guinea*</t>
  </si>
  <si>
    <t>84/97</t>
  </si>
  <si>
    <t>89/97</t>
  </si>
  <si>
    <t>27/97</t>
  </si>
  <si>
    <t>29/97</t>
  </si>
  <si>
    <t>Netherlands*</t>
  </si>
  <si>
    <t>19/97</t>
  </si>
  <si>
    <t>8/97</t>
  </si>
  <si>
    <t>11/97</t>
  </si>
  <si>
    <t>Poland*</t>
  </si>
  <si>
    <t>64/97</t>
  </si>
  <si>
    <t>61/156</t>
  </si>
  <si>
    <t>19/157</t>
  </si>
  <si>
    <t>75/97</t>
  </si>
  <si>
    <t>Spain—Onshore</t>
  </si>
  <si>
    <t>78/97</t>
  </si>
  <si>
    <t>128/156</t>
  </si>
  <si>
    <t>Spain—Offshore</t>
  </si>
  <si>
    <t>50/97</t>
  </si>
  <si>
    <t>104/126</t>
  </si>
  <si>
    <t>109/156</t>
  </si>
  <si>
    <t>61/157</t>
  </si>
  <si>
    <t>22/97</t>
  </si>
  <si>
    <t>13/97</t>
  </si>
  <si>
    <t>79/97</t>
  </si>
  <si>
    <t>Cambodia*</t>
  </si>
  <si>
    <t>90/97</t>
  </si>
  <si>
    <t>59/97</t>
  </si>
  <si>
    <t>72/97</t>
  </si>
  <si>
    <t>Kazakhstan*</t>
  </si>
  <si>
    <t>63/97</t>
  </si>
  <si>
    <t>84/126</t>
  </si>
  <si>
    <t>121/156</t>
  </si>
  <si>
    <t>58/157</t>
  </si>
  <si>
    <t>Myanmar*</t>
  </si>
  <si>
    <t>73/97</t>
  </si>
  <si>
    <t>36/97</t>
  </si>
  <si>
    <t>61/97</t>
  </si>
  <si>
    <t>80/97</t>
  </si>
  <si>
    <t>42/97</t>
  </si>
  <si>
    <t>52/97</t>
  </si>
  <si>
    <t>34/97</t>
  </si>
  <si>
    <t>Ivory Coast*</t>
  </si>
  <si>
    <t>49/97</t>
  </si>
  <si>
    <t>71/126</t>
  </si>
  <si>
    <t>65/156</t>
  </si>
  <si>
    <t>81/157</t>
  </si>
  <si>
    <t>Kenya*</t>
  </si>
  <si>
    <t>70/97</t>
  </si>
  <si>
    <t>59/126</t>
  </si>
  <si>
    <t>83/156</t>
  </si>
  <si>
    <t>69/157</t>
  </si>
  <si>
    <t>Mozambique*</t>
  </si>
  <si>
    <t>66/97</t>
  </si>
  <si>
    <t>86/126</t>
  </si>
  <si>
    <t>90/156</t>
  </si>
  <si>
    <t>78/157</t>
  </si>
  <si>
    <t>21/97</t>
  </si>
  <si>
    <t>83/97</t>
  </si>
  <si>
    <t>Republic of the Congo (Brazzaville)*</t>
  </si>
  <si>
    <t>69/97</t>
  </si>
  <si>
    <t>87/126</t>
  </si>
  <si>
    <t>94/156</t>
  </si>
  <si>
    <t>136/157</t>
  </si>
  <si>
    <t>25/97</t>
  </si>
  <si>
    <t>Tanzania*</t>
  </si>
  <si>
    <t>74/97</t>
  </si>
  <si>
    <t>77/126</t>
  </si>
  <si>
    <t>131/156</t>
  </si>
  <si>
    <t>146/157</t>
  </si>
  <si>
    <t>Uganda*</t>
  </si>
  <si>
    <t>81/97</t>
  </si>
  <si>
    <t>125/156</t>
  </si>
  <si>
    <t>77/157</t>
  </si>
  <si>
    <t>82/97</t>
  </si>
  <si>
    <t>46/97</t>
  </si>
  <si>
    <t>94/97</t>
  </si>
  <si>
    <t>144/156</t>
  </si>
  <si>
    <t>Kuwait*</t>
  </si>
  <si>
    <t>43/97</t>
  </si>
  <si>
    <t>65/126</t>
  </si>
  <si>
    <t>82/156</t>
  </si>
  <si>
    <t>52/157</t>
  </si>
  <si>
    <t>95/97</t>
  </si>
  <si>
    <t>51/97</t>
  </si>
  <si>
    <t>Oman*</t>
  </si>
  <si>
    <t>30/97</t>
  </si>
  <si>
    <t>38/126</t>
  </si>
  <si>
    <t>31/156</t>
  </si>
  <si>
    <t>46/157</t>
  </si>
  <si>
    <t>44/97</t>
  </si>
  <si>
    <t>16/97</t>
  </si>
  <si>
    <t>88/97</t>
  </si>
  <si>
    <t>Argentina—Mendoza*</t>
  </si>
  <si>
    <t>56/97</t>
  </si>
  <si>
    <t>45/97</t>
  </si>
  <si>
    <t>Argentina—Santa Cruz*</t>
  </si>
  <si>
    <t>71/97</t>
  </si>
  <si>
    <t>Latin America and Carribean</t>
  </si>
  <si>
    <t>96/97</t>
  </si>
  <si>
    <t>Brazil—Onshore concession contracts*</t>
  </si>
  <si>
    <t>41/97</t>
  </si>
  <si>
    <t>53/97</t>
  </si>
  <si>
    <t>Brazil—Offshore presalt area profit sharing contracts*</t>
  </si>
  <si>
    <t>65/97</t>
  </si>
  <si>
    <t>47/97</t>
  </si>
  <si>
    <t>93/97</t>
  </si>
  <si>
    <t>Guyana*</t>
  </si>
  <si>
    <t>48/97</t>
  </si>
  <si>
    <t>52/156</t>
  </si>
  <si>
    <t>128/157</t>
  </si>
  <si>
    <t>77/97</t>
  </si>
  <si>
    <t>58/97</t>
  </si>
  <si>
    <t>Suriname*</t>
  </si>
  <si>
    <t>39/97</t>
  </si>
  <si>
    <t>43/156</t>
  </si>
  <si>
    <t>93/157</t>
  </si>
  <si>
    <t>Trinidad and Tobago*</t>
  </si>
  <si>
    <t>67/97</t>
  </si>
  <si>
    <t>39/126</t>
  </si>
  <si>
    <t>42/156</t>
  </si>
  <si>
    <t>62/157</t>
  </si>
  <si>
    <t>97/97</t>
  </si>
  <si>
    <t>Notes: Due to a low response rate Netherlands—Onshore and Netherlands—Offshore were combined to this year into Netherlands</t>
  </si>
  <si>
    <t xml:space="preserve">Note: 2017 data was not available for New Brunswick, Quebec, Ontario, Yukon, and Northwest Territories. </t>
  </si>
  <si>
    <t>MENA</t>
  </si>
  <si>
    <t>Regional PPI Weighted Averages (80 Jurisdictions)</t>
  </si>
  <si>
    <t>Manager or Higher</t>
  </si>
  <si>
    <t>Brazil—Onshore CC*</t>
  </si>
  <si>
    <t>Brazil—Offshore CC</t>
  </si>
  <si>
    <t>Brazil—Offshore presalt area PSC*</t>
  </si>
  <si>
    <t>Table 5: Policy Perception Index - Percentile Rank (97 Jurisdictions)</t>
  </si>
  <si>
    <t>Survey Rank</t>
  </si>
  <si>
    <t>Percentile Rank</t>
  </si>
  <si>
    <t>PPI Scores Percentile Rank 2013-2017</t>
  </si>
  <si>
    <t>Table 5: Policy Perception Index Scores--Percentile Rank</t>
  </si>
  <si>
    <t>Global Petroleum Survey 2017 - Tables and Figures Index</t>
  </si>
  <si>
    <t>Table 6: Rankings of Canadian Jurisdictions for 2017 and their Policy Perception Index Scores</t>
  </si>
  <si>
    <t>Figure 13: Global Barriers to Investment, Regional Average PPI, Weighted by Reserve Size (2016-2017)</t>
  </si>
  <si>
    <t xml:space="preserve">   Provision of expert advice to petroleum 
exploration and development companies</t>
  </si>
  <si>
    <t xml:space="preserve">                       Drilling services for petroleum 
exploration and development companies</t>
  </si>
  <si>
    <t>Rep. of Congo (Brazzaville)</t>
  </si>
  <si>
    <t xml:space="preserve">  Mild deterrent to investment</t>
  </si>
  <si>
    <t xml:space="preserve">  Strong deterrent to investment</t>
  </si>
  <si>
    <t xml:space="preserve">  Would not invest due to this factor</t>
  </si>
  <si>
    <t>Spain – Onshore</t>
  </si>
  <si>
    <t>Argentina – Santa Cruz*</t>
  </si>
  <si>
    <t>Brazil – Offshore presalt area PSCs*</t>
  </si>
  <si>
    <t>Argentina – Mendoza*</t>
  </si>
  <si>
    <t>Brazil – Offshore CCs</t>
  </si>
  <si>
    <t>Spain – Offshore</t>
  </si>
  <si>
    <t>Argentina – Neuquen</t>
  </si>
  <si>
    <t>Brazil – Onshore CCs*</t>
  </si>
  <si>
    <t>Australia – Offshore</t>
  </si>
  <si>
    <t>US Offshore – Gulf of Mexico</t>
  </si>
  <si>
    <t>UK – Other Offshore (ex. Nth. Sea)*</t>
  </si>
  <si>
    <t>United Kingdom – North Sea</t>
  </si>
  <si>
    <t>Norway – North Sea</t>
  </si>
  <si>
    <t>Norway – Other Offshore (ex. Nth. Sea)*</t>
  </si>
  <si>
    <t>Argentina – Santa Cruz</t>
  </si>
  <si>
    <t>Brazil – Onshore CCs</t>
  </si>
  <si>
    <t>Brazil – Offshore presalt PSCs</t>
  </si>
  <si>
    <t>Argentina – Mendoza</t>
  </si>
  <si>
    <t>UK – Other Offshore (ex. Nth. Sea)</t>
  </si>
  <si>
    <t>Norway – Other Offshore (ex. Nth. Sea)</t>
  </si>
  <si>
    <t>US – Pennsylvania</t>
  </si>
  <si>
    <t>AU – South Australia</t>
  </si>
  <si>
    <t>US – Montana</t>
  </si>
  <si>
    <t>United Kingdom – Other Offshore (except North Sea)</t>
  </si>
  <si>
    <t>Norway – Other Offshore (except North Sea)</t>
  </si>
  <si>
    <t>Brazil – Offshore presalt area profit sharing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</si>
</sst>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mmm\-yyyy"/>
    <numFmt numFmtId="168" formatCode="#/###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8"/>
      <color indexed="12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0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/>
    <xf numFmtId="0" fontId="15" fillId="0" borderId="0">
      <alignment horizontal="right"/>
    </xf>
    <xf numFmtId="0" fontId="16" fillId="0" borderId="0"/>
    <xf numFmtId="0" fontId="17" fillId="0" borderId="0"/>
    <xf numFmtId="0" fontId="18" fillId="0" borderId="0"/>
    <xf numFmtId="0" fontId="19" fillId="0" borderId="8" applyNumberFormat="0" applyAlignment="0"/>
    <xf numFmtId="0" fontId="11" fillId="0" borderId="0" applyAlignment="0">
      <alignment horizontal="left"/>
    </xf>
    <xf numFmtId="0" fontId="11" fillId="0" borderId="0">
      <alignment horizontal="right"/>
    </xf>
    <xf numFmtId="166" fontId="11" fillId="0" borderId="0">
      <alignment horizontal="right"/>
    </xf>
    <xf numFmtId="164" fontId="20" fillId="0" borderId="0">
      <alignment horizontal="right"/>
    </xf>
    <xf numFmtId="0" fontId="21" fillId="0" borderId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9" fillId="7" borderId="9" applyNumberFormat="0" applyAlignment="0" applyProtection="0"/>
    <xf numFmtId="0" fontId="29" fillId="7" borderId="9" applyNumberFormat="0" applyAlignment="0" applyProtection="0"/>
    <xf numFmtId="0" fontId="29" fillId="7" borderId="9" applyNumberFormat="0" applyAlignment="0" applyProtection="0"/>
    <xf numFmtId="0" fontId="29" fillId="7" borderId="9" applyNumberFormat="0" applyAlignment="0" applyProtection="0"/>
    <xf numFmtId="0" fontId="29" fillId="7" borderId="9" applyNumberFormat="0" applyAlignment="0" applyProtection="0"/>
    <xf numFmtId="0" fontId="29" fillId="7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23" borderId="15" applyNumberFormat="0" applyFont="0" applyAlignment="0" applyProtection="0"/>
    <xf numFmtId="0" fontId="37" fillId="23" borderId="15" applyNumberFormat="0" applyFont="0" applyAlignment="0" applyProtection="0"/>
    <xf numFmtId="0" fontId="37" fillId="23" borderId="15" applyNumberFormat="0" applyFont="0" applyAlignment="0" applyProtection="0"/>
    <xf numFmtId="0" fontId="37" fillId="23" borderId="15" applyNumberFormat="0" applyFont="0" applyAlignment="0" applyProtection="0"/>
    <xf numFmtId="0" fontId="37" fillId="23" borderId="15" applyNumberFormat="0" applyFont="0" applyAlignment="0" applyProtection="0"/>
    <xf numFmtId="0" fontId="37" fillId="23" borderId="15" applyNumberFormat="0" applyFont="0" applyAlignment="0" applyProtection="0"/>
    <xf numFmtId="0" fontId="32" fillId="20" borderId="16" applyNumberFormat="0" applyAlignment="0" applyProtection="0"/>
    <xf numFmtId="0" fontId="32" fillId="20" borderId="16" applyNumberFormat="0" applyAlignment="0" applyProtection="0"/>
    <xf numFmtId="0" fontId="32" fillId="20" borderId="16" applyNumberFormat="0" applyAlignment="0" applyProtection="0"/>
    <xf numFmtId="0" fontId="32" fillId="20" borderId="16" applyNumberFormat="0" applyAlignment="0" applyProtection="0"/>
    <xf numFmtId="0" fontId="32" fillId="20" borderId="16" applyNumberFormat="0" applyAlignment="0" applyProtection="0"/>
    <xf numFmtId="0" fontId="32" fillId="20" borderId="16" applyNumberFormat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" fillId="0" borderId="0" applyFill="0" applyBorder="0" applyAlignment="0" applyProtection="0">
      <alignment wrapText="1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1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4" fillId="23" borderId="15" applyNumberFormat="0" applyFont="0" applyAlignment="0" applyProtection="0"/>
    <xf numFmtId="9" fontId="1" fillId="0" borderId="0" applyFont="0" applyFill="0" applyBorder="0" applyAlignment="0" applyProtection="0"/>
    <xf numFmtId="0" fontId="4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4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3" borderId="15" applyNumberFormat="0" applyFont="0" applyAlignment="0" applyProtection="0"/>
    <xf numFmtId="9" fontId="6" fillId="0" borderId="0" applyFont="0" applyFill="0" applyBorder="0" applyAlignment="0" applyProtection="0"/>
    <xf numFmtId="167" fontId="3" fillId="0" borderId="0" applyFill="0" applyBorder="0" applyAlignment="0" applyProtection="0">
      <alignment wrapText="1"/>
    </xf>
    <xf numFmtId="0" fontId="46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9" fillId="0" borderId="2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27" borderId="0" applyNumberFormat="0" applyBorder="0" applyAlignment="0" applyProtection="0"/>
    <xf numFmtId="0" fontId="53" fillId="30" borderId="30" applyNumberFormat="0" applyAlignment="0" applyProtection="0"/>
    <xf numFmtId="0" fontId="54" fillId="31" borderId="31" applyNumberFormat="0" applyAlignment="0" applyProtection="0"/>
    <xf numFmtId="0" fontId="55" fillId="31" borderId="30" applyNumberFormat="0" applyAlignment="0" applyProtection="0"/>
    <xf numFmtId="0" fontId="56" fillId="0" borderId="32" applyNumberFormat="0" applyFill="0" applyAlignment="0" applyProtection="0"/>
    <xf numFmtId="0" fontId="57" fillId="32" borderId="33" applyNumberFormat="0" applyAlignment="0" applyProtection="0"/>
    <xf numFmtId="0" fontId="58" fillId="0" borderId="0" applyNumberFormat="0" applyFill="0" applyBorder="0" applyAlignment="0" applyProtection="0"/>
    <xf numFmtId="0" fontId="1" fillId="33" borderId="34" applyNumberFormat="0" applyFont="0" applyAlignment="0" applyProtection="0"/>
    <xf numFmtId="0" fontId="59" fillId="0" borderId="0" applyNumberFormat="0" applyFill="0" applyBorder="0" applyAlignment="0" applyProtection="0"/>
    <xf numFmtId="0" fontId="2" fillId="0" borderId="35" applyNumberFormat="0" applyFill="0" applyAlignment="0" applyProtection="0"/>
    <xf numFmtId="0" fontId="6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60" fillId="57" borderId="0" applyNumberFormat="0" applyBorder="0" applyAlignment="0" applyProtection="0"/>
    <xf numFmtId="0" fontId="1" fillId="0" borderId="0"/>
  </cellStyleXfs>
  <cellXfs count="322">
    <xf numFmtId="0" fontId="0" fillId="0" borderId="0" xfId="0"/>
    <xf numFmtId="9" fontId="0" fillId="0" borderId="0" xfId="1" applyFont="1"/>
    <xf numFmtId="2" fontId="9" fillId="0" borderId="0" xfId="2" applyNumberFormat="1" applyFont="1" applyBorder="1" applyAlignment="1">
      <alignment horizontal="center" vertical="center"/>
    </xf>
    <xf numFmtId="0" fontId="9" fillId="0" borderId="0" xfId="2" applyNumberFormat="1" applyFont="1" applyFill="1" applyBorder="1" applyAlignment="1" applyProtection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165" fontId="3" fillId="0" borderId="0" xfId="2" applyNumberFormat="1" applyFill="1"/>
    <xf numFmtId="0" fontId="3" fillId="0" borderId="0" xfId="2" applyFill="1" applyBorder="1"/>
    <xf numFmtId="0" fontId="0" fillId="0" borderId="7" xfId="0" applyBorder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5" fontId="3" fillId="0" borderId="5" xfId="2" applyNumberFormat="1" applyFill="1" applyBorder="1"/>
    <xf numFmtId="0" fontId="0" fillId="0" borderId="5" xfId="0" applyBorder="1"/>
    <xf numFmtId="1" fontId="0" fillId="0" borderId="0" xfId="0" applyNumberFormat="1"/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7" xfId="0" applyFill="1" applyBorder="1"/>
    <xf numFmtId="0" fontId="0" fillId="0" borderId="6" xfId="0" applyFill="1" applyBorder="1"/>
    <xf numFmtId="0" fontId="39" fillId="0" borderId="0" xfId="312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Alignment="1"/>
    <xf numFmtId="0" fontId="3" fillId="0" borderId="0" xfId="0" applyNumberFormat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NumberFormat="1" applyFont="1" applyFill="1" applyBorder="1" applyAlignment="1" applyProtection="1"/>
    <xf numFmtId="0" fontId="2" fillId="0" borderId="0" xfId="0" applyFont="1"/>
    <xf numFmtId="0" fontId="0" fillId="0" borderId="3" xfId="0" applyBorder="1"/>
    <xf numFmtId="0" fontId="10" fillId="0" borderId="0" xfId="0" applyNumberFormat="1" applyFont="1" applyFill="1" applyBorder="1" applyAlignment="1" applyProtection="1"/>
    <xf numFmtId="0" fontId="0" fillId="0" borderId="0" xfId="0"/>
    <xf numFmtId="10" fontId="0" fillId="0" borderId="0" xfId="0" applyNumberFormat="1"/>
    <xf numFmtId="9" fontId="0" fillId="0" borderId="0" xfId="0" applyNumberFormat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/>
    <xf numFmtId="0" fontId="0" fillId="0" borderId="0" xfId="0" applyBorder="1"/>
    <xf numFmtId="2" fontId="0" fillId="0" borderId="0" xfId="0" applyNumberFormat="1"/>
    <xf numFmtId="2" fontId="0" fillId="0" borderId="0" xfId="0" applyNumberFormat="1" applyBorder="1"/>
    <xf numFmtId="0" fontId="5" fillId="0" borderId="0" xfId="2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0" fillId="0" borderId="6" xfId="0" applyBorder="1"/>
    <xf numFmtId="0" fontId="0" fillId="0" borderId="1" xfId="0" applyBorder="1"/>
    <xf numFmtId="165" fontId="0" fillId="0" borderId="0" xfId="0" applyNumberFormat="1"/>
    <xf numFmtId="0" fontId="8" fillId="0" borderId="0" xfId="0" applyFont="1" applyFill="1"/>
    <xf numFmtId="0" fontId="0" fillId="0" borderId="4" xfId="0" applyBorder="1"/>
    <xf numFmtId="0" fontId="0" fillId="0" borderId="0" xfId="0" applyFill="1"/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2" fillId="0" borderId="0" xfId="0" applyFont="1" applyBorder="1" applyAlignment="1"/>
    <xf numFmtId="0" fontId="9" fillId="0" borderId="2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/>
    <xf numFmtId="0" fontId="9" fillId="0" borderId="18" xfId="0" applyNumberFormat="1" applyFont="1" applyFill="1" applyBorder="1" applyAlignment="1" applyProtection="1"/>
    <xf numFmtId="0" fontId="10" fillId="0" borderId="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9" fontId="0" fillId="0" borderId="0" xfId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0" fillId="24" borderId="1" xfId="0" applyNumberFormat="1" applyFill="1" applyBorder="1" applyAlignment="1">
      <alignment horizontal="center"/>
    </xf>
    <xf numFmtId="0" fontId="38" fillId="25" borderId="0" xfId="0" applyFont="1" applyFill="1"/>
    <xf numFmtId="0" fontId="0" fillId="25" borderId="0" xfId="0" applyFill="1"/>
    <xf numFmtId="0" fontId="39" fillId="25" borderId="0" xfId="312" applyFont="1" applyFill="1"/>
    <xf numFmtId="0" fontId="39" fillId="25" borderId="0" xfId="312" applyFill="1"/>
    <xf numFmtId="0" fontId="39" fillId="25" borderId="0" xfId="312" applyFill="1" applyBorder="1" applyAlignment="1"/>
    <xf numFmtId="0" fontId="10" fillId="25" borderId="0" xfId="312" applyFont="1" applyFill="1" applyBorder="1" applyAlignment="1"/>
    <xf numFmtId="0" fontId="39" fillId="25" borderId="0" xfId="312" applyFill="1" applyAlignment="1"/>
    <xf numFmtId="0" fontId="2" fillId="25" borderId="0" xfId="0" applyFont="1" applyFill="1" applyAlignment="1"/>
    <xf numFmtId="0" fontId="2" fillId="25" borderId="0" xfId="0" applyFont="1" applyFill="1"/>
    <xf numFmtId="0" fontId="0" fillId="0" borderId="0" xfId="0" applyBorder="1" applyAlignment="1">
      <alignment horizontal="center"/>
    </xf>
    <xf numFmtId="0" fontId="0" fillId="0" borderId="0" xfId="0" applyFont="1" applyFill="1" applyBorder="1"/>
    <xf numFmtId="10" fontId="0" fillId="0" borderId="0" xfId="0" applyNumberFormat="1" applyFill="1"/>
    <xf numFmtId="0" fontId="0" fillId="0" borderId="0" xfId="0" applyNumberFormat="1" applyFill="1"/>
    <xf numFmtId="0" fontId="10" fillId="0" borderId="2" xfId="0" applyNumberFormat="1" applyFont="1" applyFill="1" applyBorder="1" applyAlignment="1" applyProtection="1">
      <alignment horizontal="center"/>
    </xf>
    <xf numFmtId="0" fontId="10" fillId="0" borderId="19" xfId="0" applyNumberFormat="1" applyFont="1" applyFill="1" applyBorder="1" applyAlignment="1" applyProtection="1">
      <alignment horizontal="center"/>
    </xf>
    <xf numFmtId="0" fontId="0" fillId="26" borderId="0" xfId="0" applyFill="1"/>
    <xf numFmtId="0" fontId="0" fillId="0" borderId="0" xfId="0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24" borderId="0" xfId="0" applyFill="1" applyBorder="1" applyAlignment="1">
      <alignment horizontal="left"/>
    </xf>
    <xf numFmtId="2" fontId="0" fillId="24" borderId="0" xfId="0" applyNumberFormat="1" applyFill="1" applyBorder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168" fontId="0" fillId="24" borderId="0" xfId="0" applyNumberFormat="1" applyFill="1" applyBorder="1" applyAlignment="1">
      <alignment horizontal="center" wrapText="1"/>
    </xf>
    <xf numFmtId="0" fontId="0" fillId="24" borderId="1" xfId="0" applyFill="1" applyBorder="1" applyAlignment="1">
      <alignment horizontal="left"/>
    </xf>
    <xf numFmtId="0" fontId="0" fillId="24" borderId="1" xfId="0" applyFill="1" applyBorder="1" applyAlignment="1">
      <alignment horizontal="center" wrapText="1"/>
    </xf>
    <xf numFmtId="0" fontId="39" fillId="0" borderId="0" xfId="312" applyBorder="1"/>
    <xf numFmtId="0" fontId="2" fillId="0" borderId="0" xfId="0" applyFont="1" applyBorder="1"/>
    <xf numFmtId="0" fontId="0" fillId="0" borderId="0" xfId="0" applyFill="1" applyBorder="1" applyAlignment="1"/>
    <xf numFmtId="0" fontId="0" fillId="0" borderId="0" xfId="0" applyFill="1" applyBorder="1" applyAlignment="1">
      <alignment vertical="center" textRotation="90"/>
    </xf>
    <xf numFmtId="0" fontId="0" fillId="0" borderId="0" xfId="0" applyFill="1" applyBorder="1" applyAlignment="1">
      <alignment vertical="center"/>
    </xf>
    <xf numFmtId="0" fontId="8" fillId="0" borderId="0" xfId="0" applyFont="1" applyBorder="1"/>
    <xf numFmtId="0" fontId="0" fillId="0" borderId="18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24" borderId="5" xfId="0" applyFill="1" applyBorder="1" applyAlignment="1">
      <alignment horizontal="center" wrapText="1"/>
    </xf>
    <xf numFmtId="0" fontId="0" fillId="24" borderId="7" xfId="0" applyFill="1" applyBorder="1" applyAlignment="1">
      <alignment horizontal="center" wrapText="1"/>
    </xf>
    <xf numFmtId="9" fontId="0" fillId="0" borderId="0" xfId="1" applyNumberFormat="1" applyFont="1"/>
    <xf numFmtId="9" fontId="0" fillId="0" borderId="0" xfId="1" applyFont="1" applyAlignment="1">
      <alignment horizontal="right"/>
    </xf>
    <xf numFmtId="0" fontId="10" fillId="0" borderId="0" xfId="0" applyNumberFormat="1" applyFont="1" applyFill="1" applyBorder="1" applyAlignment="1" applyProtection="1">
      <alignment horizontal="center"/>
    </xf>
    <xf numFmtId="0" fontId="42" fillId="0" borderId="0" xfId="0" applyFont="1" applyFill="1" applyBorder="1" applyAlignment="1">
      <alignment vertical="center" textRotation="90"/>
    </xf>
    <xf numFmtId="0" fontId="42" fillId="0" borderId="0" xfId="0" applyFont="1" applyFill="1" applyBorder="1" applyAlignment="1">
      <alignment vertical="center" textRotation="90" wrapText="1"/>
    </xf>
    <xf numFmtId="10" fontId="0" fillId="0" borderId="0" xfId="0" applyNumberFormat="1" applyFill="1" applyBorder="1"/>
    <xf numFmtId="0" fontId="10" fillId="0" borderId="21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/>
    <xf numFmtId="0" fontId="0" fillId="0" borderId="3" xfId="0" applyFont="1" applyFill="1" applyBorder="1"/>
    <xf numFmtId="0" fontId="9" fillId="0" borderId="22" xfId="0" applyNumberFormat="1" applyFont="1" applyFill="1" applyBorder="1" applyAlignment="1" applyProtection="1"/>
    <xf numFmtId="166" fontId="0" fillId="0" borderId="0" xfId="1" applyNumberFormat="1" applyFont="1" applyFill="1" applyBorder="1" applyAlignment="1">
      <alignment horizontal="left"/>
    </xf>
    <xf numFmtId="0" fontId="0" fillId="0" borderId="0" xfId="0" applyFill="1" applyBorder="1" applyAlignment="1">
      <alignment textRotation="90"/>
    </xf>
    <xf numFmtId="0" fontId="0" fillId="0" borderId="0" xfId="0" applyFont="1" applyFill="1" applyBorder="1" applyAlignment="1">
      <alignment textRotation="90"/>
    </xf>
    <xf numFmtId="0" fontId="2" fillId="0" borderId="0" xfId="0" applyFont="1" applyFill="1" applyBorder="1" applyAlignment="1">
      <alignment textRotation="90"/>
    </xf>
    <xf numFmtId="0" fontId="10" fillId="0" borderId="0" xfId="0" applyNumberFormat="1" applyFont="1" applyFill="1" applyBorder="1" applyAlignment="1" applyProtection="1">
      <alignment textRotation="90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3" xfId="2" applyFill="1" applyBorder="1"/>
    <xf numFmtId="2" fontId="0" fillId="0" borderId="3" xfId="0" applyNumberFormat="1" applyBorder="1"/>
    <xf numFmtId="2" fontId="0" fillId="0" borderId="25" xfId="0" applyNumberFormat="1" applyBorder="1"/>
    <xf numFmtId="9" fontId="0" fillId="24" borderId="0" xfId="0" applyNumberFormat="1" applyFill="1" applyBorder="1" applyAlignment="1">
      <alignment horizontal="center"/>
    </xf>
    <xf numFmtId="9" fontId="0" fillId="24" borderId="5" xfId="0" applyNumberFormat="1" applyFill="1" applyBorder="1" applyAlignment="1">
      <alignment horizontal="center"/>
    </xf>
    <xf numFmtId="9" fontId="0" fillId="24" borderId="1" xfId="0" applyNumberFormat="1" applyFill="1" applyBorder="1" applyAlignment="1">
      <alignment horizontal="center"/>
    </xf>
    <xf numFmtId="9" fontId="0" fillId="24" borderId="7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25" xfId="0" applyBorder="1"/>
    <xf numFmtId="0" fontId="3" fillId="0" borderId="25" xfId="2" applyFill="1" applyBorder="1"/>
    <xf numFmtId="0" fontId="3" fillId="0" borderId="0" xfId="2" applyFill="1" applyBorder="1" applyAlignment="1"/>
    <xf numFmtId="0" fontId="0" fillId="0" borderId="26" xfId="0" applyBorder="1"/>
    <xf numFmtId="0" fontId="3" fillId="0" borderId="26" xfId="2" applyFill="1" applyBorder="1"/>
    <xf numFmtId="2" fontId="0" fillId="0" borderId="26" xfId="0" applyNumberFormat="1" applyBorder="1"/>
    <xf numFmtId="165" fontId="0" fillId="0" borderId="0" xfId="0" applyNumberFormat="1" applyBorder="1"/>
    <xf numFmtId="165" fontId="0" fillId="0" borderId="25" xfId="0" applyNumberFormat="1" applyBorder="1"/>
    <xf numFmtId="0" fontId="0" fillId="0" borderId="25" xfId="0" applyFill="1" applyBorder="1"/>
    <xf numFmtId="0" fontId="0" fillId="0" borderId="18" xfId="0" applyFont="1" applyFill="1" applyBorder="1" applyAlignment="1">
      <alignment horizontal="center"/>
    </xf>
    <xf numFmtId="2" fontId="0" fillId="0" borderId="0" xfId="0" applyNumberFormat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0" fillId="24" borderId="4" xfId="0" applyFill="1" applyBorder="1" applyAlignment="1">
      <alignment horizontal="center"/>
    </xf>
    <xf numFmtId="2" fontId="0" fillId="24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9" fontId="0" fillId="24" borderId="0" xfId="1" applyFont="1" applyFill="1" applyBorder="1" applyAlignment="1">
      <alignment horizontal="center"/>
    </xf>
    <xf numFmtId="0" fontId="0" fillId="24" borderId="6" xfId="0" applyFill="1" applyBorder="1" applyAlignment="1">
      <alignment horizontal="center"/>
    </xf>
    <xf numFmtId="2" fontId="0" fillId="0" borderId="0" xfId="0" applyNumberFormat="1" applyAlignment="1">
      <alignment wrapText="1"/>
    </xf>
    <xf numFmtId="0" fontId="0" fillId="0" borderId="0" xfId="0" applyBorder="1" applyAlignment="1">
      <alignment horizontal="left"/>
    </xf>
    <xf numFmtId="9" fontId="0" fillId="0" borderId="0" xfId="1" applyFont="1" applyBorder="1" applyAlignment="1">
      <alignment horizontal="right"/>
    </xf>
    <xf numFmtId="9" fontId="0" fillId="0" borderId="0" xfId="1" applyNumberFormat="1" applyFont="1" applyBorder="1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9" fontId="0" fillId="0" borderId="0" xfId="1" applyFont="1" applyBorder="1" applyAlignment="1">
      <alignment wrapText="1"/>
    </xf>
    <xf numFmtId="9" fontId="0" fillId="0" borderId="0" xfId="1" applyFont="1" applyBorder="1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9" fontId="0" fillId="0" borderId="0" xfId="0" applyNumberForma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9" fontId="0" fillId="0" borderId="0" xfId="0" applyNumberForma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9" fontId="0" fillId="0" borderId="0" xfId="1" applyFont="1" applyBorder="1" applyAlignment="1">
      <alignment wrapText="1"/>
    </xf>
    <xf numFmtId="9" fontId="0" fillId="0" borderId="0" xfId="1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9" fontId="0" fillId="0" borderId="0" xfId="1" applyFont="1" applyBorder="1" applyAlignment="1">
      <alignment wrapText="1"/>
    </xf>
    <xf numFmtId="9" fontId="0" fillId="0" borderId="0" xfId="1" applyFont="1" applyBorder="1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9" fontId="0" fillId="0" borderId="0" xfId="1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9" fontId="0" fillId="0" borderId="0" xfId="1" applyFont="1" applyBorder="1" applyAlignment="1">
      <alignment wrapText="1"/>
    </xf>
    <xf numFmtId="9" fontId="0" fillId="0" borderId="36" xfId="1" applyFont="1" applyBorder="1"/>
    <xf numFmtId="9" fontId="0" fillId="0" borderId="36" xfId="1" applyFont="1" applyBorder="1" applyAlignment="1">
      <alignment wrapText="1"/>
    </xf>
    <xf numFmtId="0" fontId="0" fillId="0" borderId="36" xfId="0" applyBorder="1"/>
    <xf numFmtId="9" fontId="0" fillId="0" borderId="0" xfId="1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9" fontId="0" fillId="0" borderId="0" xfId="1" applyFont="1" applyBorder="1" applyAlignment="1">
      <alignment wrapText="1"/>
    </xf>
    <xf numFmtId="9" fontId="0" fillId="0" borderId="0" xfId="1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9" fontId="0" fillId="0" borderId="0" xfId="1" applyFont="1" applyBorder="1" applyAlignment="1">
      <alignment wrapText="1"/>
    </xf>
    <xf numFmtId="9" fontId="0" fillId="0" borderId="0" xfId="1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9" fontId="0" fillId="0" borderId="0" xfId="1" applyFont="1" applyBorder="1" applyAlignment="1">
      <alignment wrapText="1"/>
    </xf>
    <xf numFmtId="9" fontId="0" fillId="0" borderId="0" xfId="1" applyFont="1" applyBorder="1" applyAlignment="1">
      <alignment wrapText="1"/>
    </xf>
    <xf numFmtId="9" fontId="0" fillId="0" borderId="0" xfId="1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9" fontId="0" fillId="0" borderId="0" xfId="1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9" fontId="0" fillId="0" borderId="0" xfId="1" applyFont="1" applyBorder="1" applyAlignment="1">
      <alignment wrapText="1"/>
    </xf>
    <xf numFmtId="9" fontId="0" fillId="0" borderId="0" xfId="1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9" fontId="0" fillId="0" borderId="0" xfId="1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9" fontId="0" fillId="0" borderId="0" xfId="1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9" fontId="0" fillId="0" borderId="0" xfId="1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6" xfId="0" applyBorder="1"/>
    <xf numFmtId="0" fontId="0" fillId="0" borderId="4" xfId="0" applyFill="1" applyBorder="1"/>
    <xf numFmtId="2" fontId="0" fillId="0" borderId="0" xfId="0" applyNumberFormat="1"/>
    <xf numFmtId="1" fontId="0" fillId="24" borderId="1" xfId="0" applyNumberFormat="1" applyFill="1" applyBorder="1" applyAlignment="1">
      <alignment horizontal="left"/>
    </xf>
    <xf numFmtId="1" fontId="0" fillId="24" borderId="0" xfId="0" applyNumberFormat="1" applyFill="1" applyBorder="1" applyAlignment="1">
      <alignment horizontal="left"/>
    </xf>
    <xf numFmtId="1" fontId="0" fillId="24" borderId="3" xfId="0" applyNumberFormat="1" applyFill="1" applyBorder="1" applyAlignment="1">
      <alignment horizontal="left"/>
    </xf>
    <xf numFmtId="1" fontId="9" fillId="0" borderId="3" xfId="0" applyNumberFormat="1" applyFont="1" applyFill="1" applyBorder="1" applyAlignment="1">
      <alignment horizontal="left" wrapText="1"/>
    </xf>
    <xf numFmtId="1" fontId="0" fillId="0" borderId="0" xfId="0" applyNumberFormat="1"/>
    <xf numFmtId="1" fontId="0" fillId="0" borderId="21" xfId="0" applyNumberFormat="1" applyFill="1" applyBorder="1" applyAlignment="1">
      <alignment horizontal="left"/>
    </xf>
    <xf numFmtId="1" fontId="0" fillId="0" borderId="4" xfId="0" applyNumberFormat="1" applyFill="1" applyBorder="1" applyAlignment="1">
      <alignment horizontal="left" wrapText="1"/>
    </xf>
    <xf numFmtId="1" fontId="0" fillId="0" borderId="6" xfId="0" applyNumberFormat="1" applyBorder="1"/>
    <xf numFmtId="1" fontId="0" fillId="24" borderId="6" xfId="0" applyNumberFormat="1" applyFill="1" applyBorder="1" applyAlignment="1">
      <alignment horizontal="left"/>
    </xf>
    <xf numFmtId="9" fontId="0" fillId="0" borderId="1" xfId="1" applyFont="1" applyBorder="1" applyAlignment="1">
      <alignment horizontal="center" wrapText="1"/>
    </xf>
    <xf numFmtId="9" fontId="0" fillId="0" borderId="7" xfId="1" applyFont="1" applyBorder="1" applyAlignment="1">
      <alignment horizontal="center" wrapText="1"/>
    </xf>
    <xf numFmtId="9" fontId="0" fillId="0" borderId="5" xfId="1" applyFont="1" applyBorder="1" applyAlignment="1">
      <alignment horizontal="center" wrapText="1"/>
    </xf>
    <xf numFmtId="9" fontId="0" fillId="0" borderId="22" xfId="1" applyFont="1" applyBorder="1" applyAlignment="1">
      <alignment horizontal="center" wrapText="1"/>
    </xf>
    <xf numFmtId="9" fontId="0" fillId="0" borderId="0" xfId="1" applyFont="1" applyBorder="1" applyAlignment="1">
      <alignment horizontal="center" wrapText="1"/>
    </xf>
    <xf numFmtId="0" fontId="0" fillId="0" borderId="0" xfId="0"/>
    <xf numFmtId="0" fontId="0" fillId="0" borderId="0" xfId="0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1" xfId="0" applyNumberFormat="1" applyBorder="1"/>
    <xf numFmtId="0" fontId="0" fillId="0" borderId="4" xfId="0" applyBorder="1"/>
    <xf numFmtId="0" fontId="0" fillId="0" borderId="18" xfId="0" applyBorder="1"/>
    <xf numFmtId="0" fontId="0" fillId="0" borderId="2" xfId="0" applyBorder="1"/>
    <xf numFmtId="49" fontId="0" fillId="0" borderId="0" xfId="0" applyNumberForma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9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168" fontId="0" fillId="0" borderId="0" xfId="0" applyNumberForma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wrapText="1"/>
    </xf>
    <xf numFmtId="9" fontId="0" fillId="0" borderId="0" xfId="0" applyNumberFormat="1" applyFill="1" applyBorder="1" applyAlignment="1">
      <alignment horizontal="center" wrapText="1"/>
    </xf>
    <xf numFmtId="9" fontId="0" fillId="0" borderId="0" xfId="0" applyNumberFormat="1" applyFont="1" applyFill="1" applyBorder="1" applyAlignment="1">
      <alignment horizontal="center" wrapText="1"/>
    </xf>
    <xf numFmtId="9" fontId="0" fillId="24" borderId="0" xfId="0" applyNumberFormat="1" applyFill="1" applyBorder="1" applyAlignment="1">
      <alignment horizontal="center" wrapText="1"/>
    </xf>
    <xf numFmtId="9" fontId="0" fillId="0" borderId="3" xfId="0" applyNumberFormat="1" applyBorder="1" applyAlignment="1">
      <alignment horizontal="center" wrapText="1"/>
    </xf>
    <xf numFmtId="9" fontId="0" fillId="0" borderId="0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4" xfId="0" applyFill="1" applyBorder="1" applyAlignment="1">
      <alignment horizontal="center" vertical="center" textRotation="90"/>
    </xf>
    <xf numFmtId="0" fontId="0" fillId="24" borderId="4" xfId="0" applyFill="1" applyBorder="1" applyAlignment="1">
      <alignment horizontal="center" vertical="center" textRotation="90"/>
    </xf>
    <xf numFmtId="0" fontId="0" fillId="24" borderId="6" xfId="0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 textRotation="90"/>
    </xf>
    <xf numFmtId="0" fontId="61" fillId="58" borderId="18" xfId="0" applyFont="1" applyFill="1" applyBorder="1" applyAlignment="1">
      <alignment horizontal="center" vertical="center"/>
    </xf>
    <xf numFmtId="0" fontId="61" fillId="58" borderId="2" xfId="0" applyFont="1" applyFill="1" applyBorder="1" applyAlignment="1">
      <alignment horizontal="center" vertical="center"/>
    </xf>
    <xf numFmtId="0" fontId="61" fillId="58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42" fillId="24" borderId="20" xfId="0" applyFont="1" applyFill="1" applyBorder="1" applyAlignment="1">
      <alignment horizontal="center" vertical="center" textRotation="90" wrapText="1"/>
    </xf>
    <xf numFmtId="0" fontId="42" fillId="24" borderId="23" xfId="0" applyFont="1" applyFill="1" applyBorder="1" applyAlignment="1">
      <alignment horizontal="center" vertical="center" textRotation="90" wrapText="1"/>
    </xf>
    <xf numFmtId="0" fontId="42" fillId="24" borderId="24" xfId="0" applyFont="1" applyFill="1" applyBorder="1" applyAlignment="1">
      <alignment horizontal="center" vertical="center" textRotation="90" wrapText="1"/>
    </xf>
    <xf numFmtId="0" fontId="42" fillId="0" borderId="20" xfId="0" applyFont="1" applyFill="1" applyBorder="1" applyAlignment="1">
      <alignment horizontal="center" vertical="center" textRotation="90" wrapText="1"/>
    </xf>
    <xf numFmtId="0" fontId="42" fillId="0" borderId="23" xfId="0" applyFont="1" applyFill="1" applyBorder="1" applyAlignment="1">
      <alignment horizontal="center" vertical="center" textRotation="90" wrapText="1"/>
    </xf>
    <xf numFmtId="0" fontId="42" fillId="0" borderId="24" xfId="0" applyFont="1" applyFill="1" applyBorder="1" applyAlignment="1">
      <alignment horizontal="center" vertical="center" textRotation="90" wrapText="1"/>
    </xf>
    <xf numFmtId="0" fontId="10" fillId="0" borderId="18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center"/>
    </xf>
    <xf numFmtId="0" fontId="10" fillId="0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 vertical="center" wrapText="1"/>
    </xf>
    <xf numFmtId="0" fontId="0" fillId="0" borderId="19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05">
    <cellStyle name="20% - Accent1" xfId="381" builtinId="30" customBuiltin="1"/>
    <cellStyle name="20% - Accent1 2" xfId="8"/>
    <cellStyle name="20% - Accent1 3" xfId="7"/>
    <cellStyle name="20% - Accent1 4" xfId="6"/>
    <cellStyle name="20% - Accent1 5" xfId="10"/>
    <cellStyle name="20% - Accent1 6" xfId="11"/>
    <cellStyle name="20% - Accent1 7" xfId="9"/>
    <cellStyle name="20% - Accent2" xfId="385" builtinId="34" customBuiltin="1"/>
    <cellStyle name="20% - Accent2 2" xfId="13"/>
    <cellStyle name="20% - Accent2 3" xfId="14"/>
    <cellStyle name="20% - Accent2 4" xfId="15"/>
    <cellStyle name="20% - Accent2 5" xfId="16"/>
    <cellStyle name="20% - Accent2 6" xfId="17"/>
    <cellStyle name="20% - Accent2 7" xfId="12"/>
    <cellStyle name="20% - Accent3" xfId="389" builtinId="38" customBuiltin="1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3 7" xfId="18"/>
    <cellStyle name="20% - Accent4" xfId="393" builtinId="42" customBuiltin="1"/>
    <cellStyle name="20% - Accent4 2" xfId="25"/>
    <cellStyle name="20% - Accent4 3" xfId="26"/>
    <cellStyle name="20% - Accent4 4" xfId="27"/>
    <cellStyle name="20% - Accent4 5" xfId="28"/>
    <cellStyle name="20% - Accent4 6" xfId="29"/>
    <cellStyle name="20% - Accent4 7" xfId="24"/>
    <cellStyle name="20% - Accent5" xfId="397" builtinId="46" customBuiltin="1"/>
    <cellStyle name="20% - Accent5 2" xfId="31"/>
    <cellStyle name="20% - Accent5 3" xfId="32"/>
    <cellStyle name="20% - Accent5 4" xfId="33"/>
    <cellStyle name="20% - Accent5 5" xfId="34"/>
    <cellStyle name="20% - Accent5 6" xfId="35"/>
    <cellStyle name="20% - Accent5 7" xfId="30"/>
    <cellStyle name="20% - Accent6" xfId="401" builtinId="50" customBuiltin="1"/>
    <cellStyle name="20% - Accent6 2" xfId="37"/>
    <cellStyle name="20% - Accent6 3" xfId="38"/>
    <cellStyle name="20% - Accent6 4" xfId="39"/>
    <cellStyle name="20% - Accent6 5" xfId="40"/>
    <cellStyle name="20% - Accent6 6" xfId="41"/>
    <cellStyle name="20% - Accent6 7" xfId="36"/>
    <cellStyle name="40% - Accent1" xfId="382" builtinId="31" customBuiltin="1"/>
    <cellStyle name="40% - Accent1 2" xfId="43"/>
    <cellStyle name="40% - Accent1 3" xfId="44"/>
    <cellStyle name="40% - Accent1 4" xfId="45"/>
    <cellStyle name="40% - Accent1 5" xfId="46"/>
    <cellStyle name="40% - Accent1 6" xfId="47"/>
    <cellStyle name="40% - Accent1 7" xfId="42"/>
    <cellStyle name="40% - Accent2" xfId="386" builtinId="35" customBuiltin="1"/>
    <cellStyle name="40% - Accent2 2" xfId="49"/>
    <cellStyle name="40% - Accent2 3" xfId="50"/>
    <cellStyle name="40% - Accent2 4" xfId="51"/>
    <cellStyle name="40% - Accent2 5" xfId="52"/>
    <cellStyle name="40% - Accent2 6" xfId="53"/>
    <cellStyle name="40% - Accent2 7" xfId="48"/>
    <cellStyle name="40% - Accent3" xfId="390" builtinId="39" customBuiltin="1"/>
    <cellStyle name="40% - Accent3 2" xfId="55"/>
    <cellStyle name="40% - Accent3 3" xfId="56"/>
    <cellStyle name="40% - Accent3 4" xfId="57"/>
    <cellStyle name="40% - Accent3 5" xfId="58"/>
    <cellStyle name="40% - Accent3 6" xfId="59"/>
    <cellStyle name="40% - Accent3 7" xfId="54"/>
    <cellStyle name="40% - Accent4" xfId="394" builtinId="43" customBuiltin="1"/>
    <cellStyle name="40% - Accent4 2" xfId="61"/>
    <cellStyle name="40% - Accent4 3" xfId="62"/>
    <cellStyle name="40% - Accent4 4" xfId="63"/>
    <cellStyle name="40% - Accent4 5" xfId="64"/>
    <cellStyle name="40% - Accent4 6" xfId="65"/>
    <cellStyle name="40% - Accent4 7" xfId="60"/>
    <cellStyle name="40% - Accent5" xfId="398" builtinId="47" customBuiltin="1"/>
    <cellStyle name="40% - Accent5 2" xfId="67"/>
    <cellStyle name="40% - Accent5 3" xfId="68"/>
    <cellStyle name="40% - Accent5 4" xfId="69"/>
    <cellStyle name="40% - Accent5 5" xfId="70"/>
    <cellStyle name="40% - Accent5 6" xfId="71"/>
    <cellStyle name="40% - Accent5 7" xfId="66"/>
    <cellStyle name="40% - Accent6" xfId="402" builtinId="51" customBuiltin="1"/>
    <cellStyle name="40% - Accent6 2" xfId="73"/>
    <cellStyle name="40% - Accent6 3" xfId="74"/>
    <cellStyle name="40% - Accent6 4" xfId="75"/>
    <cellStyle name="40% - Accent6 5" xfId="76"/>
    <cellStyle name="40% - Accent6 6" xfId="77"/>
    <cellStyle name="40% - Accent6 7" xfId="72"/>
    <cellStyle name="60% - Accent1" xfId="383" builtinId="32" customBuiltin="1"/>
    <cellStyle name="60% - Accent1 2" xfId="79"/>
    <cellStyle name="60% - Accent1 3" xfId="80"/>
    <cellStyle name="60% - Accent1 4" xfId="81"/>
    <cellStyle name="60% - Accent1 5" xfId="82"/>
    <cellStyle name="60% - Accent1 6" xfId="83"/>
    <cellStyle name="60% - Accent1 7" xfId="78"/>
    <cellStyle name="60% - Accent2" xfId="387" builtinId="36" customBuiltin="1"/>
    <cellStyle name="60% - Accent2 2" xfId="85"/>
    <cellStyle name="60% - Accent2 3" xfId="86"/>
    <cellStyle name="60% - Accent2 4" xfId="87"/>
    <cellStyle name="60% - Accent2 5" xfId="88"/>
    <cellStyle name="60% - Accent2 6" xfId="89"/>
    <cellStyle name="60% - Accent2 7" xfId="84"/>
    <cellStyle name="60% - Accent3" xfId="391" builtinId="40" customBuiltin="1"/>
    <cellStyle name="60% - Accent3 2" xfId="91"/>
    <cellStyle name="60% - Accent3 3" xfId="92"/>
    <cellStyle name="60% - Accent3 4" xfId="93"/>
    <cellStyle name="60% - Accent3 5" xfId="94"/>
    <cellStyle name="60% - Accent3 6" xfId="95"/>
    <cellStyle name="60% - Accent3 7" xfId="90"/>
    <cellStyle name="60% - Accent4" xfId="395" builtinId="44" customBuiltin="1"/>
    <cellStyle name="60% - Accent4 2" xfId="97"/>
    <cellStyle name="60% - Accent4 3" xfId="98"/>
    <cellStyle name="60% - Accent4 4" xfId="99"/>
    <cellStyle name="60% - Accent4 5" xfId="100"/>
    <cellStyle name="60% - Accent4 6" xfId="101"/>
    <cellStyle name="60% - Accent4 7" xfId="96"/>
    <cellStyle name="60% - Accent5" xfId="399" builtinId="48" customBuiltin="1"/>
    <cellStyle name="60% - Accent5 2" xfId="103"/>
    <cellStyle name="60% - Accent5 3" xfId="104"/>
    <cellStyle name="60% - Accent5 4" xfId="105"/>
    <cellStyle name="60% - Accent5 5" xfId="106"/>
    <cellStyle name="60% - Accent5 6" xfId="107"/>
    <cellStyle name="60% - Accent5 7" xfId="102"/>
    <cellStyle name="60% - Accent6" xfId="403" builtinId="52" customBuiltin="1"/>
    <cellStyle name="60% - Accent6 2" xfId="109"/>
    <cellStyle name="60% - Accent6 3" xfId="110"/>
    <cellStyle name="60% - Accent6 4" xfId="111"/>
    <cellStyle name="60% - Accent6 5" xfId="112"/>
    <cellStyle name="60% - Accent6 6" xfId="113"/>
    <cellStyle name="60% - Accent6 7" xfId="108"/>
    <cellStyle name="Accent1" xfId="380" builtinId="29" customBuiltin="1"/>
    <cellStyle name="Accent1 2" xfId="115"/>
    <cellStyle name="Accent1 3" xfId="116"/>
    <cellStyle name="Accent1 4" xfId="117"/>
    <cellStyle name="Accent1 5" xfId="118"/>
    <cellStyle name="Accent1 6" xfId="119"/>
    <cellStyle name="Accent1 7" xfId="114"/>
    <cellStyle name="Accent2" xfId="384" builtinId="33" customBuiltin="1"/>
    <cellStyle name="Accent2 2" xfId="121"/>
    <cellStyle name="Accent2 3" xfId="122"/>
    <cellStyle name="Accent2 4" xfId="123"/>
    <cellStyle name="Accent2 5" xfId="124"/>
    <cellStyle name="Accent2 6" xfId="125"/>
    <cellStyle name="Accent2 7" xfId="120"/>
    <cellStyle name="Accent3" xfId="388" builtinId="37" customBuiltin="1"/>
    <cellStyle name="Accent3 2" xfId="127"/>
    <cellStyle name="Accent3 3" xfId="128"/>
    <cellStyle name="Accent3 4" xfId="129"/>
    <cellStyle name="Accent3 5" xfId="130"/>
    <cellStyle name="Accent3 6" xfId="131"/>
    <cellStyle name="Accent3 7" xfId="126"/>
    <cellStyle name="Accent4" xfId="392" builtinId="41" customBuiltin="1"/>
    <cellStyle name="Accent4 2" xfId="133"/>
    <cellStyle name="Accent4 3" xfId="134"/>
    <cellStyle name="Accent4 4" xfId="135"/>
    <cellStyle name="Accent4 5" xfId="136"/>
    <cellStyle name="Accent4 6" xfId="137"/>
    <cellStyle name="Accent4 7" xfId="132"/>
    <cellStyle name="Accent5" xfId="396" builtinId="45" customBuiltin="1"/>
    <cellStyle name="Accent5 2" xfId="139"/>
    <cellStyle name="Accent5 3" xfId="140"/>
    <cellStyle name="Accent5 4" xfId="141"/>
    <cellStyle name="Accent5 5" xfId="142"/>
    <cellStyle name="Accent5 6" xfId="143"/>
    <cellStyle name="Accent5 7" xfId="138"/>
    <cellStyle name="Accent6" xfId="400" builtinId="49" customBuiltin="1"/>
    <cellStyle name="Accent6 2" xfId="145"/>
    <cellStyle name="Accent6 3" xfId="146"/>
    <cellStyle name="Accent6 4" xfId="147"/>
    <cellStyle name="Accent6 5" xfId="148"/>
    <cellStyle name="Accent6 6" xfId="149"/>
    <cellStyle name="Accent6 7" xfId="144"/>
    <cellStyle name="Bad" xfId="369" builtinId="27" customBuiltin="1"/>
    <cellStyle name="Bad 2" xfId="151"/>
    <cellStyle name="Bad 3" xfId="152"/>
    <cellStyle name="Bad 4" xfId="153"/>
    <cellStyle name="Bad 5" xfId="154"/>
    <cellStyle name="Bad 6" xfId="155"/>
    <cellStyle name="Bad 7" xfId="150"/>
    <cellStyle name="C01_Main head" xfId="156"/>
    <cellStyle name="C02_Column heads" xfId="157"/>
    <cellStyle name="C03_Sub head bold" xfId="158"/>
    <cellStyle name="C03a_Sub head" xfId="159"/>
    <cellStyle name="C04_Total text white bold" xfId="160"/>
    <cellStyle name="C04a_Total text black with rule" xfId="161"/>
    <cellStyle name="C05_Main text" xfId="162"/>
    <cellStyle name="C06_Figs" xfId="163"/>
    <cellStyle name="C07_Figs 1 dec percent" xfId="164"/>
    <cellStyle name="C08_Figs 1 decimal" xfId="165"/>
    <cellStyle name="C09_Notes" xfId="166"/>
    <cellStyle name="Calculation" xfId="373" builtinId="22" customBuiltin="1"/>
    <cellStyle name="Calculation 2" xfId="168"/>
    <cellStyle name="Calculation 3" xfId="169"/>
    <cellStyle name="Calculation 4" xfId="170"/>
    <cellStyle name="Calculation 5" xfId="171"/>
    <cellStyle name="Calculation 6" xfId="172"/>
    <cellStyle name="Calculation 7" xfId="167"/>
    <cellStyle name="Check Cell" xfId="375" builtinId="23" customBuiltin="1"/>
    <cellStyle name="Check Cell 2" xfId="174"/>
    <cellStyle name="Check Cell 3" xfId="175"/>
    <cellStyle name="Check Cell 4" xfId="176"/>
    <cellStyle name="Check Cell 5" xfId="177"/>
    <cellStyle name="Check Cell 6" xfId="178"/>
    <cellStyle name="Check Cell 7" xfId="173"/>
    <cellStyle name="Comma 2" xfId="179"/>
    <cellStyle name="Comma 2 2" xfId="180"/>
    <cellStyle name="Comma 2 2 2" xfId="321"/>
    <cellStyle name="Comma 2 3" xfId="181"/>
    <cellStyle name="Comma 2 3 2" xfId="322"/>
    <cellStyle name="Comma 2 4" xfId="182"/>
    <cellStyle name="Comma 2 4 2" xfId="323"/>
    <cellStyle name="Comma 2 5" xfId="315"/>
    <cellStyle name="Comma 2 6" xfId="324"/>
    <cellStyle name="Comma 3" xfId="183"/>
    <cellStyle name="Comma 3 2" xfId="325"/>
    <cellStyle name="Comma 4" xfId="184"/>
    <cellStyle name="Comma 4 2" xfId="326"/>
    <cellStyle name="Explanatory Text" xfId="378" builtinId="53" customBuiltin="1"/>
    <cellStyle name="Explanatory Text 2" xfId="186"/>
    <cellStyle name="Explanatory Text 3" xfId="187"/>
    <cellStyle name="Explanatory Text 4" xfId="188"/>
    <cellStyle name="Explanatory Text 5" xfId="189"/>
    <cellStyle name="Explanatory Text 6" xfId="190"/>
    <cellStyle name="Explanatory Text 7" xfId="185"/>
    <cellStyle name="Good" xfId="368" builtinId="26" customBuiltin="1"/>
    <cellStyle name="Good 2" xfId="192"/>
    <cellStyle name="Good 3" xfId="193"/>
    <cellStyle name="Good 4" xfId="194"/>
    <cellStyle name="Good 5" xfId="195"/>
    <cellStyle name="Good 6" xfId="196"/>
    <cellStyle name="Good 7" xfId="191"/>
    <cellStyle name="Heading 1" xfId="364" builtinId="16" customBuiltin="1"/>
    <cellStyle name="Heading 1 2" xfId="198"/>
    <cellStyle name="Heading 1 3" xfId="199"/>
    <cellStyle name="Heading 1 4" xfId="200"/>
    <cellStyle name="Heading 1 5" xfId="201"/>
    <cellStyle name="Heading 1 6" xfId="202"/>
    <cellStyle name="Heading 1 7" xfId="197"/>
    <cellStyle name="Heading 2" xfId="365" builtinId="17" customBuiltin="1"/>
    <cellStyle name="Heading 2 2" xfId="204"/>
    <cellStyle name="Heading 2 3" xfId="205"/>
    <cellStyle name="Heading 2 4" xfId="206"/>
    <cellStyle name="Heading 2 5" xfId="207"/>
    <cellStyle name="Heading 2 6" xfId="208"/>
    <cellStyle name="Heading 2 7" xfId="203"/>
    <cellStyle name="Heading 3" xfId="366" builtinId="18" customBuiltin="1"/>
    <cellStyle name="Heading 3 2" xfId="210"/>
    <cellStyle name="Heading 3 3" xfId="211"/>
    <cellStyle name="Heading 3 4" xfId="212"/>
    <cellStyle name="Heading 3 5" xfId="213"/>
    <cellStyle name="Heading 3 6" xfId="214"/>
    <cellStyle name="Heading 3 7" xfId="209"/>
    <cellStyle name="Heading 4" xfId="367" builtinId="19" customBuiltin="1"/>
    <cellStyle name="Heading 4 2" xfId="216"/>
    <cellStyle name="Heading 4 3" xfId="217"/>
    <cellStyle name="Heading 4 4" xfId="218"/>
    <cellStyle name="Heading 4 5" xfId="219"/>
    <cellStyle name="Heading 4 6" xfId="220"/>
    <cellStyle name="Heading 4 7" xfId="215"/>
    <cellStyle name="Hyperlink" xfId="312" builtinId="8"/>
    <cellStyle name="Hyperlink 2" xfId="221"/>
    <cellStyle name="Hyperlink 3" xfId="222"/>
    <cellStyle name="Hyperlink 4" xfId="223"/>
    <cellStyle name="Hyperlink 5" xfId="314"/>
    <cellStyle name="Input" xfId="371" builtinId="20" customBuiltin="1"/>
    <cellStyle name="Input 2" xfId="225"/>
    <cellStyle name="Input 3" xfId="226"/>
    <cellStyle name="Input 4" xfId="227"/>
    <cellStyle name="Input 5" xfId="228"/>
    <cellStyle name="Input 6" xfId="229"/>
    <cellStyle name="Input 7" xfId="224"/>
    <cellStyle name="Linked Cell" xfId="374" builtinId="24" customBuiltin="1"/>
    <cellStyle name="Linked Cell 2" xfId="231"/>
    <cellStyle name="Linked Cell 3" xfId="232"/>
    <cellStyle name="Linked Cell 4" xfId="233"/>
    <cellStyle name="Linked Cell 5" xfId="234"/>
    <cellStyle name="Linked Cell 6" xfId="235"/>
    <cellStyle name="Linked Cell 7" xfId="230"/>
    <cellStyle name="Neutral" xfId="370" builtinId="28" customBuiltin="1"/>
    <cellStyle name="Neutral 2" xfId="237"/>
    <cellStyle name="Neutral 2 2" xfId="327"/>
    <cellStyle name="Neutral 3" xfId="238"/>
    <cellStyle name="Neutral 4" xfId="239"/>
    <cellStyle name="Neutral 5" xfId="240"/>
    <cellStyle name="Neutral 6" xfId="241"/>
    <cellStyle name="Neutral 7" xfId="236"/>
    <cellStyle name="Normal" xfId="0" builtinId="0"/>
    <cellStyle name="Normal 10" xfId="242"/>
    <cellStyle name="Normal 11" xfId="243"/>
    <cellStyle name="Normal 12" xfId="244"/>
    <cellStyle name="Normal 13" xfId="245"/>
    <cellStyle name="Normal 14" xfId="313"/>
    <cellStyle name="Normal 14 2" xfId="328"/>
    <cellStyle name="Normal 15" xfId="320"/>
    <cellStyle name="Normal 15 2" xfId="329"/>
    <cellStyle name="Normal 2" xfId="2"/>
    <cellStyle name="Normal 2 10" xfId="246"/>
    <cellStyle name="Normal 2 11" xfId="247"/>
    <cellStyle name="Normal 2 12" xfId="316"/>
    <cellStyle name="Normal 2 2" xfId="248"/>
    <cellStyle name="Normal 2 2 2" xfId="249"/>
    <cellStyle name="Normal 2 2 2 2" xfId="330"/>
    <cellStyle name="Normal 2 2 3" xfId="250"/>
    <cellStyle name="Normal 2 2 3 2" xfId="331"/>
    <cellStyle name="Normal 2 2 4" xfId="251"/>
    <cellStyle name="Normal 2 2 4 2" xfId="332"/>
    <cellStyle name="Normal 2 2 5" xfId="252"/>
    <cellStyle name="Normal 2 2 5 2" xfId="333"/>
    <cellStyle name="Normal 2 2 6" xfId="253"/>
    <cellStyle name="Normal 2 2 6 2" xfId="334"/>
    <cellStyle name="Normal 2 2 7" xfId="254"/>
    <cellStyle name="Normal 2 2 7 2" xfId="335"/>
    <cellStyle name="Normal 2 2 8" xfId="404"/>
    <cellStyle name="Normal 2 3" xfId="255"/>
    <cellStyle name="Normal 2 3 2" xfId="336"/>
    <cellStyle name="Normal 2 4" xfId="256"/>
    <cellStyle name="Normal 2 4 2" xfId="337"/>
    <cellStyle name="Normal 2 5" xfId="257"/>
    <cellStyle name="Normal 2 5 2" xfId="338"/>
    <cellStyle name="Normal 2 6" xfId="258"/>
    <cellStyle name="Normal 2 6 2" xfId="339"/>
    <cellStyle name="Normal 2 7" xfId="259"/>
    <cellStyle name="Normal 2 7 2" xfId="340"/>
    <cellStyle name="Normal 2 8" xfId="260"/>
    <cellStyle name="Normal 2 8 2" xfId="341"/>
    <cellStyle name="Normal 2 9" xfId="261"/>
    <cellStyle name="Normal 3" xfId="3"/>
    <cellStyle name="Normal 3 2" xfId="4"/>
    <cellStyle name="Normal 3 2 2" xfId="342"/>
    <cellStyle name="Normal 3 3" xfId="5"/>
    <cellStyle name="Normal 3 3 2" xfId="343"/>
    <cellStyle name="Normal 3 4" xfId="263"/>
    <cellStyle name="Normal 3 4 2" xfId="344"/>
    <cellStyle name="Normal 3 5" xfId="262"/>
    <cellStyle name="Normal 3 6" xfId="345"/>
    <cellStyle name="Normal 4" xfId="264"/>
    <cellStyle name="Normal 4 2" xfId="265"/>
    <cellStyle name="Normal 4 2 2" xfId="346"/>
    <cellStyle name="Normal 4 3" xfId="266"/>
    <cellStyle name="Normal 4 3 2" xfId="347"/>
    <cellStyle name="Normal 4 4" xfId="267"/>
    <cellStyle name="Normal 4 4 2" xfId="348"/>
    <cellStyle name="Normal 4 5" xfId="317"/>
    <cellStyle name="Normal 4 6" xfId="349"/>
    <cellStyle name="Normal 4 6 2" xfId="350"/>
    <cellStyle name="Normal 5" xfId="268"/>
    <cellStyle name="Normal 5 2" xfId="269"/>
    <cellStyle name="Normal 5 2 2" xfId="351"/>
    <cellStyle name="Normal 5 3" xfId="270"/>
    <cellStyle name="Normal 5 3 2" xfId="352"/>
    <cellStyle name="Normal 5 4" xfId="271"/>
    <cellStyle name="Normal 5 4 2" xfId="353"/>
    <cellStyle name="Normal 5 5" xfId="354"/>
    <cellStyle name="Normal 6" xfId="272"/>
    <cellStyle name="Normal 6 2" xfId="273"/>
    <cellStyle name="Normal 6 2 2" xfId="355"/>
    <cellStyle name="Normal 6 3" xfId="274"/>
    <cellStyle name="Normal 6 3 2" xfId="356"/>
    <cellStyle name="Normal 6 4" xfId="275"/>
    <cellStyle name="Normal 6 4 2" xfId="357"/>
    <cellStyle name="Normal 7" xfId="276"/>
    <cellStyle name="Normal 7 2" xfId="358"/>
    <cellStyle name="Normal 8" xfId="277"/>
    <cellStyle name="Normal 8 2" xfId="359"/>
    <cellStyle name="Normal 9" xfId="278"/>
    <cellStyle name="Note" xfId="377" builtinId="10" customBuiltin="1"/>
    <cellStyle name="Note 2" xfId="280"/>
    <cellStyle name="Note 3" xfId="281"/>
    <cellStyle name="Note 4" xfId="282"/>
    <cellStyle name="Note 5" xfId="283"/>
    <cellStyle name="Note 6" xfId="284"/>
    <cellStyle name="Note 7" xfId="279"/>
    <cellStyle name="Note 8" xfId="318"/>
    <cellStyle name="Note 8 2" xfId="360"/>
    <cellStyle name="Output" xfId="372" builtinId="21" customBuiltin="1"/>
    <cellStyle name="Output 2" xfId="286"/>
    <cellStyle name="Output 3" xfId="287"/>
    <cellStyle name="Output 4" xfId="288"/>
    <cellStyle name="Output 5" xfId="289"/>
    <cellStyle name="Output 6" xfId="290"/>
    <cellStyle name="Output 7" xfId="285"/>
    <cellStyle name="Percent" xfId="1" builtinId="5"/>
    <cellStyle name="Percent 2" xfId="292"/>
    <cellStyle name="Percent 2 2" xfId="319"/>
    <cellStyle name="Percent 2 3" xfId="361"/>
    <cellStyle name="Percent 3" xfId="291"/>
    <cellStyle name="Style 28" xfId="293"/>
    <cellStyle name="Style 28 2" xfId="362"/>
    <cellStyle name="Title" xfId="363" builtinId="15" customBuiltin="1"/>
    <cellStyle name="Title 2" xfId="295"/>
    <cellStyle name="Title 3" xfId="296"/>
    <cellStyle name="Title 4" xfId="297"/>
    <cellStyle name="Title 5" xfId="298"/>
    <cellStyle name="Title 6" xfId="299"/>
    <cellStyle name="Title 7" xfId="294"/>
    <cellStyle name="Total" xfId="379" builtinId="25" customBuiltin="1"/>
    <cellStyle name="Total 2" xfId="301"/>
    <cellStyle name="Total 3" xfId="302"/>
    <cellStyle name="Total 4" xfId="303"/>
    <cellStyle name="Total 5" xfId="304"/>
    <cellStyle name="Total 6" xfId="305"/>
    <cellStyle name="Total 7" xfId="300"/>
    <cellStyle name="Warning Text" xfId="376" builtinId="11" customBuiltin="1"/>
    <cellStyle name="Warning Text 2" xfId="307"/>
    <cellStyle name="Warning Text 3" xfId="308"/>
    <cellStyle name="Warning Text 4" xfId="309"/>
    <cellStyle name="Warning Text 5" xfId="310"/>
    <cellStyle name="Warning Text 6" xfId="311"/>
    <cellStyle name="Warning Text 7" xfId="30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9DC7B"/>
      <color rgb="FFD8A628"/>
      <color rgb="FFE5B361"/>
      <color rgb="FFD894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9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10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96062560500282"/>
          <c:y val="0.14983012378441607"/>
          <c:w val="0.80534126396500272"/>
          <c:h val="0.70715191088918761"/>
        </c:manualLayout>
      </c:layout>
      <c:pie3DChart>
        <c:varyColors val="1"/>
        <c:ser>
          <c:idx val="0"/>
          <c:order val="0"/>
          <c:spPr>
            <a:solidFill>
              <a:srgbClr val="4BACC6">
                <a:lumMod val="60000"/>
                <a:lumOff val="40000"/>
              </a:srgbClr>
            </a:solidFill>
            <a:ln>
              <a:noFill/>
            </a:ln>
          </c:spPr>
          <c:explosion val="25"/>
          <c:dLbls>
            <c:dLbl>
              <c:idx val="0"/>
              <c:layout>
                <c:manualLayout>
                  <c:x val="-6.2028255175482903E-2"/>
                  <c:y val="-0.1167691189888817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6.8654776368680434E-2"/>
                  <c:y val="9.0521780271028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2.5898600194763092E-2"/>
                  <c:y val="2.72204386468858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4327963224544601E-2"/>
                  <c:y val="9.839528910817478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2.8835421314403899E-2"/>
                  <c:y val="-6.922577810820858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2.8634217773415332E-2"/>
                  <c:y val="-3.93060041552455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300" baseline="0">
                    <a:solidFill>
                      <a:schemeClr val="tx1"/>
                    </a:solidFill>
                    <a:latin typeface="Myriad Pro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'Fig 1'!$A$5:$A$10</c:f>
              <c:strCache>
                <c:ptCount val="6"/>
                <c:pt idx="0">
                  <c:v>Company Chairman, CEO, President, or Director</c:v>
                </c:pt>
                <c:pt idx="1">
                  <c:v>Company Vice President</c:v>
                </c:pt>
                <c:pt idx="2">
                  <c:v>Company Group, Division or Unit Manager</c:v>
                </c:pt>
                <c:pt idx="3">
                  <c:v>Company Specialist/Advisor (e.g. Landman, Geologist, Economist, Planner, or Lawyer )</c:v>
                </c:pt>
                <c:pt idx="4">
                  <c:v>Professional Consultant, Advisor, or Negotiator providing services to companies in the petroleum industry</c:v>
                </c:pt>
                <c:pt idx="5">
                  <c:v>Other (Please specify)</c:v>
                </c:pt>
              </c:strCache>
            </c:strRef>
          </c:cat>
          <c:val>
            <c:numRef>
              <c:f>'Fig 1'!$B$5:$B$10</c:f>
              <c:numCache>
                <c:formatCode>0.00%</c:formatCode>
                <c:ptCount val="6"/>
                <c:pt idx="0">
                  <c:v>0.33750000000000002</c:v>
                </c:pt>
                <c:pt idx="1">
                  <c:v>9.7799999999999998E-2</c:v>
                </c:pt>
                <c:pt idx="2">
                  <c:v>0.10730000000000001</c:v>
                </c:pt>
                <c:pt idx="3">
                  <c:v>0.16719999999999999</c:v>
                </c:pt>
                <c:pt idx="4">
                  <c:v>0.2114</c:v>
                </c:pt>
                <c:pt idx="5">
                  <c:v>7.8899999999999998E-2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</c:pie3DChart>
      <c:spPr>
        <a:solidFill>
          <a:schemeClr val="bg1"/>
        </a:solidFill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698480131843988"/>
          <c:y val="3.8903674540682415E-2"/>
          <c:w val="0.82522883476774711"/>
          <c:h val="0.7995775277589299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9'!$B$4</c:f>
              <c:strCache>
                <c:ptCount val="1"/>
                <c:pt idx="0">
                  <c:v>PPI Score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effectLst>
              <a:outerShdw blurRad="50800" dist="38100" dir="2700000" sx="102000" sy="102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'Fig 9'!$A$5:$A$12</c:f>
              <c:strCache>
                <c:ptCount val="8"/>
                <c:pt idx="0">
                  <c:v>Cambodia</c:v>
                </c:pt>
                <c:pt idx="1">
                  <c:v>Bangladesh</c:v>
                </c:pt>
                <c:pt idx="2">
                  <c:v>Myanmar</c:v>
                </c:pt>
                <c:pt idx="3">
                  <c:v>India</c:v>
                </c:pt>
                <c:pt idx="4">
                  <c:v>Kazakhstan</c:v>
                </c:pt>
                <c:pt idx="5">
                  <c:v>Vietnam</c:v>
                </c:pt>
                <c:pt idx="6">
                  <c:v>China</c:v>
                </c:pt>
                <c:pt idx="7">
                  <c:v>Thailand</c:v>
                </c:pt>
              </c:strCache>
            </c:strRef>
          </c:cat>
          <c:val>
            <c:numRef>
              <c:f>'Fig 9'!$B$5:$B$12</c:f>
              <c:numCache>
                <c:formatCode>0.00</c:formatCode>
                <c:ptCount val="8"/>
                <c:pt idx="0">
                  <c:v>41.354951441696755</c:v>
                </c:pt>
                <c:pt idx="1">
                  <c:v>50.867600901337759</c:v>
                </c:pt>
                <c:pt idx="2">
                  <c:v>56.053823241939739</c:v>
                </c:pt>
                <c:pt idx="3">
                  <c:v>56.37270573127504</c:v>
                </c:pt>
                <c:pt idx="4">
                  <c:v>58.720248019139454</c:v>
                </c:pt>
                <c:pt idx="5">
                  <c:v>59.785502210433926</c:v>
                </c:pt>
                <c:pt idx="6">
                  <c:v>60.124706271972883</c:v>
                </c:pt>
                <c:pt idx="7">
                  <c:v>68.071026622005093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4463872"/>
        <c:axId val="134465408"/>
      </c:barChart>
      <c:catAx>
        <c:axId val="134463872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crossAx val="134465408"/>
        <c:crosses val="autoZero"/>
        <c:auto val="1"/>
        <c:lblAlgn val="ctr"/>
        <c:lblOffset val="100"/>
        <c:noMultiLvlLbl val="0"/>
      </c:catAx>
      <c:valAx>
        <c:axId val="134465408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34463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5010604769579812"/>
          <c:y val="3.4588758929405668E-2"/>
          <c:w val="0.62207133495536004"/>
          <c:h val="0.839839122051491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10'!$B$4</c:f>
              <c:strCache>
                <c:ptCount val="1"/>
                <c:pt idx="0">
                  <c:v>PPI Score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effectLst>
              <a:outerShdw blurRad="50800" dist="38100" dir="2700000" sx="101000" sy="101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'Fig 10'!$A$5:$A$17</c:f>
              <c:strCache>
                <c:ptCount val="13"/>
                <c:pt idx="0">
                  <c:v>Nigeria</c:v>
                </c:pt>
                <c:pt idx="1">
                  <c:v>Uganda</c:v>
                </c:pt>
                <c:pt idx="2">
                  <c:v>Angola</c:v>
                </c:pt>
                <c:pt idx="3">
                  <c:v>Tanzania</c:v>
                </c:pt>
                <c:pt idx="4">
                  <c:v>Kenya</c:v>
                </c:pt>
                <c:pt idx="5">
                  <c:v>Republic of the Congo (Brazzaville)</c:v>
                </c:pt>
                <c:pt idx="6">
                  <c:v>Mozambique</c:v>
                </c:pt>
                <c:pt idx="7">
                  <c:v>Gabon</c:v>
                </c:pt>
                <c:pt idx="8">
                  <c:v>Ivory Coast</c:v>
                </c:pt>
                <c:pt idx="9">
                  <c:v>Equatorial Guinea</c:v>
                </c:pt>
                <c:pt idx="10">
                  <c:v>Ghana</c:v>
                </c:pt>
                <c:pt idx="11">
                  <c:v>South Africa</c:v>
                </c:pt>
                <c:pt idx="12">
                  <c:v>Namibia</c:v>
                </c:pt>
              </c:strCache>
            </c:strRef>
          </c:cat>
          <c:val>
            <c:numRef>
              <c:f>'Fig 10'!$B$5:$B$17</c:f>
              <c:numCache>
                <c:formatCode>0.00</c:formatCode>
                <c:ptCount val="13"/>
                <c:pt idx="0">
                  <c:v>48.068057804369126</c:v>
                </c:pt>
                <c:pt idx="1">
                  <c:v>49.809178174443275</c:v>
                </c:pt>
                <c:pt idx="2">
                  <c:v>50.021850230784224</c:v>
                </c:pt>
                <c:pt idx="3">
                  <c:v>55.425044617770183</c:v>
                </c:pt>
                <c:pt idx="4">
                  <c:v>56.719348518214034</c:v>
                </c:pt>
                <c:pt idx="5">
                  <c:v>56.999977377437581</c:v>
                </c:pt>
                <c:pt idx="6">
                  <c:v>57.471516399107195</c:v>
                </c:pt>
                <c:pt idx="7">
                  <c:v>62.412838761500907</c:v>
                </c:pt>
                <c:pt idx="8">
                  <c:v>63.800977445423271</c:v>
                </c:pt>
                <c:pt idx="9">
                  <c:v>66.757355330868677</c:v>
                </c:pt>
                <c:pt idx="10">
                  <c:v>68.588962222880795</c:v>
                </c:pt>
                <c:pt idx="11">
                  <c:v>71.033896249593965</c:v>
                </c:pt>
                <c:pt idx="12">
                  <c:v>77.787527353783915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9259520"/>
        <c:axId val="350950528"/>
      </c:barChart>
      <c:catAx>
        <c:axId val="359259520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crossAx val="350950528"/>
        <c:crosses val="autoZero"/>
        <c:auto val="1"/>
        <c:lblAlgn val="ctr"/>
        <c:lblOffset val="100"/>
        <c:noMultiLvlLbl val="0"/>
      </c:catAx>
      <c:valAx>
        <c:axId val="350950528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359259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924484619927921"/>
          <c:y val="3.8903674540682415E-2"/>
          <c:w val="0.7429687534545546"/>
          <c:h val="0.7925350635518386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11'!$B$5</c:f>
              <c:strCache>
                <c:ptCount val="1"/>
                <c:pt idx="0">
                  <c:v>PPI Score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effectLst>
              <a:outerShdw blurRad="50800" dist="38100" dir="2700000" sx="101000" sy="101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'Fig 11'!$A$6:$A$15</c:f>
              <c:strCache>
                <c:ptCount val="10"/>
                <c:pt idx="0">
                  <c:v>Libya</c:v>
                </c:pt>
                <c:pt idx="1">
                  <c:v>Iraq</c:v>
                </c:pt>
                <c:pt idx="2">
                  <c:v>Yemen</c:v>
                </c:pt>
                <c:pt idx="3">
                  <c:v>Algeria</c:v>
                </c:pt>
                <c:pt idx="4">
                  <c:v>Morocco</c:v>
                </c:pt>
                <c:pt idx="5">
                  <c:v>Egypt</c:v>
                </c:pt>
                <c:pt idx="6">
                  <c:v>Tunisia</c:v>
                </c:pt>
                <c:pt idx="7">
                  <c:v>Kuwait</c:v>
                </c:pt>
                <c:pt idx="8">
                  <c:v>Oman</c:v>
                </c:pt>
                <c:pt idx="9">
                  <c:v>United Arab Emirates</c:v>
                </c:pt>
              </c:strCache>
            </c:strRef>
          </c:cat>
          <c:val>
            <c:numRef>
              <c:f>'Fig 11'!$B$6:$B$15</c:f>
              <c:numCache>
                <c:formatCode>0.00</c:formatCode>
                <c:ptCount val="10"/>
                <c:pt idx="0">
                  <c:v>21.619380301511509</c:v>
                </c:pt>
                <c:pt idx="1">
                  <c:v>30.393427543689722</c:v>
                </c:pt>
                <c:pt idx="2">
                  <c:v>45.819323777178575</c:v>
                </c:pt>
                <c:pt idx="3">
                  <c:v>48.083365058911291</c:v>
                </c:pt>
                <c:pt idx="4">
                  <c:v>62.450092114033893</c:v>
                </c:pt>
                <c:pt idx="5">
                  <c:v>65.453583306591995</c:v>
                </c:pt>
                <c:pt idx="6">
                  <c:v>66.266736153324601</c:v>
                </c:pt>
                <c:pt idx="7">
                  <c:v>66.706706996491988</c:v>
                </c:pt>
                <c:pt idx="8">
                  <c:v>69.273540032541078</c:v>
                </c:pt>
                <c:pt idx="9">
                  <c:v>80.910623672603762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2670976"/>
        <c:axId val="329114368"/>
      </c:barChart>
      <c:catAx>
        <c:axId val="412670976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crossAx val="329114368"/>
        <c:crosses val="autoZero"/>
        <c:auto val="1"/>
        <c:lblAlgn val="ctr"/>
        <c:lblOffset val="100"/>
        <c:noMultiLvlLbl val="0"/>
      </c:catAx>
      <c:valAx>
        <c:axId val="329114368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12670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6796565683526845"/>
          <c:y val="4.161927824195092E-2"/>
          <c:w val="0.38649164617134724"/>
          <c:h val="0.775746962383266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12'!$B$5</c:f>
              <c:strCache>
                <c:ptCount val="1"/>
                <c:pt idx="0">
                  <c:v>PPI Score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effectLst>
              <a:outerShdw blurRad="50800" dist="38100" dir="2700000" sx="101000" sy="101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'Fig 12'!$A$6:$A$20</c:f>
              <c:strCache>
                <c:ptCount val="15"/>
                <c:pt idx="0">
                  <c:v>Venezuela</c:v>
                </c:pt>
                <c:pt idx="1">
                  <c:v>Bolivia</c:v>
                </c:pt>
                <c:pt idx="2">
                  <c:v>Ecuador</c:v>
                </c:pt>
                <c:pt idx="3">
                  <c:v>Mexico</c:v>
                </c:pt>
                <c:pt idx="4">
                  <c:v>Argentina – Santa Cruz</c:v>
                </c:pt>
                <c:pt idx="5">
                  <c:v>Trinidad and Tobago</c:v>
                </c:pt>
                <c:pt idx="6">
                  <c:v>Brazil – Offshore presalt area profit sharing contracts</c:v>
                </c:pt>
                <c:pt idx="7">
                  <c:v>Peru</c:v>
                </c:pt>
                <c:pt idx="8">
                  <c:v>Argentina – Mendoza</c:v>
                </c:pt>
                <c:pt idx="9">
                  <c:v>Brazil – Offshore concession contracts</c:v>
                </c:pt>
                <c:pt idx="10">
                  <c:v>Guyana</c:v>
                </c:pt>
                <c:pt idx="11">
                  <c:v>Colombia</c:v>
                </c:pt>
                <c:pt idx="12">
                  <c:v>Argentina – Neuquen</c:v>
                </c:pt>
                <c:pt idx="13">
                  <c:v>Brazil – Onshore concession contracts</c:v>
                </c:pt>
                <c:pt idx="14">
                  <c:v>Suriname</c:v>
                </c:pt>
              </c:strCache>
            </c:strRef>
          </c:cat>
          <c:val>
            <c:numRef>
              <c:f>'Fig 12'!$B$6:$B$20</c:f>
              <c:numCache>
                <c:formatCode>0.00</c:formatCode>
                <c:ptCount val="15"/>
                <c:pt idx="0">
                  <c:v>0</c:v>
                </c:pt>
                <c:pt idx="1">
                  <c:v>17.679885551838844</c:v>
                </c:pt>
                <c:pt idx="2">
                  <c:v>33.781247610462493</c:v>
                </c:pt>
                <c:pt idx="3">
                  <c:v>52.965799842771801</c:v>
                </c:pt>
                <c:pt idx="4">
                  <c:v>56.552440662462921</c:v>
                </c:pt>
                <c:pt idx="5">
                  <c:v>57.333218036365842</c:v>
                </c:pt>
                <c:pt idx="6">
                  <c:v>57.999602237763725</c:v>
                </c:pt>
                <c:pt idx="7">
                  <c:v>60.37575803183762</c:v>
                </c:pt>
                <c:pt idx="8">
                  <c:v>61.109366745662129</c:v>
                </c:pt>
                <c:pt idx="9">
                  <c:v>61.768238108665997</c:v>
                </c:pt>
                <c:pt idx="10">
                  <c:v>64.16888287960569</c:v>
                </c:pt>
                <c:pt idx="11">
                  <c:v>64.779467595514745</c:v>
                </c:pt>
                <c:pt idx="12">
                  <c:v>65.780728355993645</c:v>
                </c:pt>
                <c:pt idx="13">
                  <c:v>67.100053719090468</c:v>
                </c:pt>
                <c:pt idx="14">
                  <c:v>67.213269377294736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8049664"/>
        <c:axId val="248051200"/>
      </c:barChart>
      <c:catAx>
        <c:axId val="24804966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crossAx val="248051200"/>
        <c:crosses val="autoZero"/>
        <c:auto val="1"/>
        <c:lblAlgn val="ctr"/>
        <c:lblOffset val="100"/>
        <c:noMultiLvlLbl val="0"/>
      </c:catAx>
      <c:valAx>
        <c:axId val="248051200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480496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898168694861016E-2"/>
          <c:y val="2.7159558714546478E-2"/>
          <c:w val="0.93395815319370101"/>
          <c:h val="0.8042667169942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13'!$B$7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  <a:effectLst>
              <a:outerShdw blurRad="177800" dist="152400" dir="17520000" rotWithShape="0">
                <a:srgbClr val="000000">
                  <a:alpha val="40000"/>
                </a:srgbClr>
              </a:outerShdw>
            </a:effectLst>
          </c:spPr>
          <c:invertIfNegative val="0"/>
          <c:cat>
            <c:strRef>
              <c:f>'Fig 13'!$A$8:$A$17</c:f>
              <c:strCache>
                <c:ptCount val="10"/>
                <c:pt idx="0">
                  <c:v>Latin American and Caribbean</c:v>
                </c:pt>
                <c:pt idx="1">
                  <c:v>World</c:v>
                </c:pt>
                <c:pt idx="2">
                  <c:v>Oceania</c:v>
                </c:pt>
                <c:pt idx="3">
                  <c:v>Middle East and North Africa</c:v>
                </c:pt>
                <c:pt idx="4">
                  <c:v>Africa</c:v>
                </c:pt>
                <c:pt idx="5">
                  <c:v>Asia</c:v>
                </c:pt>
                <c:pt idx="6">
                  <c:v>Australia</c:v>
                </c:pt>
                <c:pt idx="7">
                  <c:v>Canada</c:v>
                </c:pt>
                <c:pt idx="8">
                  <c:v>Europe</c:v>
                </c:pt>
                <c:pt idx="9">
                  <c:v>United States</c:v>
                </c:pt>
              </c:strCache>
            </c:strRef>
          </c:cat>
          <c:val>
            <c:numRef>
              <c:f>'Fig 13'!$B$8:$B$17</c:f>
              <c:numCache>
                <c:formatCode>0.00</c:formatCode>
                <c:ptCount val="10"/>
                <c:pt idx="0">
                  <c:v>6.2604168538867278</c:v>
                </c:pt>
                <c:pt idx="1">
                  <c:v>46.255988822973677</c:v>
                </c:pt>
                <c:pt idx="2">
                  <c:v>57.233424382214707</c:v>
                </c:pt>
                <c:pt idx="3">
                  <c:v>55.930947034847549</c:v>
                </c:pt>
                <c:pt idx="4">
                  <c:v>48.821033795865191</c:v>
                </c:pt>
                <c:pt idx="5">
                  <c:v>62.75742731732408</c:v>
                </c:pt>
                <c:pt idx="6">
                  <c:v>77.42</c:v>
                </c:pt>
                <c:pt idx="7">
                  <c:v>67.290000000000006</c:v>
                </c:pt>
                <c:pt idx="8">
                  <c:v>86.82</c:v>
                </c:pt>
                <c:pt idx="9">
                  <c:v>84.78</c:v>
                </c:pt>
              </c:numCache>
            </c:numRef>
          </c:val>
        </c:ser>
        <c:ser>
          <c:idx val="1"/>
          <c:order val="1"/>
          <c:tx>
            <c:strRef>
              <c:f>'Fig 13'!$C$7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  <a:effectLst>
              <a:outerShdw blurRad="177800" dist="152400" dir="1752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'Fig 13'!$A$8:$A$17</c:f>
              <c:strCache>
                <c:ptCount val="10"/>
                <c:pt idx="0">
                  <c:v>Latin American and Caribbean</c:v>
                </c:pt>
                <c:pt idx="1">
                  <c:v>World</c:v>
                </c:pt>
                <c:pt idx="2">
                  <c:v>Oceania</c:v>
                </c:pt>
                <c:pt idx="3">
                  <c:v>Middle East and North Africa</c:v>
                </c:pt>
                <c:pt idx="4">
                  <c:v>Africa</c:v>
                </c:pt>
                <c:pt idx="5">
                  <c:v>Asia</c:v>
                </c:pt>
                <c:pt idx="6">
                  <c:v>Australia</c:v>
                </c:pt>
                <c:pt idx="7">
                  <c:v>Canada</c:v>
                </c:pt>
                <c:pt idx="8">
                  <c:v>Europe</c:v>
                </c:pt>
                <c:pt idx="9">
                  <c:v>United States</c:v>
                </c:pt>
              </c:strCache>
            </c:strRef>
          </c:cat>
          <c:val>
            <c:numRef>
              <c:f>'Fig 13'!$C$8:$C$17</c:f>
              <c:numCache>
                <c:formatCode>0.00</c:formatCode>
                <c:ptCount val="10"/>
                <c:pt idx="0">
                  <c:v>6.752642148008456</c:v>
                </c:pt>
                <c:pt idx="1">
                  <c:v>43.25865748575869</c:v>
                </c:pt>
                <c:pt idx="2">
                  <c:v>45.886611773702867</c:v>
                </c:pt>
                <c:pt idx="3">
                  <c:v>49.056920407147835</c:v>
                </c:pt>
                <c:pt idx="4">
                  <c:v>49.301129498342227</c:v>
                </c:pt>
                <c:pt idx="5">
                  <c:v>59.427059363482968</c:v>
                </c:pt>
                <c:pt idx="6">
                  <c:v>67.73</c:v>
                </c:pt>
                <c:pt idx="7">
                  <c:v>68.66</c:v>
                </c:pt>
                <c:pt idx="8">
                  <c:v>82.33</c:v>
                </c:pt>
                <c:pt idx="9">
                  <c:v>82.86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431296"/>
        <c:axId val="223433088"/>
      </c:barChart>
      <c:catAx>
        <c:axId val="22343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223433088"/>
        <c:crosses val="autoZero"/>
        <c:auto val="1"/>
        <c:lblAlgn val="ctr"/>
        <c:lblOffset val="100"/>
        <c:noMultiLvlLbl val="0"/>
      </c:catAx>
      <c:valAx>
        <c:axId val="22343308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23431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8627511273131561E-2"/>
          <c:y val="0.12804712359277501"/>
          <c:w val="7.7815928381899949E-2"/>
          <c:h val="0.12069420205286933"/>
        </c:manualLayout>
      </c:layout>
      <c:overlay val="0"/>
      <c:spPr>
        <a:solidFill>
          <a:sysClr val="window" lastClr="FFFFFF"/>
        </a:solidFill>
        <a:ln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3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7055643044619424"/>
          <c:y val="1.2483795330891282E-2"/>
          <c:w val="0.31971296006771716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14'!$B$3</c:f>
              <c:strCache>
                <c:ptCount val="1"/>
                <c:pt idx="0">
                  <c:v>  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14'!$A$4:$A$51</c:f>
              <c:strCache>
                <c:ptCount val="48"/>
                <c:pt idx="0">
                  <c:v>Venezuela</c:v>
                </c:pt>
                <c:pt idx="1">
                  <c:v>Indonesia</c:v>
                </c:pt>
                <c:pt idx="2">
                  <c:v>Bolivia</c:v>
                </c:pt>
                <c:pt idx="3">
                  <c:v>Bangladesh</c:v>
                </c:pt>
                <c:pt idx="4">
                  <c:v>Algeria</c:v>
                </c:pt>
                <c:pt idx="5">
                  <c:v>Libya</c:v>
                </c:pt>
                <c:pt idx="6">
                  <c:v>Angola</c:v>
                </c:pt>
                <c:pt idx="7">
                  <c:v>Ecuador</c:v>
                </c:pt>
                <c:pt idx="8">
                  <c:v>Uganda</c:v>
                </c:pt>
                <c:pt idx="9">
                  <c:v>Iraq</c:v>
                </c:pt>
                <c:pt idx="10">
                  <c:v>Yemen</c:v>
                </c:pt>
                <c:pt idx="11">
                  <c:v>Nigeria</c:v>
                </c:pt>
                <c:pt idx="12">
                  <c:v>France</c:v>
                </c:pt>
                <c:pt idx="13">
                  <c:v>Michigan</c:v>
                </c:pt>
                <c:pt idx="14">
                  <c:v>New South Wales</c:v>
                </c:pt>
                <c:pt idx="15">
                  <c:v>Victoria</c:v>
                </c:pt>
                <c:pt idx="16">
                  <c:v>Kuwait</c:v>
                </c:pt>
                <c:pt idx="17">
                  <c:v>Trinidad and Tobago</c:v>
                </c:pt>
                <c:pt idx="18">
                  <c:v>California</c:v>
                </c:pt>
                <c:pt idx="19">
                  <c:v>Kazakhstan</c:v>
                </c:pt>
                <c:pt idx="20">
                  <c:v>South Africa</c:v>
                </c:pt>
                <c:pt idx="21">
                  <c:v>Rep. of Congo (Brazzaville)</c:v>
                </c:pt>
                <c:pt idx="22">
                  <c:v>Argentina – Santa Cruz</c:v>
                </c:pt>
                <c:pt idx="23">
                  <c:v>Colorado</c:v>
                </c:pt>
                <c:pt idx="24">
                  <c:v>Malaysia</c:v>
                </c:pt>
                <c:pt idx="25">
                  <c:v>Vietnam</c:v>
                </c:pt>
                <c:pt idx="26">
                  <c:v>Northern Territory</c:v>
                </c:pt>
                <c:pt idx="27">
                  <c:v>British Columbia</c:v>
                </c:pt>
                <c:pt idx="28">
                  <c:v>Egypt</c:v>
                </c:pt>
                <c:pt idx="29">
                  <c:v>Gabon</c:v>
                </c:pt>
                <c:pt idx="30">
                  <c:v>Alberta</c:v>
                </c:pt>
                <c:pt idx="31">
                  <c:v>Illinois</c:v>
                </c:pt>
                <c:pt idx="32">
                  <c:v>Cambodia</c:v>
                </c:pt>
                <c:pt idx="33">
                  <c:v>India</c:v>
                </c:pt>
                <c:pt idx="34">
                  <c:v>Brazil – Onshore CCs</c:v>
                </c:pt>
                <c:pt idx="35">
                  <c:v>Brazil – Offshore CCs</c:v>
                </c:pt>
                <c:pt idx="36">
                  <c:v>Ohio</c:v>
                </c:pt>
                <c:pt idx="37">
                  <c:v>Kenya</c:v>
                </c:pt>
                <c:pt idx="38">
                  <c:v>Papua New Guinea</c:v>
                </c:pt>
                <c:pt idx="39">
                  <c:v>Brazil – Offshore presalt PSCs</c:v>
                </c:pt>
                <c:pt idx="40">
                  <c:v>Brunei</c:v>
                </c:pt>
                <c:pt idx="41">
                  <c:v>Tanzania</c:v>
                </c:pt>
                <c:pt idx="42">
                  <c:v>Mexico</c:v>
                </c:pt>
                <c:pt idx="43">
                  <c:v>Hungary</c:v>
                </c:pt>
                <c:pt idx="44">
                  <c:v>China</c:v>
                </c:pt>
                <c:pt idx="45">
                  <c:v>Equatorial Guinea</c:v>
                </c:pt>
                <c:pt idx="46">
                  <c:v>Pennsylvania</c:v>
                </c:pt>
                <c:pt idx="47">
                  <c:v>Spain – Onshore</c:v>
                </c:pt>
              </c:strCache>
            </c:strRef>
          </c:cat>
          <c:val>
            <c:numRef>
              <c:f>'Fig 14'!$B$4:$B$51</c:f>
              <c:numCache>
                <c:formatCode>0%</c:formatCode>
                <c:ptCount val="48"/>
                <c:pt idx="0">
                  <c:v>5.2631578947368418E-2</c:v>
                </c:pt>
                <c:pt idx="1">
                  <c:v>0.40909090909090912</c:v>
                </c:pt>
                <c:pt idx="2">
                  <c:v>0</c:v>
                </c:pt>
                <c:pt idx="3">
                  <c:v>0.54545454545454541</c:v>
                </c:pt>
                <c:pt idx="4">
                  <c:v>0.36842105263157893</c:v>
                </c:pt>
                <c:pt idx="5">
                  <c:v>0.44444444444444442</c:v>
                </c:pt>
                <c:pt idx="6">
                  <c:v>0.54545454545454541</c:v>
                </c:pt>
                <c:pt idx="7">
                  <c:v>0.17647058823529413</c:v>
                </c:pt>
                <c:pt idx="8">
                  <c:v>0.5</c:v>
                </c:pt>
                <c:pt idx="9">
                  <c:v>0.36842105263157893</c:v>
                </c:pt>
                <c:pt idx="10">
                  <c:v>0.3</c:v>
                </c:pt>
                <c:pt idx="11">
                  <c:v>0.25806451612903225</c:v>
                </c:pt>
                <c:pt idx="12">
                  <c:v>0.41666666666666669</c:v>
                </c:pt>
                <c:pt idx="13">
                  <c:v>0.53333333333333333</c:v>
                </c:pt>
                <c:pt idx="14">
                  <c:v>0.33333333333333331</c:v>
                </c:pt>
                <c:pt idx="15">
                  <c:v>0.22222222222222221</c:v>
                </c:pt>
                <c:pt idx="16">
                  <c:v>0.44444444444444442</c:v>
                </c:pt>
                <c:pt idx="17">
                  <c:v>0.5</c:v>
                </c:pt>
                <c:pt idx="18">
                  <c:v>0.17647058823529413</c:v>
                </c:pt>
                <c:pt idx="19">
                  <c:v>0.5</c:v>
                </c:pt>
                <c:pt idx="20">
                  <c:v>0.36363636363636365</c:v>
                </c:pt>
                <c:pt idx="21">
                  <c:v>0.5</c:v>
                </c:pt>
                <c:pt idx="22">
                  <c:v>0.42857142857142855</c:v>
                </c:pt>
                <c:pt idx="23">
                  <c:v>0.44117647058823528</c:v>
                </c:pt>
                <c:pt idx="24">
                  <c:v>0.44444444444444442</c:v>
                </c:pt>
                <c:pt idx="25">
                  <c:v>0.4</c:v>
                </c:pt>
                <c:pt idx="26">
                  <c:v>0.18181818181818182</c:v>
                </c:pt>
                <c:pt idx="27">
                  <c:v>0.4</c:v>
                </c:pt>
                <c:pt idx="28">
                  <c:v>0.45833333333333331</c:v>
                </c:pt>
                <c:pt idx="29">
                  <c:v>0.2857142857142857</c:v>
                </c:pt>
                <c:pt idx="30">
                  <c:v>0.32258064516129031</c:v>
                </c:pt>
                <c:pt idx="31">
                  <c:v>0.5</c:v>
                </c:pt>
                <c:pt idx="32">
                  <c:v>0.25</c:v>
                </c:pt>
                <c:pt idx="33">
                  <c:v>0.1111111111111111</c:v>
                </c:pt>
                <c:pt idx="34">
                  <c:v>0.375</c:v>
                </c:pt>
                <c:pt idx="35">
                  <c:v>0.4</c:v>
                </c:pt>
                <c:pt idx="36">
                  <c:v>0.4</c:v>
                </c:pt>
                <c:pt idx="37">
                  <c:v>0.33333333333333331</c:v>
                </c:pt>
                <c:pt idx="38">
                  <c:v>0.46153846153846156</c:v>
                </c:pt>
                <c:pt idx="39">
                  <c:v>0.27272727272727271</c:v>
                </c:pt>
                <c:pt idx="40">
                  <c:v>0.33333333333333331</c:v>
                </c:pt>
                <c:pt idx="41">
                  <c:v>0.22222222222222221</c:v>
                </c:pt>
                <c:pt idx="42">
                  <c:v>0.2608695652173913</c:v>
                </c:pt>
                <c:pt idx="43">
                  <c:v>0.42857142857142855</c:v>
                </c:pt>
                <c:pt idx="44">
                  <c:v>0.2857142857142857</c:v>
                </c:pt>
                <c:pt idx="45">
                  <c:v>0.31578947368421051</c:v>
                </c:pt>
                <c:pt idx="46">
                  <c:v>0.41176470588235292</c:v>
                </c:pt>
                <c:pt idx="47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'Fig 14'!$C$3</c:f>
              <c:strCache>
                <c:ptCount val="1"/>
                <c:pt idx="0">
                  <c:v>  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14'!$A$4:$A$51</c:f>
              <c:strCache>
                <c:ptCount val="48"/>
                <c:pt idx="0">
                  <c:v>Venezuela</c:v>
                </c:pt>
                <c:pt idx="1">
                  <c:v>Indonesia</c:v>
                </c:pt>
                <c:pt idx="2">
                  <c:v>Bolivia</c:v>
                </c:pt>
                <c:pt idx="3">
                  <c:v>Bangladesh</c:v>
                </c:pt>
                <c:pt idx="4">
                  <c:v>Algeria</c:v>
                </c:pt>
                <c:pt idx="5">
                  <c:v>Libya</c:v>
                </c:pt>
                <c:pt idx="6">
                  <c:v>Angola</c:v>
                </c:pt>
                <c:pt idx="7">
                  <c:v>Ecuador</c:v>
                </c:pt>
                <c:pt idx="8">
                  <c:v>Uganda</c:v>
                </c:pt>
                <c:pt idx="9">
                  <c:v>Iraq</c:v>
                </c:pt>
                <c:pt idx="10">
                  <c:v>Yemen</c:v>
                </c:pt>
                <c:pt idx="11">
                  <c:v>Nigeria</c:v>
                </c:pt>
                <c:pt idx="12">
                  <c:v>France</c:v>
                </c:pt>
                <c:pt idx="13">
                  <c:v>Michigan</c:v>
                </c:pt>
                <c:pt idx="14">
                  <c:v>New South Wales</c:v>
                </c:pt>
                <c:pt idx="15">
                  <c:v>Victoria</c:v>
                </c:pt>
                <c:pt idx="16">
                  <c:v>Kuwait</c:v>
                </c:pt>
                <c:pt idx="17">
                  <c:v>Trinidad and Tobago</c:v>
                </c:pt>
                <c:pt idx="18">
                  <c:v>California</c:v>
                </c:pt>
                <c:pt idx="19">
                  <c:v>Kazakhstan</c:v>
                </c:pt>
                <c:pt idx="20">
                  <c:v>South Africa</c:v>
                </c:pt>
                <c:pt idx="21">
                  <c:v>Rep. of Congo (Brazzaville)</c:v>
                </c:pt>
                <c:pt idx="22">
                  <c:v>Argentina – Santa Cruz</c:v>
                </c:pt>
                <c:pt idx="23">
                  <c:v>Colorado</c:v>
                </c:pt>
                <c:pt idx="24">
                  <c:v>Malaysia</c:v>
                </c:pt>
                <c:pt idx="25">
                  <c:v>Vietnam</c:v>
                </c:pt>
                <c:pt idx="26">
                  <c:v>Northern Territory</c:v>
                </c:pt>
                <c:pt idx="27">
                  <c:v>British Columbia</c:v>
                </c:pt>
                <c:pt idx="28">
                  <c:v>Egypt</c:v>
                </c:pt>
                <c:pt idx="29">
                  <c:v>Gabon</c:v>
                </c:pt>
                <c:pt idx="30">
                  <c:v>Alberta</c:v>
                </c:pt>
                <c:pt idx="31">
                  <c:v>Illinois</c:v>
                </c:pt>
                <c:pt idx="32">
                  <c:v>Cambodia</c:v>
                </c:pt>
                <c:pt idx="33">
                  <c:v>India</c:v>
                </c:pt>
                <c:pt idx="34">
                  <c:v>Brazil – Onshore CCs</c:v>
                </c:pt>
                <c:pt idx="35">
                  <c:v>Brazil – Offshore CCs</c:v>
                </c:pt>
                <c:pt idx="36">
                  <c:v>Ohio</c:v>
                </c:pt>
                <c:pt idx="37">
                  <c:v>Kenya</c:v>
                </c:pt>
                <c:pt idx="38">
                  <c:v>Papua New Guinea</c:v>
                </c:pt>
                <c:pt idx="39">
                  <c:v>Brazil – Offshore presalt PSCs</c:v>
                </c:pt>
                <c:pt idx="40">
                  <c:v>Brunei</c:v>
                </c:pt>
                <c:pt idx="41">
                  <c:v>Tanzania</c:v>
                </c:pt>
                <c:pt idx="42">
                  <c:v>Mexico</c:v>
                </c:pt>
                <c:pt idx="43">
                  <c:v>Hungary</c:v>
                </c:pt>
                <c:pt idx="44">
                  <c:v>China</c:v>
                </c:pt>
                <c:pt idx="45">
                  <c:v>Equatorial Guinea</c:v>
                </c:pt>
                <c:pt idx="46">
                  <c:v>Pennsylvania</c:v>
                </c:pt>
                <c:pt idx="47">
                  <c:v>Spain – Onshore</c:v>
                </c:pt>
              </c:strCache>
            </c:strRef>
          </c:cat>
          <c:val>
            <c:numRef>
              <c:f>'Fig 14'!$C$4:$C$51</c:f>
              <c:numCache>
                <c:formatCode>0%</c:formatCode>
                <c:ptCount val="48"/>
                <c:pt idx="0">
                  <c:v>0.47368421052631576</c:v>
                </c:pt>
                <c:pt idx="1">
                  <c:v>0.40909090909090912</c:v>
                </c:pt>
                <c:pt idx="2">
                  <c:v>0.58333333333333337</c:v>
                </c:pt>
                <c:pt idx="3">
                  <c:v>0.27272727272727271</c:v>
                </c:pt>
                <c:pt idx="4">
                  <c:v>0.36842105263157893</c:v>
                </c:pt>
                <c:pt idx="5">
                  <c:v>0.22222222222222221</c:v>
                </c:pt>
                <c:pt idx="6">
                  <c:v>0.13636363636363635</c:v>
                </c:pt>
                <c:pt idx="7">
                  <c:v>0.29411764705882354</c:v>
                </c:pt>
                <c:pt idx="8">
                  <c:v>0.25</c:v>
                </c:pt>
                <c:pt idx="9">
                  <c:v>0.31578947368421051</c:v>
                </c:pt>
                <c:pt idx="10">
                  <c:v>0.4</c:v>
                </c:pt>
                <c:pt idx="11">
                  <c:v>0.32258064516129031</c:v>
                </c:pt>
                <c:pt idx="12">
                  <c:v>0.25</c:v>
                </c:pt>
                <c:pt idx="13">
                  <c:v>6.6666666666666666E-2</c:v>
                </c:pt>
                <c:pt idx="14">
                  <c:v>0.25</c:v>
                </c:pt>
                <c:pt idx="15">
                  <c:v>0.44444444444444442</c:v>
                </c:pt>
                <c:pt idx="16">
                  <c:v>0.22222222222222221</c:v>
                </c:pt>
                <c:pt idx="17">
                  <c:v>0</c:v>
                </c:pt>
                <c:pt idx="18">
                  <c:v>0.29411764705882354</c:v>
                </c:pt>
                <c:pt idx="19">
                  <c:v>0.14285714285714285</c:v>
                </c:pt>
                <c:pt idx="20">
                  <c:v>0.27272727272727271</c:v>
                </c:pt>
                <c:pt idx="21">
                  <c:v>0</c:v>
                </c:pt>
                <c:pt idx="22">
                  <c:v>0.14285714285714285</c:v>
                </c:pt>
                <c:pt idx="23">
                  <c:v>0.11764705882352941</c:v>
                </c:pt>
                <c:pt idx="24">
                  <c:v>0.1111111111111111</c:v>
                </c:pt>
                <c:pt idx="25">
                  <c:v>0.1</c:v>
                </c:pt>
                <c:pt idx="26">
                  <c:v>0.36363636363636365</c:v>
                </c:pt>
                <c:pt idx="27">
                  <c:v>0.14285714285714285</c:v>
                </c:pt>
                <c:pt idx="28">
                  <c:v>8.3333333333333329E-2</c:v>
                </c:pt>
                <c:pt idx="29">
                  <c:v>0.23809523809523808</c:v>
                </c:pt>
                <c:pt idx="30">
                  <c:v>0.16129032258064516</c:v>
                </c:pt>
                <c:pt idx="31">
                  <c:v>0</c:v>
                </c:pt>
                <c:pt idx="32">
                  <c:v>0.125</c:v>
                </c:pt>
                <c:pt idx="33">
                  <c:v>0.27777777777777779</c:v>
                </c:pt>
                <c:pt idx="34">
                  <c:v>0.125</c:v>
                </c:pt>
                <c:pt idx="35">
                  <c:v>0.1</c:v>
                </c:pt>
                <c:pt idx="36">
                  <c:v>6.6666666666666666E-2</c:v>
                </c:pt>
                <c:pt idx="37">
                  <c:v>0.13333333333333333</c:v>
                </c:pt>
                <c:pt idx="38">
                  <c:v>0</c:v>
                </c:pt>
                <c:pt idx="39">
                  <c:v>0.18181818181818182</c:v>
                </c:pt>
                <c:pt idx="40">
                  <c:v>0</c:v>
                </c:pt>
                <c:pt idx="41">
                  <c:v>0.22222222222222221</c:v>
                </c:pt>
                <c:pt idx="42">
                  <c:v>8.6956521739130432E-2</c:v>
                </c:pt>
                <c:pt idx="43">
                  <c:v>0</c:v>
                </c:pt>
                <c:pt idx="44">
                  <c:v>0.14285714285714285</c:v>
                </c:pt>
                <c:pt idx="45">
                  <c:v>0.10526315789473684</c:v>
                </c:pt>
                <c:pt idx="46">
                  <c:v>0</c:v>
                </c:pt>
                <c:pt idx="47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'Fig 14'!$D$3</c:f>
              <c:strCache>
                <c:ptCount val="1"/>
                <c:pt idx="0">
                  <c:v>  Would not invest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'Fig 14'!$A$4:$A$51</c:f>
              <c:strCache>
                <c:ptCount val="48"/>
                <c:pt idx="0">
                  <c:v>Venezuela</c:v>
                </c:pt>
                <c:pt idx="1">
                  <c:v>Indonesia</c:v>
                </c:pt>
                <c:pt idx="2">
                  <c:v>Bolivia</c:v>
                </c:pt>
                <c:pt idx="3">
                  <c:v>Bangladesh</c:v>
                </c:pt>
                <c:pt idx="4">
                  <c:v>Algeria</c:v>
                </c:pt>
                <c:pt idx="5">
                  <c:v>Libya</c:v>
                </c:pt>
                <c:pt idx="6">
                  <c:v>Angola</c:v>
                </c:pt>
                <c:pt idx="7">
                  <c:v>Ecuador</c:v>
                </c:pt>
                <c:pt idx="8">
                  <c:v>Uganda</c:v>
                </c:pt>
                <c:pt idx="9">
                  <c:v>Iraq</c:v>
                </c:pt>
                <c:pt idx="10">
                  <c:v>Yemen</c:v>
                </c:pt>
                <c:pt idx="11">
                  <c:v>Nigeria</c:v>
                </c:pt>
                <c:pt idx="12">
                  <c:v>France</c:v>
                </c:pt>
                <c:pt idx="13">
                  <c:v>Michigan</c:v>
                </c:pt>
                <c:pt idx="14">
                  <c:v>New South Wales</c:v>
                </c:pt>
                <c:pt idx="15">
                  <c:v>Victoria</c:v>
                </c:pt>
                <c:pt idx="16">
                  <c:v>Kuwait</c:v>
                </c:pt>
                <c:pt idx="17">
                  <c:v>Trinidad and Tobago</c:v>
                </c:pt>
                <c:pt idx="18">
                  <c:v>California</c:v>
                </c:pt>
                <c:pt idx="19">
                  <c:v>Kazakhstan</c:v>
                </c:pt>
                <c:pt idx="20">
                  <c:v>South Africa</c:v>
                </c:pt>
                <c:pt idx="21">
                  <c:v>Rep. of Congo (Brazzaville)</c:v>
                </c:pt>
                <c:pt idx="22">
                  <c:v>Argentina – Santa Cruz</c:v>
                </c:pt>
                <c:pt idx="23">
                  <c:v>Colorado</c:v>
                </c:pt>
                <c:pt idx="24">
                  <c:v>Malaysia</c:v>
                </c:pt>
                <c:pt idx="25">
                  <c:v>Vietnam</c:v>
                </c:pt>
                <c:pt idx="26">
                  <c:v>Northern Territory</c:v>
                </c:pt>
                <c:pt idx="27">
                  <c:v>British Columbia</c:v>
                </c:pt>
                <c:pt idx="28">
                  <c:v>Egypt</c:v>
                </c:pt>
                <c:pt idx="29">
                  <c:v>Gabon</c:v>
                </c:pt>
                <c:pt idx="30">
                  <c:v>Alberta</c:v>
                </c:pt>
                <c:pt idx="31">
                  <c:v>Illinois</c:v>
                </c:pt>
                <c:pt idx="32">
                  <c:v>Cambodia</c:v>
                </c:pt>
                <c:pt idx="33">
                  <c:v>India</c:v>
                </c:pt>
                <c:pt idx="34">
                  <c:v>Brazil – Onshore CCs</c:v>
                </c:pt>
                <c:pt idx="35">
                  <c:v>Brazil – Offshore CCs</c:v>
                </c:pt>
                <c:pt idx="36">
                  <c:v>Ohio</c:v>
                </c:pt>
                <c:pt idx="37">
                  <c:v>Kenya</c:v>
                </c:pt>
                <c:pt idx="38">
                  <c:v>Papua New Guinea</c:v>
                </c:pt>
                <c:pt idx="39">
                  <c:v>Brazil – Offshore presalt PSCs</c:v>
                </c:pt>
                <c:pt idx="40">
                  <c:v>Brunei</c:v>
                </c:pt>
                <c:pt idx="41">
                  <c:v>Tanzania</c:v>
                </c:pt>
                <c:pt idx="42">
                  <c:v>Mexico</c:v>
                </c:pt>
                <c:pt idx="43">
                  <c:v>Hungary</c:v>
                </c:pt>
                <c:pt idx="44">
                  <c:v>China</c:v>
                </c:pt>
                <c:pt idx="45">
                  <c:v>Equatorial Guinea</c:v>
                </c:pt>
                <c:pt idx="46">
                  <c:v>Pennsylvania</c:v>
                </c:pt>
                <c:pt idx="47">
                  <c:v>Spain – Onshore</c:v>
                </c:pt>
              </c:strCache>
            </c:strRef>
          </c:cat>
          <c:val>
            <c:numRef>
              <c:f>'Fig 14'!$D$4:$D$51</c:f>
              <c:numCache>
                <c:formatCode>0%</c:formatCode>
                <c:ptCount val="48"/>
                <c:pt idx="0">
                  <c:v>0.42105263157894735</c:v>
                </c:pt>
                <c:pt idx="1">
                  <c:v>4.5454545454545456E-2</c:v>
                </c:pt>
                <c:pt idx="2">
                  <c:v>0.25</c:v>
                </c:pt>
                <c:pt idx="3">
                  <c:v>0</c:v>
                </c:pt>
                <c:pt idx="4">
                  <c:v>5.2631578947368418E-2</c:v>
                </c:pt>
                <c:pt idx="5">
                  <c:v>0.1111111111111111</c:v>
                </c:pt>
                <c:pt idx="6">
                  <c:v>9.0909090909090912E-2</c:v>
                </c:pt>
                <c:pt idx="7">
                  <c:v>0.29411764705882354</c:v>
                </c:pt>
                <c:pt idx="8">
                  <c:v>0</c:v>
                </c:pt>
                <c:pt idx="9">
                  <c:v>5.2631578947368418E-2</c:v>
                </c:pt>
                <c:pt idx="10">
                  <c:v>0</c:v>
                </c:pt>
                <c:pt idx="11">
                  <c:v>9.6774193548387094E-2</c:v>
                </c:pt>
                <c:pt idx="12">
                  <c:v>0</c:v>
                </c:pt>
                <c:pt idx="13">
                  <c:v>6.6666666666666666E-2</c:v>
                </c:pt>
                <c:pt idx="14">
                  <c:v>8.3333333333333329E-2</c:v>
                </c:pt>
                <c:pt idx="15">
                  <c:v>0</c:v>
                </c:pt>
                <c:pt idx="16">
                  <c:v>0</c:v>
                </c:pt>
                <c:pt idx="17">
                  <c:v>0.16666666666666666</c:v>
                </c:pt>
                <c:pt idx="18">
                  <c:v>0.17647058823529413</c:v>
                </c:pt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1.6129032258064516E-2</c:v>
                </c:pt>
                <c:pt idx="31">
                  <c:v>0</c:v>
                </c:pt>
                <c:pt idx="32">
                  <c:v>0.125</c:v>
                </c:pt>
                <c:pt idx="33">
                  <c:v>0.1111111111111111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0.1111111111111111</c:v>
                </c:pt>
                <c:pt idx="41">
                  <c:v>0</c:v>
                </c:pt>
                <c:pt idx="42">
                  <c:v>8.6956521739130432E-2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4616448"/>
        <c:axId val="202017408"/>
      </c:barChart>
      <c:catAx>
        <c:axId val="18461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2017408"/>
        <c:crosses val="autoZero"/>
        <c:auto val="1"/>
        <c:lblAlgn val="ctr"/>
        <c:lblOffset val="100"/>
        <c:noMultiLvlLbl val="0"/>
      </c:catAx>
      <c:valAx>
        <c:axId val="202017408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84616448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6580453616583124"/>
          <c:y val="8.8011162300012328E-3"/>
          <c:w val="0.30482326893253869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14'!$B$3</c:f>
              <c:strCache>
                <c:ptCount val="1"/>
                <c:pt idx="0">
                  <c:v>  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14'!$A$52:$A$100</c:f>
              <c:strCache>
                <c:ptCount val="49"/>
                <c:pt idx="0">
                  <c:v>Guyana</c:v>
                </c:pt>
                <c:pt idx="1">
                  <c:v>United Arab Emirates</c:v>
                </c:pt>
                <c:pt idx="2">
                  <c:v>Argentina – Neuquen</c:v>
                </c:pt>
                <c:pt idx="3">
                  <c:v>Alabama</c:v>
                </c:pt>
                <c:pt idx="4">
                  <c:v>Ivory Coast</c:v>
                </c:pt>
                <c:pt idx="5">
                  <c:v>Myanmar</c:v>
                </c:pt>
                <c:pt idx="6">
                  <c:v>Tunisia</c:v>
                </c:pt>
                <c:pt idx="7">
                  <c:v>Alaska</c:v>
                </c:pt>
                <c:pt idx="8">
                  <c:v>Ghana</c:v>
                </c:pt>
                <c:pt idx="9">
                  <c:v>Oman</c:v>
                </c:pt>
                <c:pt idx="10">
                  <c:v>Colombia</c:v>
                </c:pt>
                <c:pt idx="11">
                  <c:v>Spain – Offshore</c:v>
                </c:pt>
                <c:pt idx="12">
                  <c:v>Thailand</c:v>
                </c:pt>
                <c:pt idx="13">
                  <c:v>Mozambique</c:v>
                </c:pt>
                <c:pt idx="14">
                  <c:v>Argentina – Mendoza</c:v>
                </c:pt>
                <c:pt idx="15">
                  <c:v>Australia – Offshore</c:v>
                </c:pt>
                <c:pt idx="16">
                  <c:v>Norway – North Sea</c:v>
                </c:pt>
                <c:pt idx="17">
                  <c:v>Romania</c:v>
                </c:pt>
                <c:pt idx="18">
                  <c:v>US Offshore – Gulf of Mexico</c:v>
                </c:pt>
                <c:pt idx="19">
                  <c:v>UK – Other Offshore (ex. Nth. Sea)</c:v>
                </c:pt>
                <c:pt idx="20">
                  <c:v>Nova Scotia</c:v>
                </c:pt>
                <c:pt idx="21">
                  <c:v>Queensland</c:v>
                </c:pt>
                <c:pt idx="22">
                  <c:v>Suriname</c:v>
                </c:pt>
                <c:pt idx="23">
                  <c:v>Arkansas</c:v>
                </c:pt>
                <c:pt idx="24">
                  <c:v>New Mexico</c:v>
                </c:pt>
                <c:pt idx="25">
                  <c:v>Western Australia</c:v>
                </c:pt>
                <c:pt idx="26">
                  <c:v>United Kingdom – North Sea</c:v>
                </c:pt>
                <c:pt idx="27">
                  <c:v>Norway – Other Offshore (ex. Nth. Sea)</c:v>
                </c:pt>
                <c:pt idx="28">
                  <c:v>Louisiana</c:v>
                </c:pt>
                <c:pt idx="29">
                  <c:v>Peru</c:v>
                </c:pt>
                <c:pt idx="30">
                  <c:v>Montana</c:v>
                </c:pt>
                <c:pt idx="31">
                  <c:v>Utah</c:v>
                </c:pt>
                <c:pt idx="32">
                  <c:v>Morocco</c:v>
                </c:pt>
                <c:pt idx="33">
                  <c:v>Namibia</c:v>
                </c:pt>
                <c:pt idx="34">
                  <c:v>Ireland</c:v>
                </c:pt>
                <c:pt idx="35">
                  <c:v>South Australia</c:v>
                </c:pt>
                <c:pt idx="36">
                  <c:v>Netherlands</c:v>
                </c:pt>
                <c:pt idx="37">
                  <c:v>Manitoba</c:v>
                </c:pt>
                <c:pt idx="38">
                  <c:v>Kansas</c:v>
                </c:pt>
                <c:pt idx="39">
                  <c:v>Poland</c:v>
                </c:pt>
                <c:pt idx="40">
                  <c:v>Wyoming</c:v>
                </c:pt>
                <c:pt idx="41">
                  <c:v>Mississippi</c:v>
                </c:pt>
                <c:pt idx="42">
                  <c:v>Oklahoma</c:v>
                </c:pt>
                <c:pt idx="43">
                  <c:v>West Virginia</c:v>
                </c:pt>
                <c:pt idx="44">
                  <c:v>New Zealand</c:v>
                </c:pt>
                <c:pt idx="45">
                  <c:v>Saskatchewan</c:v>
                </c:pt>
                <c:pt idx="46">
                  <c:v>Texas</c:v>
                </c:pt>
                <c:pt idx="47">
                  <c:v>Newfoundland &amp; Labrador</c:v>
                </c:pt>
                <c:pt idx="48">
                  <c:v>North Dakota</c:v>
                </c:pt>
              </c:strCache>
            </c:strRef>
          </c:cat>
          <c:val>
            <c:numRef>
              <c:f>'Fig 14'!$B$52:$B$100</c:f>
              <c:numCache>
                <c:formatCode>0%</c:formatCode>
                <c:ptCount val="49"/>
                <c:pt idx="0">
                  <c:v>0.3</c:v>
                </c:pt>
                <c:pt idx="1">
                  <c:v>0.22222222222222221</c:v>
                </c:pt>
                <c:pt idx="2">
                  <c:v>0.30769230769230771</c:v>
                </c:pt>
                <c:pt idx="3">
                  <c:v>0.36363636363636365</c:v>
                </c:pt>
                <c:pt idx="4">
                  <c:v>0.36363636363636365</c:v>
                </c:pt>
                <c:pt idx="5">
                  <c:v>0.21428571428571427</c:v>
                </c:pt>
                <c:pt idx="6">
                  <c:v>0.23529411764705882</c:v>
                </c:pt>
                <c:pt idx="7">
                  <c:v>0.1111111111111111</c:v>
                </c:pt>
                <c:pt idx="8">
                  <c:v>0.31578947368421051</c:v>
                </c:pt>
                <c:pt idx="9">
                  <c:v>0.30769230769230771</c:v>
                </c:pt>
                <c:pt idx="10">
                  <c:v>0.24242424242424243</c:v>
                </c:pt>
                <c:pt idx="11">
                  <c:v>0.14285714285714285</c:v>
                </c:pt>
                <c:pt idx="12">
                  <c:v>0.2857142857142857</c:v>
                </c:pt>
                <c:pt idx="13">
                  <c:v>0.14285714285714285</c:v>
                </c:pt>
                <c:pt idx="14">
                  <c:v>0.2857142857142857</c:v>
                </c:pt>
                <c:pt idx="15">
                  <c:v>0.12</c:v>
                </c:pt>
                <c:pt idx="16">
                  <c:v>0.22727272727272727</c:v>
                </c:pt>
                <c:pt idx="17">
                  <c:v>0.18181818181818182</c:v>
                </c:pt>
                <c:pt idx="18">
                  <c:v>0.19230769230769232</c:v>
                </c:pt>
                <c:pt idx="19">
                  <c:v>0.2</c:v>
                </c:pt>
                <c:pt idx="20">
                  <c:v>0.125</c:v>
                </c:pt>
                <c:pt idx="21">
                  <c:v>8.3333333333333329E-2</c:v>
                </c:pt>
                <c:pt idx="22">
                  <c:v>0.125</c:v>
                </c:pt>
                <c:pt idx="23">
                  <c:v>0.23076923076923078</c:v>
                </c:pt>
                <c:pt idx="24">
                  <c:v>0.15384615384615385</c:v>
                </c:pt>
                <c:pt idx="25">
                  <c:v>0.19230769230769232</c:v>
                </c:pt>
                <c:pt idx="26">
                  <c:v>0.19230769230769232</c:v>
                </c:pt>
                <c:pt idx="27">
                  <c:v>0.22222222222222221</c:v>
                </c:pt>
                <c:pt idx="28">
                  <c:v>7.3170731707317069E-2</c:v>
                </c:pt>
                <c:pt idx="29">
                  <c:v>0.21739130434782608</c:v>
                </c:pt>
                <c:pt idx="30">
                  <c:v>0.13636363636363635</c:v>
                </c:pt>
                <c:pt idx="31">
                  <c:v>0.18181818181818182</c:v>
                </c:pt>
                <c:pt idx="32">
                  <c:v>0.18181818181818182</c:v>
                </c:pt>
                <c:pt idx="33">
                  <c:v>8.3333333333333329E-2</c:v>
                </c:pt>
                <c:pt idx="34">
                  <c:v>0.15384615384615385</c:v>
                </c:pt>
                <c:pt idx="35">
                  <c:v>9.5238095238095233E-2</c:v>
                </c:pt>
                <c:pt idx="36">
                  <c:v>0.14285714285714285</c:v>
                </c:pt>
                <c:pt idx="37">
                  <c:v>0.125</c:v>
                </c:pt>
                <c:pt idx="38">
                  <c:v>5.5555555555555552E-2</c:v>
                </c:pt>
                <c:pt idx="39">
                  <c:v>0.1111111111111111</c:v>
                </c:pt>
                <c:pt idx="40">
                  <c:v>0.10714285714285714</c:v>
                </c:pt>
                <c:pt idx="41">
                  <c:v>0.10526315789473684</c:v>
                </c:pt>
                <c:pt idx="42">
                  <c:v>7.6923076923076927E-2</c:v>
                </c:pt>
                <c:pt idx="43">
                  <c:v>7.6923076923076927E-2</c:v>
                </c:pt>
                <c:pt idx="44">
                  <c:v>6.6666666666666666E-2</c:v>
                </c:pt>
                <c:pt idx="45">
                  <c:v>5.7142857142857141E-2</c:v>
                </c:pt>
                <c:pt idx="46">
                  <c:v>4.6875E-2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14'!$C$3</c:f>
              <c:strCache>
                <c:ptCount val="1"/>
                <c:pt idx="0">
                  <c:v>  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14'!$A$52:$A$100</c:f>
              <c:strCache>
                <c:ptCount val="49"/>
                <c:pt idx="0">
                  <c:v>Guyana</c:v>
                </c:pt>
                <c:pt idx="1">
                  <c:v>United Arab Emirates</c:v>
                </c:pt>
                <c:pt idx="2">
                  <c:v>Argentina – Neuquen</c:v>
                </c:pt>
                <c:pt idx="3">
                  <c:v>Alabama</c:v>
                </c:pt>
                <c:pt idx="4">
                  <c:v>Ivory Coast</c:v>
                </c:pt>
                <c:pt idx="5">
                  <c:v>Myanmar</c:v>
                </c:pt>
                <c:pt idx="6">
                  <c:v>Tunisia</c:v>
                </c:pt>
                <c:pt idx="7">
                  <c:v>Alaska</c:v>
                </c:pt>
                <c:pt idx="8">
                  <c:v>Ghana</c:v>
                </c:pt>
                <c:pt idx="9">
                  <c:v>Oman</c:v>
                </c:pt>
                <c:pt idx="10">
                  <c:v>Colombia</c:v>
                </c:pt>
                <c:pt idx="11">
                  <c:v>Spain – Offshore</c:v>
                </c:pt>
                <c:pt idx="12">
                  <c:v>Thailand</c:v>
                </c:pt>
                <c:pt idx="13">
                  <c:v>Mozambique</c:v>
                </c:pt>
                <c:pt idx="14">
                  <c:v>Argentina – Mendoza</c:v>
                </c:pt>
                <c:pt idx="15">
                  <c:v>Australia – Offshore</c:v>
                </c:pt>
                <c:pt idx="16">
                  <c:v>Norway – North Sea</c:v>
                </c:pt>
                <c:pt idx="17">
                  <c:v>Romania</c:v>
                </c:pt>
                <c:pt idx="18">
                  <c:v>US Offshore – Gulf of Mexico</c:v>
                </c:pt>
                <c:pt idx="19">
                  <c:v>UK – Other Offshore (ex. Nth. Sea)</c:v>
                </c:pt>
                <c:pt idx="20">
                  <c:v>Nova Scotia</c:v>
                </c:pt>
                <c:pt idx="21">
                  <c:v>Queensland</c:v>
                </c:pt>
                <c:pt idx="22">
                  <c:v>Suriname</c:v>
                </c:pt>
                <c:pt idx="23">
                  <c:v>Arkansas</c:v>
                </c:pt>
                <c:pt idx="24">
                  <c:v>New Mexico</c:v>
                </c:pt>
                <c:pt idx="25">
                  <c:v>Western Australia</c:v>
                </c:pt>
                <c:pt idx="26">
                  <c:v>United Kingdom – North Sea</c:v>
                </c:pt>
                <c:pt idx="27">
                  <c:v>Norway – Other Offshore (ex. Nth. Sea)</c:v>
                </c:pt>
                <c:pt idx="28">
                  <c:v>Louisiana</c:v>
                </c:pt>
                <c:pt idx="29">
                  <c:v>Peru</c:v>
                </c:pt>
                <c:pt idx="30">
                  <c:v>Montana</c:v>
                </c:pt>
                <c:pt idx="31">
                  <c:v>Utah</c:v>
                </c:pt>
                <c:pt idx="32">
                  <c:v>Morocco</c:v>
                </c:pt>
                <c:pt idx="33">
                  <c:v>Namibia</c:v>
                </c:pt>
                <c:pt idx="34">
                  <c:v>Ireland</c:v>
                </c:pt>
                <c:pt idx="35">
                  <c:v>South Australia</c:v>
                </c:pt>
                <c:pt idx="36">
                  <c:v>Netherlands</c:v>
                </c:pt>
                <c:pt idx="37">
                  <c:v>Manitoba</c:v>
                </c:pt>
                <c:pt idx="38">
                  <c:v>Kansas</c:v>
                </c:pt>
                <c:pt idx="39">
                  <c:v>Poland</c:v>
                </c:pt>
                <c:pt idx="40">
                  <c:v>Wyoming</c:v>
                </c:pt>
                <c:pt idx="41">
                  <c:v>Mississippi</c:v>
                </c:pt>
                <c:pt idx="42">
                  <c:v>Oklahoma</c:v>
                </c:pt>
                <c:pt idx="43">
                  <c:v>West Virginia</c:v>
                </c:pt>
                <c:pt idx="44">
                  <c:v>New Zealand</c:v>
                </c:pt>
                <c:pt idx="45">
                  <c:v>Saskatchewan</c:v>
                </c:pt>
                <c:pt idx="46">
                  <c:v>Texas</c:v>
                </c:pt>
                <c:pt idx="47">
                  <c:v>Newfoundland &amp; Labrador</c:v>
                </c:pt>
                <c:pt idx="48">
                  <c:v>North Dakota</c:v>
                </c:pt>
              </c:strCache>
            </c:strRef>
          </c:cat>
          <c:val>
            <c:numRef>
              <c:f>'Fig 14'!$C$52:$C$100</c:f>
              <c:numCache>
                <c:formatCode>0%</c:formatCode>
                <c:ptCount val="49"/>
                <c:pt idx="0">
                  <c:v>0</c:v>
                </c:pt>
                <c:pt idx="1">
                  <c:v>0.16666666666666666</c:v>
                </c:pt>
                <c:pt idx="2">
                  <c:v>7.6923076923076927E-2</c:v>
                </c:pt>
                <c:pt idx="3">
                  <c:v>0</c:v>
                </c:pt>
                <c:pt idx="4">
                  <c:v>0</c:v>
                </c:pt>
                <c:pt idx="5">
                  <c:v>7.1428571428571425E-2</c:v>
                </c:pt>
                <c:pt idx="6">
                  <c:v>5.8823529411764705E-2</c:v>
                </c:pt>
                <c:pt idx="7">
                  <c:v>0.1111111111111111</c:v>
                </c:pt>
                <c:pt idx="8">
                  <c:v>0</c:v>
                </c:pt>
                <c:pt idx="9">
                  <c:v>0</c:v>
                </c:pt>
                <c:pt idx="10">
                  <c:v>6.0606060606060608E-2</c:v>
                </c:pt>
                <c:pt idx="11">
                  <c:v>0.14285714285714285</c:v>
                </c:pt>
                <c:pt idx="12">
                  <c:v>0</c:v>
                </c:pt>
                <c:pt idx="13">
                  <c:v>0.14285714285714285</c:v>
                </c:pt>
                <c:pt idx="14">
                  <c:v>0</c:v>
                </c:pt>
                <c:pt idx="15">
                  <c:v>0.16</c:v>
                </c:pt>
                <c:pt idx="16">
                  <c:v>4.5454545454545456E-2</c:v>
                </c:pt>
                <c:pt idx="17">
                  <c:v>9.0909090909090912E-2</c:v>
                </c:pt>
                <c:pt idx="18">
                  <c:v>7.6923076923076927E-2</c:v>
                </c:pt>
                <c:pt idx="19">
                  <c:v>0</c:v>
                </c:pt>
                <c:pt idx="20">
                  <c:v>0</c:v>
                </c:pt>
                <c:pt idx="21">
                  <c:v>0.16666666666666666</c:v>
                </c:pt>
                <c:pt idx="22">
                  <c:v>0</c:v>
                </c:pt>
                <c:pt idx="23">
                  <c:v>0</c:v>
                </c:pt>
                <c:pt idx="24">
                  <c:v>7.6923076923076927E-2</c:v>
                </c:pt>
                <c:pt idx="25">
                  <c:v>3.8461538461538464E-2</c:v>
                </c:pt>
                <c:pt idx="26">
                  <c:v>0</c:v>
                </c:pt>
                <c:pt idx="27">
                  <c:v>0</c:v>
                </c:pt>
                <c:pt idx="28">
                  <c:v>9.7560975609756101E-2</c:v>
                </c:pt>
                <c:pt idx="29">
                  <c:v>0</c:v>
                </c:pt>
                <c:pt idx="30">
                  <c:v>4.5454545454545456E-2</c:v>
                </c:pt>
                <c:pt idx="31">
                  <c:v>0</c:v>
                </c:pt>
                <c:pt idx="32">
                  <c:v>0</c:v>
                </c:pt>
                <c:pt idx="33">
                  <c:v>8.3333333333333329E-2</c:v>
                </c:pt>
                <c:pt idx="34">
                  <c:v>0</c:v>
                </c:pt>
                <c:pt idx="35">
                  <c:v>4.7619047619047616E-2</c:v>
                </c:pt>
                <c:pt idx="36">
                  <c:v>0</c:v>
                </c:pt>
                <c:pt idx="37">
                  <c:v>0</c:v>
                </c:pt>
                <c:pt idx="38">
                  <c:v>5.5555555555555552E-2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14'!$D$3</c:f>
              <c:strCache>
                <c:ptCount val="1"/>
                <c:pt idx="0">
                  <c:v>  Would not invest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14'!$A$52:$A$100</c:f>
              <c:strCache>
                <c:ptCount val="49"/>
                <c:pt idx="0">
                  <c:v>Guyana</c:v>
                </c:pt>
                <c:pt idx="1">
                  <c:v>United Arab Emirates</c:v>
                </c:pt>
                <c:pt idx="2">
                  <c:v>Argentina – Neuquen</c:v>
                </c:pt>
                <c:pt idx="3">
                  <c:v>Alabama</c:v>
                </c:pt>
                <c:pt idx="4">
                  <c:v>Ivory Coast</c:v>
                </c:pt>
                <c:pt idx="5">
                  <c:v>Myanmar</c:v>
                </c:pt>
                <c:pt idx="6">
                  <c:v>Tunisia</c:v>
                </c:pt>
                <c:pt idx="7">
                  <c:v>Alaska</c:v>
                </c:pt>
                <c:pt idx="8">
                  <c:v>Ghana</c:v>
                </c:pt>
                <c:pt idx="9">
                  <c:v>Oman</c:v>
                </c:pt>
                <c:pt idx="10">
                  <c:v>Colombia</c:v>
                </c:pt>
                <c:pt idx="11">
                  <c:v>Spain – Offshore</c:v>
                </c:pt>
                <c:pt idx="12">
                  <c:v>Thailand</c:v>
                </c:pt>
                <c:pt idx="13">
                  <c:v>Mozambique</c:v>
                </c:pt>
                <c:pt idx="14">
                  <c:v>Argentina – Mendoza</c:v>
                </c:pt>
                <c:pt idx="15">
                  <c:v>Australia – Offshore</c:v>
                </c:pt>
                <c:pt idx="16">
                  <c:v>Norway – North Sea</c:v>
                </c:pt>
                <c:pt idx="17">
                  <c:v>Romania</c:v>
                </c:pt>
                <c:pt idx="18">
                  <c:v>US Offshore – Gulf of Mexico</c:v>
                </c:pt>
                <c:pt idx="19">
                  <c:v>UK – Other Offshore (ex. Nth. Sea)</c:v>
                </c:pt>
                <c:pt idx="20">
                  <c:v>Nova Scotia</c:v>
                </c:pt>
                <c:pt idx="21">
                  <c:v>Queensland</c:v>
                </c:pt>
                <c:pt idx="22">
                  <c:v>Suriname</c:v>
                </c:pt>
                <c:pt idx="23">
                  <c:v>Arkansas</c:v>
                </c:pt>
                <c:pt idx="24">
                  <c:v>New Mexico</c:v>
                </c:pt>
                <c:pt idx="25">
                  <c:v>Western Australia</c:v>
                </c:pt>
                <c:pt idx="26">
                  <c:v>United Kingdom – North Sea</c:v>
                </c:pt>
                <c:pt idx="27">
                  <c:v>Norway – Other Offshore (ex. Nth. Sea)</c:v>
                </c:pt>
                <c:pt idx="28">
                  <c:v>Louisiana</c:v>
                </c:pt>
                <c:pt idx="29">
                  <c:v>Peru</c:v>
                </c:pt>
                <c:pt idx="30">
                  <c:v>Montana</c:v>
                </c:pt>
                <c:pt idx="31">
                  <c:v>Utah</c:v>
                </c:pt>
                <c:pt idx="32">
                  <c:v>Morocco</c:v>
                </c:pt>
                <c:pt idx="33">
                  <c:v>Namibia</c:v>
                </c:pt>
                <c:pt idx="34">
                  <c:v>Ireland</c:v>
                </c:pt>
                <c:pt idx="35">
                  <c:v>South Australia</c:v>
                </c:pt>
                <c:pt idx="36">
                  <c:v>Netherlands</c:v>
                </c:pt>
                <c:pt idx="37">
                  <c:v>Manitoba</c:v>
                </c:pt>
                <c:pt idx="38">
                  <c:v>Kansas</c:v>
                </c:pt>
                <c:pt idx="39">
                  <c:v>Poland</c:v>
                </c:pt>
                <c:pt idx="40">
                  <c:v>Wyoming</c:v>
                </c:pt>
                <c:pt idx="41">
                  <c:v>Mississippi</c:v>
                </c:pt>
                <c:pt idx="42">
                  <c:v>Oklahoma</c:v>
                </c:pt>
                <c:pt idx="43">
                  <c:v>West Virginia</c:v>
                </c:pt>
                <c:pt idx="44">
                  <c:v>New Zealand</c:v>
                </c:pt>
                <c:pt idx="45">
                  <c:v>Saskatchewan</c:v>
                </c:pt>
                <c:pt idx="46">
                  <c:v>Texas</c:v>
                </c:pt>
                <c:pt idx="47">
                  <c:v>Newfoundland &amp; Labrador</c:v>
                </c:pt>
                <c:pt idx="48">
                  <c:v>North Dakota</c:v>
                </c:pt>
              </c:strCache>
            </c:strRef>
          </c:cat>
          <c:val>
            <c:numRef>
              <c:f>'Fig 14'!$D$52:$D$100</c:f>
              <c:numCache>
                <c:formatCode>0%</c:formatCode>
                <c:ptCount val="49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7.1428571428571425E-2</c:v>
                </c:pt>
                <c:pt idx="6">
                  <c:v>5.8823529411764705E-2</c:v>
                </c:pt>
                <c:pt idx="7">
                  <c:v>0.1111111111111111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6.6666666666666666E-2</c:v>
                </c:pt>
                <c:pt idx="20">
                  <c:v>0.125</c:v>
                </c:pt>
                <c:pt idx="21">
                  <c:v>0</c:v>
                </c:pt>
                <c:pt idx="22">
                  <c:v>0.125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3.8461538461538464E-2</c:v>
                </c:pt>
                <c:pt idx="27">
                  <c:v>0</c:v>
                </c:pt>
                <c:pt idx="28">
                  <c:v>4.878048780487805E-2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3068160"/>
        <c:axId val="203069696"/>
      </c:barChart>
      <c:catAx>
        <c:axId val="203068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3069696"/>
        <c:crosses val="autoZero"/>
        <c:auto val="1"/>
        <c:lblAlgn val="ctr"/>
        <c:lblOffset val="100"/>
        <c:noMultiLvlLbl val="0"/>
      </c:catAx>
      <c:valAx>
        <c:axId val="203069696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0306816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3919655349940461"/>
          <c:y val="3.6728262174914331E-2"/>
          <c:w val="0.17876763599495912"/>
          <c:h val="0.11191932856042913"/>
        </c:manualLayout>
      </c:layout>
      <c:overlay val="0"/>
      <c:spPr>
        <a:solidFill>
          <a:schemeClr val="lt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3101915452057856"/>
          <c:y val="8.9460182582185299E-3"/>
          <c:w val="0.33384307812587255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15'!$B$3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15'!$A$4:$A$51</c:f>
              <c:strCache>
                <c:ptCount val="48"/>
                <c:pt idx="0">
                  <c:v>Venezuela</c:v>
                </c:pt>
                <c:pt idx="1">
                  <c:v>Indonesia</c:v>
                </c:pt>
                <c:pt idx="2">
                  <c:v>Bolivia</c:v>
                </c:pt>
                <c:pt idx="3">
                  <c:v>Trinidad and Tobago</c:v>
                </c:pt>
                <c:pt idx="4">
                  <c:v>Kazakhstan</c:v>
                </c:pt>
                <c:pt idx="5">
                  <c:v>California</c:v>
                </c:pt>
                <c:pt idx="6">
                  <c:v>Malaysia</c:v>
                </c:pt>
                <c:pt idx="7">
                  <c:v>Uganda</c:v>
                </c:pt>
                <c:pt idx="8">
                  <c:v>Algeria</c:v>
                </c:pt>
                <c:pt idx="9">
                  <c:v>Bangladesh</c:v>
                </c:pt>
                <c:pt idx="10">
                  <c:v>Iraq</c:v>
                </c:pt>
                <c:pt idx="11">
                  <c:v>Angola</c:v>
                </c:pt>
                <c:pt idx="12">
                  <c:v>Yemen</c:v>
                </c:pt>
                <c:pt idx="13">
                  <c:v>Ecuador</c:v>
                </c:pt>
                <c:pt idx="14">
                  <c:v>Libya</c:v>
                </c:pt>
                <c:pt idx="15">
                  <c:v>Norway – Other Offshore (ex. Nth. Sea)</c:v>
                </c:pt>
                <c:pt idx="16">
                  <c:v>Victoria</c:v>
                </c:pt>
                <c:pt idx="17">
                  <c:v>Kuwait</c:v>
                </c:pt>
                <c:pt idx="18">
                  <c:v>Nigeria</c:v>
                </c:pt>
                <c:pt idx="19">
                  <c:v>Brazil – Offshore presalt PSCs</c:v>
                </c:pt>
                <c:pt idx="20">
                  <c:v>British Columbia</c:v>
                </c:pt>
                <c:pt idx="21">
                  <c:v>Nova Scotia</c:v>
                </c:pt>
                <c:pt idx="22">
                  <c:v>India</c:v>
                </c:pt>
                <c:pt idx="23">
                  <c:v>Brazil – Onshore CCs</c:v>
                </c:pt>
                <c:pt idx="24">
                  <c:v>Papua New Guinea</c:v>
                </c:pt>
                <c:pt idx="25">
                  <c:v>Myanmar</c:v>
                </c:pt>
                <c:pt idx="26">
                  <c:v>Kenya</c:v>
                </c:pt>
                <c:pt idx="27">
                  <c:v>South Africa</c:v>
                </c:pt>
                <c:pt idx="28">
                  <c:v>Cambodia</c:v>
                </c:pt>
                <c:pt idx="29">
                  <c:v>Ivory Coast</c:v>
                </c:pt>
                <c:pt idx="30">
                  <c:v>Pennsylvania</c:v>
                </c:pt>
                <c:pt idx="31">
                  <c:v>Brazil – Offshore CCs</c:v>
                </c:pt>
                <c:pt idx="32">
                  <c:v>Hungary</c:v>
                </c:pt>
                <c:pt idx="33">
                  <c:v>Argentina – Santa Cruz</c:v>
                </c:pt>
                <c:pt idx="34">
                  <c:v>Equatorial Guinea</c:v>
                </c:pt>
                <c:pt idx="35">
                  <c:v>Brunei</c:v>
                </c:pt>
                <c:pt idx="36">
                  <c:v>Rep. of Congo (Brazzaville)</c:v>
                </c:pt>
                <c:pt idx="37">
                  <c:v>France</c:v>
                </c:pt>
                <c:pt idx="38">
                  <c:v>Gabon</c:v>
                </c:pt>
                <c:pt idx="39">
                  <c:v>Alberta</c:v>
                </c:pt>
                <c:pt idx="40">
                  <c:v>Egypt</c:v>
                </c:pt>
                <c:pt idx="41">
                  <c:v>Illinois</c:v>
                </c:pt>
                <c:pt idx="42">
                  <c:v>Queensland</c:v>
                </c:pt>
                <c:pt idx="43">
                  <c:v>Spain – Onshore</c:v>
                </c:pt>
                <c:pt idx="44">
                  <c:v>Vietnam</c:v>
                </c:pt>
                <c:pt idx="45">
                  <c:v>Morocco</c:v>
                </c:pt>
                <c:pt idx="46">
                  <c:v>China</c:v>
                </c:pt>
                <c:pt idx="47">
                  <c:v>Mexico</c:v>
                </c:pt>
              </c:strCache>
            </c:strRef>
          </c:cat>
          <c:val>
            <c:numRef>
              <c:f>'Fig 15'!$B$4:$B$51</c:f>
              <c:numCache>
                <c:formatCode>0%</c:formatCode>
                <c:ptCount val="48"/>
                <c:pt idx="0">
                  <c:v>0.21052631578947367</c:v>
                </c:pt>
                <c:pt idx="1">
                  <c:v>0.42857142857142855</c:v>
                </c:pt>
                <c:pt idx="2">
                  <c:v>0.27272727272727271</c:v>
                </c:pt>
                <c:pt idx="3">
                  <c:v>0.7</c:v>
                </c:pt>
                <c:pt idx="4">
                  <c:v>0.7142857142857143</c:v>
                </c:pt>
                <c:pt idx="5">
                  <c:v>0.35294117647058826</c:v>
                </c:pt>
                <c:pt idx="6">
                  <c:v>0.6470588235294118</c:v>
                </c:pt>
                <c:pt idx="7">
                  <c:v>0.5</c:v>
                </c:pt>
                <c:pt idx="8">
                  <c:v>0.42105263157894735</c:v>
                </c:pt>
                <c:pt idx="9">
                  <c:v>0.54545454545454541</c:v>
                </c:pt>
                <c:pt idx="10">
                  <c:v>0.55555555555555558</c:v>
                </c:pt>
                <c:pt idx="11">
                  <c:v>0.5</c:v>
                </c:pt>
                <c:pt idx="12">
                  <c:v>0.7</c:v>
                </c:pt>
                <c:pt idx="13">
                  <c:v>0.25</c:v>
                </c:pt>
                <c:pt idx="14">
                  <c:v>0.52631578947368418</c:v>
                </c:pt>
                <c:pt idx="15">
                  <c:v>0.55555555555555558</c:v>
                </c:pt>
                <c:pt idx="16">
                  <c:v>0.66666666666666663</c:v>
                </c:pt>
                <c:pt idx="17">
                  <c:v>0.33333333333333331</c:v>
                </c:pt>
                <c:pt idx="18">
                  <c:v>0.41935483870967744</c:v>
                </c:pt>
                <c:pt idx="19">
                  <c:v>0.45454545454545453</c:v>
                </c:pt>
                <c:pt idx="20">
                  <c:v>0.48571428571428571</c:v>
                </c:pt>
                <c:pt idx="21">
                  <c:v>0.5</c:v>
                </c:pt>
                <c:pt idx="22">
                  <c:v>0.3125</c:v>
                </c:pt>
                <c:pt idx="23">
                  <c:v>0.5</c:v>
                </c:pt>
                <c:pt idx="24">
                  <c:v>0.53846153846153844</c:v>
                </c:pt>
                <c:pt idx="25">
                  <c:v>0.53846153846153844</c:v>
                </c:pt>
                <c:pt idx="26">
                  <c:v>0.53846153846153844</c:v>
                </c:pt>
                <c:pt idx="27">
                  <c:v>0.4</c:v>
                </c:pt>
                <c:pt idx="28">
                  <c:v>0.6</c:v>
                </c:pt>
                <c:pt idx="29">
                  <c:v>0.6</c:v>
                </c:pt>
                <c:pt idx="30">
                  <c:v>0.52941176470588236</c:v>
                </c:pt>
                <c:pt idx="31">
                  <c:v>0.47368421052631576</c:v>
                </c:pt>
                <c:pt idx="32">
                  <c:v>0.42857142857142855</c:v>
                </c:pt>
                <c:pt idx="33">
                  <c:v>0.2857142857142857</c:v>
                </c:pt>
                <c:pt idx="34">
                  <c:v>0.5625</c:v>
                </c:pt>
                <c:pt idx="35">
                  <c:v>0.55555555555555558</c:v>
                </c:pt>
                <c:pt idx="36">
                  <c:v>0.55555555555555558</c:v>
                </c:pt>
                <c:pt idx="37">
                  <c:v>0.27272727272727271</c:v>
                </c:pt>
                <c:pt idx="38">
                  <c:v>0.47368421052631576</c:v>
                </c:pt>
                <c:pt idx="39">
                  <c:v>0.36065573770491804</c:v>
                </c:pt>
                <c:pt idx="40">
                  <c:v>0.36</c:v>
                </c:pt>
                <c:pt idx="41">
                  <c:v>0.25</c:v>
                </c:pt>
                <c:pt idx="42">
                  <c:v>0.25</c:v>
                </c:pt>
                <c:pt idx="43">
                  <c:v>0.375</c:v>
                </c:pt>
                <c:pt idx="44">
                  <c:v>0.3888888888888889</c:v>
                </c:pt>
                <c:pt idx="45">
                  <c:v>0.4</c:v>
                </c:pt>
                <c:pt idx="46">
                  <c:v>0.33333333333333331</c:v>
                </c:pt>
                <c:pt idx="47">
                  <c:v>0.30434782608695654</c:v>
                </c:pt>
              </c:numCache>
            </c:numRef>
          </c:val>
        </c:ser>
        <c:ser>
          <c:idx val="1"/>
          <c:order val="1"/>
          <c:tx>
            <c:strRef>
              <c:f>'Fig 15'!$C$3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15'!$A$4:$A$51</c:f>
              <c:strCache>
                <c:ptCount val="48"/>
                <c:pt idx="0">
                  <c:v>Venezuela</c:v>
                </c:pt>
                <c:pt idx="1">
                  <c:v>Indonesia</c:v>
                </c:pt>
                <c:pt idx="2">
                  <c:v>Bolivia</c:v>
                </c:pt>
                <c:pt idx="3">
                  <c:v>Trinidad and Tobago</c:v>
                </c:pt>
                <c:pt idx="4">
                  <c:v>Kazakhstan</c:v>
                </c:pt>
                <c:pt idx="5">
                  <c:v>California</c:v>
                </c:pt>
                <c:pt idx="6">
                  <c:v>Malaysia</c:v>
                </c:pt>
                <c:pt idx="7">
                  <c:v>Uganda</c:v>
                </c:pt>
                <c:pt idx="8">
                  <c:v>Algeria</c:v>
                </c:pt>
                <c:pt idx="9">
                  <c:v>Bangladesh</c:v>
                </c:pt>
                <c:pt idx="10">
                  <c:v>Iraq</c:v>
                </c:pt>
                <c:pt idx="11">
                  <c:v>Angola</c:v>
                </c:pt>
                <c:pt idx="12">
                  <c:v>Yemen</c:v>
                </c:pt>
                <c:pt idx="13">
                  <c:v>Ecuador</c:v>
                </c:pt>
                <c:pt idx="14">
                  <c:v>Libya</c:v>
                </c:pt>
                <c:pt idx="15">
                  <c:v>Norway – Other Offshore (ex. Nth. Sea)</c:v>
                </c:pt>
                <c:pt idx="16">
                  <c:v>Victoria</c:v>
                </c:pt>
                <c:pt idx="17">
                  <c:v>Kuwait</c:v>
                </c:pt>
                <c:pt idx="18">
                  <c:v>Nigeria</c:v>
                </c:pt>
                <c:pt idx="19">
                  <c:v>Brazil – Offshore presalt PSCs</c:v>
                </c:pt>
                <c:pt idx="20">
                  <c:v>British Columbia</c:v>
                </c:pt>
                <c:pt idx="21">
                  <c:v>Nova Scotia</c:v>
                </c:pt>
                <c:pt idx="22">
                  <c:v>India</c:v>
                </c:pt>
                <c:pt idx="23">
                  <c:v>Brazil – Onshore CCs</c:v>
                </c:pt>
                <c:pt idx="24">
                  <c:v>Papua New Guinea</c:v>
                </c:pt>
                <c:pt idx="25">
                  <c:v>Myanmar</c:v>
                </c:pt>
                <c:pt idx="26">
                  <c:v>Kenya</c:v>
                </c:pt>
                <c:pt idx="27">
                  <c:v>South Africa</c:v>
                </c:pt>
                <c:pt idx="28">
                  <c:v>Cambodia</c:v>
                </c:pt>
                <c:pt idx="29">
                  <c:v>Ivory Coast</c:v>
                </c:pt>
                <c:pt idx="30">
                  <c:v>Pennsylvania</c:v>
                </c:pt>
                <c:pt idx="31">
                  <c:v>Brazil – Offshore CCs</c:v>
                </c:pt>
                <c:pt idx="32">
                  <c:v>Hungary</c:v>
                </c:pt>
                <c:pt idx="33">
                  <c:v>Argentina – Santa Cruz</c:v>
                </c:pt>
                <c:pt idx="34">
                  <c:v>Equatorial Guinea</c:v>
                </c:pt>
                <c:pt idx="35">
                  <c:v>Brunei</c:v>
                </c:pt>
                <c:pt idx="36">
                  <c:v>Rep. of Congo (Brazzaville)</c:v>
                </c:pt>
                <c:pt idx="37">
                  <c:v>France</c:v>
                </c:pt>
                <c:pt idx="38">
                  <c:v>Gabon</c:v>
                </c:pt>
                <c:pt idx="39">
                  <c:v>Alberta</c:v>
                </c:pt>
                <c:pt idx="40">
                  <c:v>Egypt</c:v>
                </c:pt>
                <c:pt idx="41">
                  <c:v>Illinois</c:v>
                </c:pt>
                <c:pt idx="42">
                  <c:v>Queensland</c:v>
                </c:pt>
                <c:pt idx="43">
                  <c:v>Spain – Onshore</c:v>
                </c:pt>
                <c:pt idx="44">
                  <c:v>Vietnam</c:v>
                </c:pt>
                <c:pt idx="45">
                  <c:v>Morocco</c:v>
                </c:pt>
                <c:pt idx="46">
                  <c:v>China</c:v>
                </c:pt>
                <c:pt idx="47">
                  <c:v>Mexico</c:v>
                </c:pt>
              </c:strCache>
            </c:strRef>
          </c:cat>
          <c:val>
            <c:numRef>
              <c:f>'Fig 15'!$C$4:$C$51</c:f>
              <c:numCache>
                <c:formatCode>0%</c:formatCode>
                <c:ptCount val="48"/>
                <c:pt idx="0">
                  <c:v>0.26315789473684209</c:v>
                </c:pt>
                <c:pt idx="1">
                  <c:v>0.42857142857142855</c:v>
                </c:pt>
                <c:pt idx="2">
                  <c:v>0.36363636363636365</c:v>
                </c:pt>
                <c:pt idx="3">
                  <c:v>0</c:v>
                </c:pt>
                <c:pt idx="4">
                  <c:v>7.1428571428571425E-2</c:v>
                </c:pt>
                <c:pt idx="5">
                  <c:v>0.23529411764705882</c:v>
                </c:pt>
                <c:pt idx="6">
                  <c:v>0.11764705882352941</c:v>
                </c:pt>
                <c:pt idx="7">
                  <c:v>0.25</c:v>
                </c:pt>
                <c:pt idx="8">
                  <c:v>0.26315789473684209</c:v>
                </c:pt>
                <c:pt idx="9">
                  <c:v>0.18181818181818182</c:v>
                </c:pt>
                <c:pt idx="10">
                  <c:v>0.1111111111111111</c:v>
                </c:pt>
                <c:pt idx="11">
                  <c:v>0.2</c:v>
                </c:pt>
                <c:pt idx="12">
                  <c:v>0</c:v>
                </c:pt>
                <c:pt idx="13">
                  <c:v>0.1875</c:v>
                </c:pt>
                <c:pt idx="14">
                  <c:v>5.2631578947368418E-2</c:v>
                </c:pt>
                <c:pt idx="15">
                  <c:v>0.1111111111111111</c:v>
                </c:pt>
                <c:pt idx="16">
                  <c:v>0</c:v>
                </c:pt>
                <c:pt idx="17">
                  <c:v>0.33333333333333331</c:v>
                </c:pt>
                <c:pt idx="18">
                  <c:v>0.16129032258064516</c:v>
                </c:pt>
                <c:pt idx="19">
                  <c:v>0.18181818181818182</c:v>
                </c:pt>
                <c:pt idx="20">
                  <c:v>0.14285714285714285</c:v>
                </c:pt>
                <c:pt idx="21">
                  <c:v>0</c:v>
                </c:pt>
                <c:pt idx="22">
                  <c:v>0.25</c:v>
                </c:pt>
                <c:pt idx="23">
                  <c:v>0.125</c:v>
                </c:pt>
                <c:pt idx="24">
                  <c:v>7.6923076923076927E-2</c:v>
                </c:pt>
                <c:pt idx="25">
                  <c:v>7.6923076923076927E-2</c:v>
                </c:pt>
                <c:pt idx="26">
                  <c:v>7.6923076923076927E-2</c:v>
                </c:pt>
                <c:pt idx="27">
                  <c:v>0.2</c:v>
                </c:pt>
                <c:pt idx="28">
                  <c:v>0</c:v>
                </c:pt>
                <c:pt idx="29">
                  <c:v>0</c:v>
                </c:pt>
                <c:pt idx="30">
                  <c:v>5.8823529411764705E-2</c:v>
                </c:pt>
                <c:pt idx="31">
                  <c:v>0.10526315789473684</c:v>
                </c:pt>
                <c:pt idx="32">
                  <c:v>0.14285714285714285</c:v>
                </c:pt>
                <c:pt idx="33">
                  <c:v>0.2857142857142857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0.27272727272727271</c:v>
                </c:pt>
                <c:pt idx="38">
                  <c:v>5.2631578947368418E-2</c:v>
                </c:pt>
                <c:pt idx="39">
                  <c:v>0.14754098360655737</c:v>
                </c:pt>
                <c:pt idx="40">
                  <c:v>0.16</c:v>
                </c:pt>
                <c:pt idx="41">
                  <c:v>0.25</c:v>
                </c:pt>
                <c:pt idx="42">
                  <c:v>0.25</c:v>
                </c:pt>
                <c:pt idx="43">
                  <c:v>0</c:v>
                </c:pt>
                <c:pt idx="44">
                  <c:v>0.1111111111111111</c:v>
                </c:pt>
                <c:pt idx="45">
                  <c:v>0.1</c:v>
                </c:pt>
                <c:pt idx="46">
                  <c:v>8.3333333333333329E-2</c:v>
                </c:pt>
                <c:pt idx="47">
                  <c:v>8.6956521739130432E-2</c:v>
                </c:pt>
              </c:numCache>
            </c:numRef>
          </c:val>
        </c:ser>
        <c:ser>
          <c:idx val="2"/>
          <c:order val="2"/>
          <c:tx>
            <c:strRef>
              <c:f>'Fig 15'!$D$3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15'!$A$4:$A$51</c:f>
              <c:strCache>
                <c:ptCount val="48"/>
                <c:pt idx="0">
                  <c:v>Venezuela</c:v>
                </c:pt>
                <c:pt idx="1">
                  <c:v>Indonesia</c:v>
                </c:pt>
                <c:pt idx="2">
                  <c:v>Bolivia</c:v>
                </c:pt>
                <c:pt idx="3">
                  <c:v>Trinidad and Tobago</c:v>
                </c:pt>
                <c:pt idx="4">
                  <c:v>Kazakhstan</c:v>
                </c:pt>
                <c:pt idx="5">
                  <c:v>California</c:v>
                </c:pt>
                <c:pt idx="6">
                  <c:v>Malaysia</c:v>
                </c:pt>
                <c:pt idx="7">
                  <c:v>Uganda</c:v>
                </c:pt>
                <c:pt idx="8">
                  <c:v>Algeria</c:v>
                </c:pt>
                <c:pt idx="9">
                  <c:v>Bangladesh</c:v>
                </c:pt>
                <c:pt idx="10">
                  <c:v>Iraq</c:v>
                </c:pt>
                <c:pt idx="11">
                  <c:v>Angola</c:v>
                </c:pt>
                <c:pt idx="12">
                  <c:v>Yemen</c:v>
                </c:pt>
                <c:pt idx="13">
                  <c:v>Ecuador</c:v>
                </c:pt>
                <c:pt idx="14">
                  <c:v>Libya</c:v>
                </c:pt>
                <c:pt idx="15">
                  <c:v>Norway – Other Offshore (ex. Nth. Sea)</c:v>
                </c:pt>
                <c:pt idx="16">
                  <c:v>Victoria</c:v>
                </c:pt>
                <c:pt idx="17">
                  <c:v>Kuwait</c:v>
                </c:pt>
                <c:pt idx="18">
                  <c:v>Nigeria</c:v>
                </c:pt>
                <c:pt idx="19">
                  <c:v>Brazil – Offshore presalt PSCs</c:v>
                </c:pt>
                <c:pt idx="20">
                  <c:v>British Columbia</c:v>
                </c:pt>
                <c:pt idx="21">
                  <c:v>Nova Scotia</c:v>
                </c:pt>
                <c:pt idx="22">
                  <c:v>India</c:v>
                </c:pt>
                <c:pt idx="23">
                  <c:v>Brazil – Onshore CCs</c:v>
                </c:pt>
                <c:pt idx="24">
                  <c:v>Papua New Guinea</c:v>
                </c:pt>
                <c:pt idx="25">
                  <c:v>Myanmar</c:v>
                </c:pt>
                <c:pt idx="26">
                  <c:v>Kenya</c:v>
                </c:pt>
                <c:pt idx="27">
                  <c:v>South Africa</c:v>
                </c:pt>
                <c:pt idx="28">
                  <c:v>Cambodia</c:v>
                </c:pt>
                <c:pt idx="29">
                  <c:v>Ivory Coast</c:v>
                </c:pt>
                <c:pt idx="30">
                  <c:v>Pennsylvania</c:v>
                </c:pt>
                <c:pt idx="31">
                  <c:v>Brazil – Offshore CCs</c:v>
                </c:pt>
                <c:pt idx="32">
                  <c:v>Hungary</c:v>
                </c:pt>
                <c:pt idx="33">
                  <c:v>Argentina – Santa Cruz</c:v>
                </c:pt>
                <c:pt idx="34">
                  <c:v>Equatorial Guinea</c:v>
                </c:pt>
                <c:pt idx="35">
                  <c:v>Brunei</c:v>
                </c:pt>
                <c:pt idx="36">
                  <c:v>Rep. of Congo (Brazzaville)</c:v>
                </c:pt>
                <c:pt idx="37">
                  <c:v>France</c:v>
                </c:pt>
                <c:pt idx="38">
                  <c:v>Gabon</c:v>
                </c:pt>
                <c:pt idx="39">
                  <c:v>Alberta</c:v>
                </c:pt>
                <c:pt idx="40">
                  <c:v>Egypt</c:v>
                </c:pt>
                <c:pt idx="41">
                  <c:v>Illinois</c:v>
                </c:pt>
                <c:pt idx="42">
                  <c:v>Queensland</c:v>
                </c:pt>
                <c:pt idx="43">
                  <c:v>Spain – Onshore</c:v>
                </c:pt>
                <c:pt idx="44">
                  <c:v>Vietnam</c:v>
                </c:pt>
                <c:pt idx="45">
                  <c:v>Morocco</c:v>
                </c:pt>
                <c:pt idx="46">
                  <c:v>China</c:v>
                </c:pt>
                <c:pt idx="47">
                  <c:v>Mexico</c:v>
                </c:pt>
              </c:strCache>
            </c:strRef>
          </c:cat>
          <c:val>
            <c:numRef>
              <c:f>'Fig 15'!$D$4:$D$51</c:f>
              <c:numCache>
                <c:formatCode>0%</c:formatCode>
                <c:ptCount val="48"/>
                <c:pt idx="0">
                  <c:v>0.42105263157894735</c:v>
                </c:pt>
                <c:pt idx="1">
                  <c:v>0</c:v>
                </c:pt>
                <c:pt idx="2">
                  <c:v>0.18181818181818182</c:v>
                </c:pt>
                <c:pt idx="3">
                  <c:v>0.1</c:v>
                </c:pt>
                <c:pt idx="4">
                  <c:v>0</c:v>
                </c:pt>
                <c:pt idx="5">
                  <c:v>0.17647058823529413</c:v>
                </c:pt>
                <c:pt idx="6">
                  <c:v>0</c:v>
                </c:pt>
                <c:pt idx="7">
                  <c:v>0</c:v>
                </c:pt>
                <c:pt idx="8">
                  <c:v>5.2631578947368418E-2</c:v>
                </c:pt>
                <c:pt idx="9">
                  <c:v>0</c:v>
                </c:pt>
                <c:pt idx="10">
                  <c:v>5.5555555555555552E-2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0.10526315789473684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6.4516129032258063E-2</c:v>
                </c:pt>
                <c:pt idx="19">
                  <c:v>0</c:v>
                </c:pt>
                <c:pt idx="20">
                  <c:v>0</c:v>
                </c:pt>
                <c:pt idx="21">
                  <c:v>0.125</c:v>
                </c:pt>
                <c:pt idx="22">
                  <c:v>6.25E-2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1.6393442622950821E-2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0.125</c:v>
                </c:pt>
                <c:pt idx="44">
                  <c:v>0</c:v>
                </c:pt>
                <c:pt idx="45">
                  <c:v>0</c:v>
                </c:pt>
                <c:pt idx="46">
                  <c:v>8.3333333333333329E-2</c:v>
                </c:pt>
                <c:pt idx="47">
                  <c:v>8.6956521739130432E-2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5712384"/>
        <c:axId val="415713920"/>
      </c:barChart>
      <c:catAx>
        <c:axId val="415712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15713920"/>
        <c:crosses val="autoZero"/>
        <c:auto val="1"/>
        <c:lblAlgn val="ctr"/>
        <c:lblOffset val="100"/>
        <c:noMultiLvlLbl val="0"/>
      </c:catAx>
      <c:valAx>
        <c:axId val="415713920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15712384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6391699615073008"/>
          <c:y val="9.3414583119380851E-3"/>
          <c:w val="0.30218941693454754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15'!$B$3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15'!$A$52:$A$100</c:f>
              <c:strCache>
                <c:ptCount val="49"/>
                <c:pt idx="0">
                  <c:v>Norway – North Sea</c:v>
                </c:pt>
                <c:pt idx="1">
                  <c:v>Ohio</c:v>
                </c:pt>
                <c:pt idx="2">
                  <c:v>Mozambique</c:v>
                </c:pt>
                <c:pt idx="3">
                  <c:v>Australia – Offshore</c:v>
                </c:pt>
                <c:pt idx="4">
                  <c:v>Northern Territory</c:v>
                </c:pt>
                <c:pt idx="5">
                  <c:v>Michigan</c:v>
                </c:pt>
                <c:pt idx="6">
                  <c:v>UK – Other Offshore (ex. Nth. Sea)</c:v>
                </c:pt>
                <c:pt idx="7">
                  <c:v>Tanzania</c:v>
                </c:pt>
                <c:pt idx="8">
                  <c:v>Colorado</c:v>
                </c:pt>
                <c:pt idx="9">
                  <c:v>Colombia</c:v>
                </c:pt>
                <c:pt idx="10">
                  <c:v>New South Wales</c:v>
                </c:pt>
                <c:pt idx="11">
                  <c:v>Ireland</c:v>
                </c:pt>
                <c:pt idx="12">
                  <c:v>Alaska</c:v>
                </c:pt>
                <c:pt idx="13">
                  <c:v>Argentina – Neuquen</c:v>
                </c:pt>
                <c:pt idx="14">
                  <c:v>Poland</c:v>
                </c:pt>
                <c:pt idx="15">
                  <c:v>Tunisia</c:v>
                </c:pt>
                <c:pt idx="16">
                  <c:v>Suriname</c:v>
                </c:pt>
                <c:pt idx="17">
                  <c:v>Thailand</c:v>
                </c:pt>
                <c:pt idx="18">
                  <c:v>Newfoundland &amp; Labrador</c:v>
                </c:pt>
                <c:pt idx="19">
                  <c:v>Alabama</c:v>
                </c:pt>
                <c:pt idx="20">
                  <c:v>Utah</c:v>
                </c:pt>
                <c:pt idx="21">
                  <c:v>West Virginia</c:v>
                </c:pt>
                <c:pt idx="22">
                  <c:v>Western Australia</c:v>
                </c:pt>
                <c:pt idx="23">
                  <c:v>United Kingdom – North Sea</c:v>
                </c:pt>
                <c:pt idx="24">
                  <c:v>Louisiana</c:v>
                </c:pt>
                <c:pt idx="25">
                  <c:v>Spain – Offshore</c:v>
                </c:pt>
                <c:pt idx="26">
                  <c:v>US Offshore – Gulf of Mexico</c:v>
                </c:pt>
                <c:pt idx="27">
                  <c:v>Manitoba</c:v>
                </c:pt>
                <c:pt idx="28">
                  <c:v>United Arab Emirates</c:v>
                </c:pt>
                <c:pt idx="29">
                  <c:v>Peru</c:v>
                </c:pt>
                <c:pt idx="30">
                  <c:v>Romania</c:v>
                </c:pt>
                <c:pt idx="31">
                  <c:v>South Australia</c:v>
                </c:pt>
                <c:pt idx="32">
                  <c:v>Argentina – Mendoza</c:v>
                </c:pt>
                <c:pt idx="33">
                  <c:v>Saskatchewan</c:v>
                </c:pt>
                <c:pt idx="34">
                  <c:v>Ghana</c:v>
                </c:pt>
                <c:pt idx="35">
                  <c:v>Arkansas</c:v>
                </c:pt>
                <c:pt idx="36">
                  <c:v>Namibia</c:v>
                </c:pt>
                <c:pt idx="37">
                  <c:v>Oman</c:v>
                </c:pt>
                <c:pt idx="38">
                  <c:v>Montana</c:v>
                </c:pt>
                <c:pt idx="39">
                  <c:v>Wyoming</c:v>
                </c:pt>
                <c:pt idx="40">
                  <c:v>Guyana</c:v>
                </c:pt>
                <c:pt idx="41">
                  <c:v>Netherlands</c:v>
                </c:pt>
                <c:pt idx="42">
                  <c:v>Mississippi</c:v>
                </c:pt>
                <c:pt idx="43">
                  <c:v>Kansas</c:v>
                </c:pt>
                <c:pt idx="44">
                  <c:v>New Mexico</c:v>
                </c:pt>
                <c:pt idx="45">
                  <c:v>New Zealand</c:v>
                </c:pt>
                <c:pt idx="46">
                  <c:v>Oklahoma</c:v>
                </c:pt>
                <c:pt idx="47">
                  <c:v>Texas</c:v>
                </c:pt>
                <c:pt idx="48">
                  <c:v>North Dakota</c:v>
                </c:pt>
              </c:strCache>
            </c:strRef>
          </c:cat>
          <c:val>
            <c:numRef>
              <c:f>'Fig 15'!$B$52:$B$100</c:f>
              <c:numCache>
                <c:formatCode>0%</c:formatCode>
                <c:ptCount val="49"/>
                <c:pt idx="0">
                  <c:v>0.38095238095238093</c:v>
                </c:pt>
                <c:pt idx="1">
                  <c:v>0.33333333333333331</c:v>
                </c:pt>
                <c:pt idx="2">
                  <c:v>0.38461538461538464</c:v>
                </c:pt>
                <c:pt idx="3">
                  <c:v>0.375</c:v>
                </c:pt>
                <c:pt idx="4">
                  <c:v>0.45454545454545453</c:v>
                </c:pt>
                <c:pt idx="5">
                  <c:v>0.21428571428571427</c:v>
                </c:pt>
                <c:pt idx="6">
                  <c:v>0.42857142857142855</c:v>
                </c:pt>
                <c:pt idx="7">
                  <c:v>0.2857142857142857</c:v>
                </c:pt>
                <c:pt idx="8">
                  <c:v>0.36363636363636365</c:v>
                </c:pt>
                <c:pt idx="9">
                  <c:v>0.32258064516129031</c:v>
                </c:pt>
                <c:pt idx="10">
                  <c:v>0.41666666666666669</c:v>
                </c:pt>
                <c:pt idx="11">
                  <c:v>0.33333333333333331</c:v>
                </c:pt>
                <c:pt idx="12">
                  <c:v>0.27777777777777779</c:v>
                </c:pt>
                <c:pt idx="13">
                  <c:v>0.23076923076923078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0.31578947368421051</c:v>
                </c:pt>
                <c:pt idx="18">
                  <c:v>0.36363636363636365</c:v>
                </c:pt>
                <c:pt idx="19">
                  <c:v>0.36363636363636365</c:v>
                </c:pt>
                <c:pt idx="20">
                  <c:v>0.36363636363636365</c:v>
                </c:pt>
                <c:pt idx="21">
                  <c:v>0.36363636363636365</c:v>
                </c:pt>
                <c:pt idx="22">
                  <c:v>0.32</c:v>
                </c:pt>
                <c:pt idx="23">
                  <c:v>0.34782608695652173</c:v>
                </c:pt>
                <c:pt idx="24">
                  <c:v>0.1951219512195122</c:v>
                </c:pt>
                <c:pt idx="25">
                  <c:v>0.33333333333333331</c:v>
                </c:pt>
                <c:pt idx="26">
                  <c:v>0.2</c:v>
                </c:pt>
                <c:pt idx="27">
                  <c:v>0.3125</c:v>
                </c:pt>
                <c:pt idx="28">
                  <c:v>0.1875</c:v>
                </c:pt>
                <c:pt idx="29">
                  <c:v>0.2608695652173913</c:v>
                </c:pt>
                <c:pt idx="30">
                  <c:v>0.2</c:v>
                </c:pt>
                <c:pt idx="31">
                  <c:v>0.2857142857142857</c:v>
                </c:pt>
                <c:pt idx="32">
                  <c:v>0.14285714285714285</c:v>
                </c:pt>
                <c:pt idx="33">
                  <c:v>0.25</c:v>
                </c:pt>
                <c:pt idx="34">
                  <c:v>0.27777777777777779</c:v>
                </c:pt>
                <c:pt idx="35">
                  <c:v>0.27272727272727271</c:v>
                </c:pt>
                <c:pt idx="36">
                  <c:v>0.27272727272727271</c:v>
                </c:pt>
                <c:pt idx="37">
                  <c:v>0.27272727272727271</c:v>
                </c:pt>
                <c:pt idx="38">
                  <c:v>0.14285714285714285</c:v>
                </c:pt>
                <c:pt idx="39">
                  <c:v>0.22222222222222221</c:v>
                </c:pt>
                <c:pt idx="40">
                  <c:v>0.22222222222222221</c:v>
                </c:pt>
                <c:pt idx="41">
                  <c:v>0.21428571428571427</c:v>
                </c:pt>
                <c:pt idx="42">
                  <c:v>0.21052631578947367</c:v>
                </c:pt>
                <c:pt idx="43">
                  <c:v>0.2</c:v>
                </c:pt>
                <c:pt idx="44">
                  <c:v>0.12</c:v>
                </c:pt>
                <c:pt idx="45">
                  <c:v>0.13333333333333333</c:v>
                </c:pt>
                <c:pt idx="46">
                  <c:v>0.12820512820512819</c:v>
                </c:pt>
                <c:pt idx="47">
                  <c:v>0.1111111111111111</c:v>
                </c:pt>
                <c:pt idx="48">
                  <c:v>9.375E-2</c:v>
                </c:pt>
              </c:numCache>
            </c:numRef>
          </c:val>
        </c:ser>
        <c:ser>
          <c:idx val="1"/>
          <c:order val="1"/>
          <c:tx>
            <c:strRef>
              <c:f>'Fig 15'!$C$3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15'!$A$52:$A$100</c:f>
              <c:strCache>
                <c:ptCount val="49"/>
                <c:pt idx="0">
                  <c:v>Norway – North Sea</c:v>
                </c:pt>
                <c:pt idx="1">
                  <c:v>Ohio</c:v>
                </c:pt>
                <c:pt idx="2">
                  <c:v>Mozambique</c:v>
                </c:pt>
                <c:pt idx="3">
                  <c:v>Australia – Offshore</c:v>
                </c:pt>
                <c:pt idx="4">
                  <c:v>Northern Territory</c:v>
                </c:pt>
                <c:pt idx="5">
                  <c:v>Michigan</c:v>
                </c:pt>
                <c:pt idx="6">
                  <c:v>UK – Other Offshore (ex. Nth. Sea)</c:v>
                </c:pt>
                <c:pt idx="7">
                  <c:v>Tanzania</c:v>
                </c:pt>
                <c:pt idx="8">
                  <c:v>Colorado</c:v>
                </c:pt>
                <c:pt idx="9">
                  <c:v>Colombia</c:v>
                </c:pt>
                <c:pt idx="10">
                  <c:v>New South Wales</c:v>
                </c:pt>
                <c:pt idx="11">
                  <c:v>Ireland</c:v>
                </c:pt>
                <c:pt idx="12">
                  <c:v>Alaska</c:v>
                </c:pt>
                <c:pt idx="13">
                  <c:v>Argentina – Neuquen</c:v>
                </c:pt>
                <c:pt idx="14">
                  <c:v>Poland</c:v>
                </c:pt>
                <c:pt idx="15">
                  <c:v>Tunisia</c:v>
                </c:pt>
                <c:pt idx="16">
                  <c:v>Suriname</c:v>
                </c:pt>
                <c:pt idx="17">
                  <c:v>Thailand</c:v>
                </c:pt>
                <c:pt idx="18">
                  <c:v>Newfoundland &amp; Labrador</c:v>
                </c:pt>
                <c:pt idx="19">
                  <c:v>Alabama</c:v>
                </c:pt>
                <c:pt idx="20">
                  <c:v>Utah</c:v>
                </c:pt>
                <c:pt idx="21">
                  <c:v>West Virginia</c:v>
                </c:pt>
                <c:pt idx="22">
                  <c:v>Western Australia</c:v>
                </c:pt>
                <c:pt idx="23">
                  <c:v>United Kingdom – North Sea</c:v>
                </c:pt>
                <c:pt idx="24">
                  <c:v>Louisiana</c:v>
                </c:pt>
                <c:pt idx="25">
                  <c:v>Spain – Offshore</c:v>
                </c:pt>
                <c:pt idx="26">
                  <c:v>US Offshore – Gulf of Mexico</c:v>
                </c:pt>
                <c:pt idx="27">
                  <c:v>Manitoba</c:v>
                </c:pt>
                <c:pt idx="28">
                  <c:v>United Arab Emirates</c:v>
                </c:pt>
                <c:pt idx="29">
                  <c:v>Peru</c:v>
                </c:pt>
                <c:pt idx="30">
                  <c:v>Romania</c:v>
                </c:pt>
                <c:pt idx="31">
                  <c:v>South Australia</c:v>
                </c:pt>
                <c:pt idx="32">
                  <c:v>Argentina – Mendoza</c:v>
                </c:pt>
                <c:pt idx="33">
                  <c:v>Saskatchewan</c:v>
                </c:pt>
                <c:pt idx="34">
                  <c:v>Ghana</c:v>
                </c:pt>
                <c:pt idx="35">
                  <c:v>Arkansas</c:v>
                </c:pt>
                <c:pt idx="36">
                  <c:v>Namibia</c:v>
                </c:pt>
                <c:pt idx="37">
                  <c:v>Oman</c:v>
                </c:pt>
                <c:pt idx="38">
                  <c:v>Montana</c:v>
                </c:pt>
                <c:pt idx="39">
                  <c:v>Wyoming</c:v>
                </c:pt>
                <c:pt idx="40">
                  <c:v>Guyana</c:v>
                </c:pt>
                <c:pt idx="41">
                  <c:v>Netherlands</c:v>
                </c:pt>
                <c:pt idx="42">
                  <c:v>Mississippi</c:v>
                </c:pt>
                <c:pt idx="43">
                  <c:v>Kansas</c:v>
                </c:pt>
                <c:pt idx="44">
                  <c:v>New Mexico</c:v>
                </c:pt>
                <c:pt idx="45">
                  <c:v>New Zealand</c:v>
                </c:pt>
                <c:pt idx="46">
                  <c:v>Oklahoma</c:v>
                </c:pt>
                <c:pt idx="47">
                  <c:v>Texas</c:v>
                </c:pt>
                <c:pt idx="48">
                  <c:v>North Dakota</c:v>
                </c:pt>
              </c:strCache>
            </c:strRef>
          </c:cat>
          <c:val>
            <c:numRef>
              <c:f>'Fig 15'!$C$52:$C$100</c:f>
              <c:numCache>
                <c:formatCode>0%</c:formatCode>
                <c:ptCount val="49"/>
                <c:pt idx="0">
                  <c:v>9.5238095238095233E-2</c:v>
                </c:pt>
                <c:pt idx="1">
                  <c:v>0.13333333333333333</c:v>
                </c:pt>
                <c:pt idx="2">
                  <c:v>7.6923076923076927E-2</c:v>
                </c:pt>
                <c:pt idx="3">
                  <c:v>8.3333333333333329E-2</c:v>
                </c:pt>
                <c:pt idx="4">
                  <c:v>0</c:v>
                </c:pt>
                <c:pt idx="5">
                  <c:v>0.21428571428571427</c:v>
                </c:pt>
                <c:pt idx="6">
                  <c:v>0</c:v>
                </c:pt>
                <c:pt idx="7">
                  <c:v>0.14285714285714285</c:v>
                </c:pt>
                <c:pt idx="8">
                  <c:v>6.0606060606060608E-2</c:v>
                </c:pt>
                <c:pt idx="9">
                  <c:v>9.6774193548387094E-2</c:v>
                </c:pt>
                <c:pt idx="10">
                  <c:v>0</c:v>
                </c:pt>
                <c:pt idx="11">
                  <c:v>8.3333333333333329E-2</c:v>
                </c:pt>
                <c:pt idx="12">
                  <c:v>5.5555555555555552E-2</c:v>
                </c:pt>
                <c:pt idx="13">
                  <c:v>0.15384615384615385</c:v>
                </c:pt>
                <c:pt idx="14">
                  <c:v>0.125</c:v>
                </c:pt>
                <c:pt idx="15">
                  <c:v>6.25E-2</c:v>
                </c:pt>
                <c:pt idx="16">
                  <c:v>0</c:v>
                </c:pt>
                <c:pt idx="17">
                  <c:v>5.2631578947368418E-2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0.04</c:v>
                </c:pt>
                <c:pt idx="23">
                  <c:v>0</c:v>
                </c:pt>
                <c:pt idx="24">
                  <c:v>0.14634146341463414</c:v>
                </c:pt>
                <c:pt idx="25">
                  <c:v>0</c:v>
                </c:pt>
                <c:pt idx="26">
                  <c:v>0.12</c:v>
                </c:pt>
                <c:pt idx="27">
                  <c:v>0</c:v>
                </c:pt>
                <c:pt idx="28">
                  <c:v>0.125</c:v>
                </c:pt>
                <c:pt idx="29">
                  <c:v>4.3478260869565216E-2</c:v>
                </c:pt>
                <c:pt idx="30">
                  <c:v>0.1</c:v>
                </c:pt>
                <c:pt idx="31">
                  <c:v>0</c:v>
                </c:pt>
                <c:pt idx="32">
                  <c:v>0.14285714285714285</c:v>
                </c:pt>
                <c:pt idx="33">
                  <c:v>2.7777777777777776E-2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9.5238095238095233E-2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0.08</c:v>
                </c:pt>
                <c:pt idx="45">
                  <c:v>0</c:v>
                </c:pt>
                <c:pt idx="46">
                  <c:v>0</c:v>
                </c:pt>
                <c:pt idx="47">
                  <c:v>1.5873015873015872E-2</c:v>
                </c:pt>
                <c:pt idx="4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15'!$D$3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15'!$A$52:$A$100</c:f>
              <c:strCache>
                <c:ptCount val="49"/>
                <c:pt idx="0">
                  <c:v>Norway – North Sea</c:v>
                </c:pt>
                <c:pt idx="1">
                  <c:v>Ohio</c:v>
                </c:pt>
                <c:pt idx="2">
                  <c:v>Mozambique</c:v>
                </c:pt>
                <c:pt idx="3">
                  <c:v>Australia – Offshore</c:v>
                </c:pt>
                <c:pt idx="4">
                  <c:v>Northern Territory</c:v>
                </c:pt>
                <c:pt idx="5">
                  <c:v>Michigan</c:v>
                </c:pt>
                <c:pt idx="6">
                  <c:v>UK – Other Offshore (ex. Nth. Sea)</c:v>
                </c:pt>
                <c:pt idx="7">
                  <c:v>Tanzania</c:v>
                </c:pt>
                <c:pt idx="8">
                  <c:v>Colorado</c:v>
                </c:pt>
                <c:pt idx="9">
                  <c:v>Colombia</c:v>
                </c:pt>
                <c:pt idx="10">
                  <c:v>New South Wales</c:v>
                </c:pt>
                <c:pt idx="11">
                  <c:v>Ireland</c:v>
                </c:pt>
                <c:pt idx="12">
                  <c:v>Alaska</c:v>
                </c:pt>
                <c:pt idx="13">
                  <c:v>Argentina – Neuquen</c:v>
                </c:pt>
                <c:pt idx="14">
                  <c:v>Poland</c:v>
                </c:pt>
                <c:pt idx="15">
                  <c:v>Tunisia</c:v>
                </c:pt>
                <c:pt idx="16">
                  <c:v>Suriname</c:v>
                </c:pt>
                <c:pt idx="17">
                  <c:v>Thailand</c:v>
                </c:pt>
                <c:pt idx="18">
                  <c:v>Newfoundland &amp; Labrador</c:v>
                </c:pt>
                <c:pt idx="19">
                  <c:v>Alabama</c:v>
                </c:pt>
                <c:pt idx="20">
                  <c:v>Utah</c:v>
                </c:pt>
                <c:pt idx="21">
                  <c:v>West Virginia</c:v>
                </c:pt>
                <c:pt idx="22">
                  <c:v>Western Australia</c:v>
                </c:pt>
                <c:pt idx="23">
                  <c:v>United Kingdom – North Sea</c:v>
                </c:pt>
                <c:pt idx="24">
                  <c:v>Louisiana</c:v>
                </c:pt>
                <c:pt idx="25">
                  <c:v>Spain – Offshore</c:v>
                </c:pt>
                <c:pt idx="26">
                  <c:v>US Offshore – Gulf of Mexico</c:v>
                </c:pt>
                <c:pt idx="27">
                  <c:v>Manitoba</c:v>
                </c:pt>
                <c:pt idx="28">
                  <c:v>United Arab Emirates</c:v>
                </c:pt>
                <c:pt idx="29">
                  <c:v>Peru</c:v>
                </c:pt>
                <c:pt idx="30">
                  <c:v>Romania</c:v>
                </c:pt>
                <c:pt idx="31">
                  <c:v>South Australia</c:v>
                </c:pt>
                <c:pt idx="32">
                  <c:v>Argentina – Mendoza</c:v>
                </c:pt>
                <c:pt idx="33">
                  <c:v>Saskatchewan</c:v>
                </c:pt>
                <c:pt idx="34">
                  <c:v>Ghana</c:v>
                </c:pt>
                <c:pt idx="35">
                  <c:v>Arkansas</c:v>
                </c:pt>
                <c:pt idx="36">
                  <c:v>Namibia</c:v>
                </c:pt>
                <c:pt idx="37">
                  <c:v>Oman</c:v>
                </c:pt>
                <c:pt idx="38">
                  <c:v>Montana</c:v>
                </c:pt>
                <c:pt idx="39">
                  <c:v>Wyoming</c:v>
                </c:pt>
                <c:pt idx="40">
                  <c:v>Guyana</c:v>
                </c:pt>
                <c:pt idx="41">
                  <c:v>Netherlands</c:v>
                </c:pt>
                <c:pt idx="42">
                  <c:v>Mississippi</c:v>
                </c:pt>
                <c:pt idx="43">
                  <c:v>Kansas</c:v>
                </c:pt>
                <c:pt idx="44">
                  <c:v>New Mexico</c:v>
                </c:pt>
                <c:pt idx="45">
                  <c:v>New Zealand</c:v>
                </c:pt>
                <c:pt idx="46">
                  <c:v>Oklahoma</c:v>
                </c:pt>
                <c:pt idx="47">
                  <c:v>Texas</c:v>
                </c:pt>
                <c:pt idx="48">
                  <c:v>North Dakota</c:v>
                </c:pt>
              </c:strCache>
            </c:strRef>
          </c:cat>
          <c:val>
            <c:numRef>
              <c:f>'Fig 15'!$D$52:$D$100</c:f>
              <c:numCache>
                <c:formatCode>0%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5.5555555555555552E-2</c:v>
                </c:pt>
                <c:pt idx="13">
                  <c:v>0</c:v>
                </c:pt>
                <c:pt idx="14">
                  <c:v>0</c:v>
                </c:pt>
                <c:pt idx="15">
                  <c:v>6.25E-2</c:v>
                </c:pt>
                <c:pt idx="16">
                  <c:v>0.125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2791424"/>
        <c:axId val="422797312"/>
      </c:barChart>
      <c:catAx>
        <c:axId val="422791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22797312"/>
        <c:crosses val="autoZero"/>
        <c:auto val="1"/>
        <c:lblAlgn val="ctr"/>
        <c:lblOffset val="100"/>
        <c:noMultiLvlLbl val="0"/>
      </c:catAx>
      <c:valAx>
        <c:axId val="422797312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227914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3919655349940461"/>
          <c:y val="3.6728262174914331E-2"/>
          <c:w val="0.17876763599495912"/>
          <c:h val="0.11191932856042913"/>
        </c:manualLayout>
      </c:layout>
      <c:overlay val="0"/>
      <c:spPr>
        <a:solidFill>
          <a:schemeClr val="lt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2725589244445441"/>
          <c:y val="8.7473018753770788E-3"/>
          <c:w val="0.34338429602416343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16'!$B$3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16'!$A$4:$A$51</c:f>
              <c:strCache>
                <c:ptCount val="48"/>
                <c:pt idx="0">
                  <c:v>New South Wales</c:v>
                </c:pt>
                <c:pt idx="1">
                  <c:v>Victoria</c:v>
                </c:pt>
                <c:pt idx="2">
                  <c:v>Northern Territory</c:v>
                </c:pt>
                <c:pt idx="3">
                  <c:v>California</c:v>
                </c:pt>
                <c:pt idx="4">
                  <c:v>British Columbia</c:v>
                </c:pt>
                <c:pt idx="5">
                  <c:v>France</c:v>
                </c:pt>
                <c:pt idx="6">
                  <c:v>Queensland</c:v>
                </c:pt>
                <c:pt idx="7">
                  <c:v>Ireland</c:v>
                </c:pt>
                <c:pt idx="8">
                  <c:v>Spain – Offshore</c:v>
                </c:pt>
                <c:pt idx="9">
                  <c:v>Bolivia</c:v>
                </c:pt>
                <c:pt idx="10">
                  <c:v>Netherlands</c:v>
                </c:pt>
                <c:pt idx="11">
                  <c:v>Alberta</c:v>
                </c:pt>
                <c:pt idx="12">
                  <c:v>Indonesia</c:v>
                </c:pt>
                <c:pt idx="13">
                  <c:v>Colorado</c:v>
                </c:pt>
                <c:pt idx="14">
                  <c:v>Norway – Other Offshore (ex. Nth. Sea)</c:v>
                </c:pt>
                <c:pt idx="15">
                  <c:v>Norway – North Sea</c:v>
                </c:pt>
                <c:pt idx="16">
                  <c:v>Kuwait</c:v>
                </c:pt>
                <c:pt idx="17">
                  <c:v>Australia – Offshore</c:v>
                </c:pt>
                <c:pt idx="18">
                  <c:v>Michigan</c:v>
                </c:pt>
                <c:pt idx="19">
                  <c:v>Brazil – Offshore CCs</c:v>
                </c:pt>
                <c:pt idx="20">
                  <c:v>New Zealand</c:v>
                </c:pt>
                <c:pt idx="21">
                  <c:v>Spain – Onshore</c:v>
                </c:pt>
                <c:pt idx="22">
                  <c:v>Ohio</c:v>
                </c:pt>
                <c:pt idx="23">
                  <c:v>United Kingdom – North Sea</c:v>
                </c:pt>
                <c:pt idx="24">
                  <c:v>Argentina – Mendoza</c:v>
                </c:pt>
                <c:pt idx="25">
                  <c:v>Western Australia</c:v>
                </c:pt>
                <c:pt idx="26">
                  <c:v>Alaska</c:v>
                </c:pt>
                <c:pt idx="27">
                  <c:v>Venezuela</c:v>
                </c:pt>
                <c:pt idx="28">
                  <c:v>US Offshore – Gulf of Mexico</c:v>
                </c:pt>
                <c:pt idx="29">
                  <c:v>Colombia</c:v>
                </c:pt>
                <c:pt idx="30">
                  <c:v>Nova Scotia</c:v>
                </c:pt>
                <c:pt idx="31">
                  <c:v>Illinois</c:v>
                </c:pt>
                <c:pt idx="32">
                  <c:v>Utah</c:v>
                </c:pt>
                <c:pt idx="33">
                  <c:v>Hungary</c:v>
                </c:pt>
                <c:pt idx="34">
                  <c:v>Romania</c:v>
                </c:pt>
                <c:pt idx="35">
                  <c:v>UK – Other Offshore (ex. Nth. Sea)</c:v>
                </c:pt>
                <c:pt idx="36">
                  <c:v>Yemen</c:v>
                </c:pt>
                <c:pt idx="37">
                  <c:v>Brazil – Offshore presalt PSCs</c:v>
                </c:pt>
                <c:pt idx="38">
                  <c:v>Thailand</c:v>
                </c:pt>
                <c:pt idx="39">
                  <c:v>US – Pennsylvania</c:v>
                </c:pt>
                <c:pt idx="40">
                  <c:v>Argentina – Neuquen</c:v>
                </c:pt>
                <c:pt idx="41">
                  <c:v>Oman</c:v>
                </c:pt>
                <c:pt idx="42">
                  <c:v>Peru</c:v>
                </c:pt>
                <c:pt idx="43">
                  <c:v>Alabama</c:v>
                </c:pt>
                <c:pt idx="44">
                  <c:v>South Africa</c:v>
                </c:pt>
                <c:pt idx="45">
                  <c:v>Algeria</c:v>
                </c:pt>
                <c:pt idx="46">
                  <c:v>Iraq</c:v>
                </c:pt>
                <c:pt idx="47">
                  <c:v>Tanzania</c:v>
                </c:pt>
              </c:strCache>
            </c:strRef>
          </c:cat>
          <c:val>
            <c:numRef>
              <c:f>'Fig 16'!$B$4:$B$51</c:f>
              <c:numCache>
                <c:formatCode>0%</c:formatCode>
                <c:ptCount val="48"/>
                <c:pt idx="0">
                  <c:v>0.33333333333333331</c:v>
                </c:pt>
                <c:pt idx="1">
                  <c:v>0.33333333333333331</c:v>
                </c:pt>
                <c:pt idx="2">
                  <c:v>0.27272727272727271</c:v>
                </c:pt>
                <c:pt idx="3">
                  <c:v>0.26666666666666666</c:v>
                </c:pt>
                <c:pt idx="4">
                  <c:v>0.5</c:v>
                </c:pt>
                <c:pt idx="5">
                  <c:v>0.18181818181818182</c:v>
                </c:pt>
                <c:pt idx="6">
                  <c:v>0.27272727272727271</c:v>
                </c:pt>
                <c:pt idx="7">
                  <c:v>0.72727272727272729</c:v>
                </c:pt>
                <c:pt idx="8">
                  <c:v>0.14285714285714285</c:v>
                </c:pt>
                <c:pt idx="9">
                  <c:v>0.4</c:v>
                </c:pt>
                <c:pt idx="10">
                  <c:v>0.46153846153846156</c:v>
                </c:pt>
                <c:pt idx="11">
                  <c:v>0.41666666666666669</c:v>
                </c:pt>
                <c:pt idx="12">
                  <c:v>0.55555555555555558</c:v>
                </c:pt>
                <c:pt idx="13">
                  <c:v>0.39393939393939392</c:v>
                </c:pt>
                <c:pt idx="14">
                  <c:v>0.66666666666666663</c:v>
                </c:pt>
                <c:pt idx="15">
                  <c:v>0.52631578947368418</c:v>
                </c:pt>
                <c:pt idx="16">
                  <c:v>0.5</c:v>
                </c:pt>
                <c:pt idx="17">
                  <c:v>0.38095238095238093</c:v>
                </c:pt>
                <c:pt idx="18">
                  <c:v>0.53846153846153844</c:v>
                </c:pt>
                <c:pt idx="19">
                  <c:v>0.3888888888888889</c:v>
                </c:pt>
                <c:pt idx="20">
                  <c:v>0.4</c:v>
                </c:pt>
                <c:pt idx="21">
                  <c:v>0.3</c:v>
                </c:pt>
                <c:pt idx="22">
                  <c:v>0.41666666666666669</c:v>
                </c:pt>
                <c:pt idx="23">
                  <c:v>0.47619047619047616</c:v>
                </c:pt>
                <c:pt idx="24">
                  <c:v>0.5714285714285714</c:v>
                </c:pt>
                <c:pt idx="25">
                  <c:v>0.39130434782608697</c:v>
                </c:pt>
                <c:pt idx="26">
                  <c:v>0.25</c:v>
                </c:pt>
                <c:pt idx="27">
                  <c:v>0.29411764705882354</c:v>
                </c:pt>
                <c:pt idx="28">
                  <c:v>0.2</c:v>
                </c:pt>
                <c:pt idx="29">
                  <c:v>0.25806451612903225</c:v>
                </c:pt>
                <c:pt idx="30">
                  <c:v>0.375</c:v>
                </c:pt>
                <c:pt idx="31">
                  <c:v>0.5</c:v>
                </c:pt>
                <c:pt idx="32">
                  <c:v>0.5</c:v>
                </c:pt>
                <c:pt idx="33">
                  <c:v>0.33333333333333331</c:v>
                </c:pt>
                <c:pt idx="34">
                  <c:v>0.5</c:v>
                </c:pt>
                <c:pt idx="35">
                  <c:v>0.33333333333333331</c:v>
                </c:pt>
                <c:pt idx="36">
                  <c:v>0.4</c:v>
                </c:pt>
                <c:pt idx="37">
                  <c:v>0.3</c:v>
                </c:pt>
                <c:pt idx="38">
                  <c:v>0.29411764705882354</c:v>
                </c:pt>
                <c:pt idx="39">
                  <c:v>0.33333333333333331</c:v>
                </c:pt>
                <c:pt idx="40">
                  <c:v>0.38461538461538464</c:v>
                </c:pt>
                <c:pt idx="41">
                  <c:v>0.45454545454545453</c:v>
                </c:pt>
                <c:pt idx="42">
                  <c:v>0.22727272727272727</c:v>
                </c:pt>
                <c:pt idx="43">
                  <c:v>0.44444444444444442</c:v>
                </c:pt>
                <c:pt idx="44">
                  <c:v>0.33333333333333331</c:v>
                </c:pt>
                <c:pt idx="45">
                  <c:v>0.27777777777777779</c:v>
                </c:pt>
                <c:pt idx="46">
                  <c:v>0.33333333333333331</c:v>
                </c:pt>
                <c:pt idx="47">
                  <c:v>0.42857142857142855</c:v>
                </c:pt>
              </c:numCache>
            </c:numRef>
          </c:val>
        </c:ser>
        <c:ser>
          <c:idx val="1"/>
          <c:order val="1"/>
          <c:tx>
            <c:strRef>
              <c:f>'Fig 16'!$C$3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16'!$A$4:$A$51</c:f>
              <c:strCache>
                <c:ptCount val="48"/>
                <c:pt idx="0">
                  <c:v>New South Wales</c:v>
                </c:pt>
                <c:pt idx="1">
                  <c:v>Victoria</c:v>
                </c:pt>
                <c:pt idx="2">
                  <c:v>Northern Territory</c:v>
                </c:pt>
                <c:pt idx="3">
                  <c:v>California</c:v>
                </c:pt>
                <c:pt idx="4">
                  <c:v>British Columbia</c:v>
                </c:pt>
                <c:pt idx="5">
                  <c:v>France</c:v>
                </c:pt>
                <c:pt idx="6">
                  <c:v>Queensland</c:v>
                </c:pt>
                <c:pt idx="7">
                  <c:v>Ireland</c:v>
                </c:pt>
                <c:pt idx="8">
                  <c:v>Spain – Offshore</c:v>
                </c:pt>
                <c:pt idx="9">
                  <c:v>Bolivia</c:v>
                </c:pt>
                <c:pt idx="10">
                  <c:v>Netherlands</c:v>
                </c:pt>
                <c:pt idx="11">
                  <c:v>Alberta</c:v>
                </c:pt>
                <c:pt idx="12">
                  <c:v>Indonesia</c:v>
                </c:pt>
                <c:pt idx="13">
                  <c:v>Colorado</c:v>
                </c:pt>
                <c:pt idx="14">
                  <c:v>Norway – Other Offshore (ex. Nth. Sea)</c:v>
                </c:pt>
                <c:pt idx="15">
                  <c:v>Norway – North Sea</c:v>
                </c:pt>
                <c:pt idx="16">
                  <c:v>Kuwait</c:v>
                </c:pt>
                <c:pt idx="17">
                  <c:v>Australia – Offshore</c:v>
                </c:pt>
                <c:pt idx="18">
                  <c:v>Michigan</c:v>
                </c:pt>
                <c:pt idx="19">
                  <c:v>Brazil – Offshore CCs</c:v>
                </c:pt>
                <c:pt idx="20">
                  <c:v>New Zealand</c:v>
                </c:pt>
                <c:pt idx="21">
                  <c:v>Spain – Onshore</c:v>
                </c:pt>
                <c:pt idx="22">
                  <c:v>Ohio</c:v>
                </c:pt>
                <c:pt idx="23">
                  <c:v>United Kingdom – North Sea</c:v>
                </c:pt>
                <c:pt idx="24">
                  <c:v>Argentina – Mendoza</c:v>
                </c:pt>
                <c:pt idx="25">
                  <c:v>Western Australia</c:v>
                </c:pt>
                <c:pt idx="26">
                  <c:v>Alaska</c:v>
                </c:pt>
                <c:pt idx="27">
                  <c:v>Venezuela</c:v>
                </c:pt>
                <c:pt idx="28">
                  <c:v>US Offshore – Gulf of Mexico</c:v>
                </c:pt>
                <c:pt idx="29">
                  <c:v>Colombia</c:v>
                </c:pt>
                <c:pt idx="30">
                  <c:v>Nova Scotia</c:v>
                </c:pt>
                <c:pt idx="31">
                  <c:v>Illinois</c:v>
                </c:pt>
                <c:pt idx="32">
                  <c:v>Utah</c:v>
                </c:pt>
                <c:pt idx="33">
                  <c:v>Hungary</c:v>
                </c:pt>
                <c:pt idx="34">
                  <c:v>Romania</c:v>
                </c:pt>
                <c:pt idx="35">
                  <c:v>UK – Other Offshore (ex. Nth. Sea)</c:v>
                </c:pt>
                <c:pt idx="36">
                  <c:v>Yemen</c:v>
                </c:pt>
                <c:pt idx="37">
                  <c:v>Brazil – Offshore presalt PSCs</c:v>
                </c:pt>
                <c:pt idx="38">
                  <c:v>Thailand</c:v>
                </c:pt>
                <c:pt idx="39">
                  <c:v>US – Pennsylvania</c:v>
                </c:pt>
                <c:pt idx="40">
                  <c:v>Argentina – Neuquen</c:v>
                </c:pt>
                <c:pt idx="41">
                  <c:v>Oman</c:v>
                </c:pt>
                <c:pt idx="42">
                  <c:v>Peru</c:v>
                </c:pt>
                <c:pt idx="43">
                  <c:v>Alabama</c:v>
                </c:pt>
                <c:pt idx="44">
                  <c:v>South Africa</c:v>
                </c:pt>
                <c:pt idx="45">
                  <c:v>Algeria</c:v>
                </c:pt>
                <c:pt idx="46">
                  <c:v>Iraq</c:v>
                </c:pt>
                <c:pt idx="47">
                  <c:v>Tanzania</c:v>
                </c:pt>
              </c:strCache>
            </c:strRef>
          </c:cat>
          <c:val>
            <c:numRef>
              <c:f>'Fig 16'!$C$4:$C$51</c:f>
              <c:numCache>
                <c:formatCode>0%</c:formatCode>
                <c:ptCount val="48"/>
                <c:pt idx="0">
                  <c:v>0.5</c:v>
                </c:pt>
                <c:pt idx="1">
                  <c:v>0.44444444444444442</c:v>
                </c:pt>
                <c:pt idx="2">
                  <c:v>0.54545454545454541</c:v>
                </c:pt>
                <c:pt idx="3">
                  <c:v>0.46666666666666667</c:v>
                </c:pt>
                <c:pt idx="4">
                  <c:v>0.3235294117647059</c:v>
                </c:pt>
                <c:pt idx="5">
                  <c:v>0.54545454545454541</c:v>
                </c:pt>
                <c:pt idx="6">
                  <c:v>0.45454545454545453</c:v>
                </c:pt>
                <c:pt idx="7">
                  <c:v>0</c:v>
                </c:pt>
                <c:pt idx="8">
                  <c:v>0.42857142857142855</c:v>
                </c:pt>
                <c:pt idx="9">
                  <c:v>0.2</c:v>
                </c:pt>
                <c:pt idx="10">
                  <c:v>0.23076923076923078</c:v>
                </c:pt>
                <c:pt idx="11">
                  <c:v>0.25</c:v>
                </c:pt>
                <c:pt idx="12">
                  <c:v>5.5555555555555552E-2</c:v>
                </c:pt>
                <c:pt idx="13">
                  <c:v>0.12121212121212122</c:v>
                </c:pt>
                <c:pt idx="14">
                  <c:v>0</c:v>
                </c:pt>
                <c:pt idx="15">
                  <c:v>0.10526315789473684</c:v>
                </c:pt>
                <c:pt idx="16">
                  <c:v>0.125</c:v>
                </c:pt>
                <c:pt idx="17">
                  <c:v>0.23809523809523808</c:v>
                </c:pt>
                <c:pt idx="18">
                  <c:v>7.6923076923076927E-2</c:v>
                </c:pt>
                <c:pt idx="19">
                  <c:v>0.16666666666666666</c:v>
                </c:pt>
                <c:pt idx="20">
                  <c:v>0.2</c:v>
                </c:pt>
                <c:pt idx="21">
                  <c:v>0.2</c:v>
                </c:pt>
                <c:pt idx="22">
                  <c:v>0.16666666666666666</c:v>
                </c:pt>
                <c:pt idx="23">
                  <c:v>9.5238095238095233E-2</c:v>
                </c:pt>
                <c:pt idx="24">
                  <c:v>0</c:v>
                </c:pt>
                <c:pt idx="25">
                  <c:v>0.17391304347826086</c:v>
                </c:pt>
                <c:pt idx="26">
                  <c:v>0.1875</c:v>
                </c:pt>
                <c:pt idx="27">
                  <c:v>5.8823529411764705E-2</c:v>
                </c:pt>
                <c:pt idx="28">
                  <c:v>0.32</c:v>
                </c:pt>
                <c:pt idx="29">
                  <c:v>0.22580645161290322</c:v>
                </c:pt>
                <c:pt idx="30">
                  <c:v>0.125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0.16666666666666666</c:v>
                </c:pt>
                <c:pt idx="36">
                  <c:v>0.1</c:v>
                </c:pt>
                <c:pt idx="37">
                  <c:v>0.1</c:v>
                </c:pt>
                <c:pt idx="38">
                  <c:v>0.17647058823529413</c:v>
                </c:pt>
                <c:pt idx="39">
                  <c:v>0.13333333333333333</c:v>
                </c:pt>
                <c:pt idx="40">
                  <c:v>7.6923076923076927E-2</c:v>
                </c:pt>
                <c:pt idx="41">
                  <c:v>0</c:v>
                </c:pt>
                <c:pt idx="42">
                  <c:v>0.22727272727272727</c:v>
                </c:pt>
                <c:pt idx="43">
                  <c:v>0</c:v>
                </c:pt>
                <c:pt idx="44">
                  <c:v>0.1111111111111111</c:v>
                </c:pt>
                <c:pt idx="45">
                  <c:v>0.16666666666666666</c:v>
                </c:pt>
                <c:pt idx="46">
                  <c:v>5.5555555555555552E-2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16'!$D$3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16'!$A$4:$A$51</c:f>
              <c:strCache>
                <c:ptCount val="48"/>
                <c:pt idx="0">
                  <c:v>New South Wales</c:v>
                </c:pt>
                <c:pt idx="1">
                  <c:v>Victoria</c:v>
                </c:pt>
                <c:pt idx="2">
                  <c:v>Northern Territory</c:v>
                </c:pt>
                <c:pt idx="3">
                  <c:v>California</c:v>
                </c:pt>
                <c:pt idx="4">
                  <c:v>British Columbia</c:v>
                </c:pt>
                <c:pt idx="5">
                  <c:v>France</c:v>
                </c:pt>
                <c:pt idx="6">
                  <c:v>Queensland</c:v>
                </c:pt>
                <c:pt idx="7">
                  <c:v>Ireland</c:v>
                </c:pt>
                <c:pt idx="8">
                  <c:v>Spain – Offshore</c:v>
                </c:pt>
                <c:pt idx="9">
                  <c:v>Bolivia</c:v>
                </c:pt>
                <c:pt idx="10">
                  <c:v>Netherlands</c:v>
                </c:pt>
                <c:pt idx="11">
                  <c:v>Alberta</c:v>
                </c:pt>
                <c:pt idx="12">
                  <c:v>Indonesia</c:v>
                </c:pt>
                <c:pt idx="13">
                  <c:v>Colorado</c:v>
                </c:pt>
                <c:pt idx="14">
                  <c:v>Norway – Other Offshore (ex. Nth. Sea)</c:v>
                </c:pt>
                <c:pt idx="15">
                  <c:v>Norway – North Sea</c:v>
                </c:pt>
                <c:pt idx="16">
                  <c:v>Kuwait</c:v>
                </c:pt>
                <c:pt idx="17">
                  <c:v>Australia – Offshore</c:v>
                </c:pt>
                <c:pt idx="18">
                  <c:v>Michigan</c:v>
                </c:pt>
                <c:pt idx="19">
                  <c:v>Brazil – Offshore CCs</c:v>
                </c:pt>
                <c:pt idx="20">
                  <c:v>New Zealand</c:v>
                </c:pt>
                <c:pt idx="21">
                  <c:v>Spain – Onshore</c:v>
                </c:pt>
                <c:pt idx="22">
                  <c:v>Ohio</c:v>
                </c:pt>
                <c:pt idx="23">
                  <c:v>United Kingdom – North Sea</c:v>
                </c:pt>
                <c:pt idx="24">
                  <c:v>Argentina – Mendoza</c:v>
                </c:pt>
                <c:pt idx="25">
                  <c:v>Western Australia</c:v>
                </c:pt>
                <c:pt idx="26">
                  <c:v>Alaska</c:v>
                </c:pt>
                <c:pt idx="27">
                  <c:v>Venezuela</c:v>
                </c:pt>
                <c:pt idx="28">
                  <c:v>US Offshore – Gulf of Mexico</c:v>
                </c:pt>
                <c:pt idx="29">
                  <c:v>Colombia</c:v>
                </c:pt>
                <c:pt idx="30">
                  <c:v>Nova Scotia</c:v>
                </c:pt>
                <c:pt idx="31">
                  <c:v>Illinois</c:v>
                </c:pt>
                <c:pt idx="32">
                  <c:v>Utah</c:v>
                </c:pt>
                <c:pt idx="33">
                  <c:v>Hungary</c:v>
                </c:pt>
                <c:pt idx="34">
                  <c:v>Romania</c:v>
                </c:pt>
                <c:pt idx="35">
                  <c:v>UK – Other Offshore (ex. Nth. Sea)</c:v>
                </c:pt>
                <c:pt idx="36">
                  <c:v>Yemen</c:v>
                </c:pt>
                <c:pt idx="37">
                  <c:v>Brazil – Offshore presalt PSCs</c:v>
                </c:pt>
                <c:pt idx="38">
                  <c:v>Thailand</c:v>
                </c:pt>
                <c:pt idx="39">
                  <c:v>US – Pennsylvania</c:v>
                </c:pt>
                <c:pt idx="40">
                  <c:v>Argentina – Neuquen</c:v>
                </c:pt>
                <c:pt idx="41">
                  <c:v>Oman</c:v>
                </c:pt>
                <c:pt idx="42">
                  <c:v>Peru</c:v>
                </c:pt>
                <c:pt idx="43">
                  <c:v>Alabama</c:v>
                </c:pt>
                <c:pt idx="44">
                  <c:v>South Africa</c:v>
                </c:pt>
                <c:pt idx="45">
                  <c:v>Algeria</c:v>
                </c:pt>
                <c:pt idx="46">
                  <c:v>Iraq</c:v>
                </c:pt>
                <c:pt idx="47">
                  <c:v>Tanzania</c:v>
                </c:pt>
              </c:strCache>
            </c:strRef>
          </c:cat>
          <c:val>
            <c:numRef>
              <c:f>'Fig 16'!$D$4:$D$51</c:f>
              <c:numCache>
                <c:formatCode>0%</c:formatCode>
                <c:ptCount val="48"/>
                <c:pt idx="0">
                  <c:v>0.16666666666666666</c:v>
                </c:pt>
                <c:pt idx="1">
                  <c:v>0.22222222222222221</c:v>
                </c:pt>
                <c:pt idx="2">
                  <c:v>9.0909090909090912E-2</c:v>
                </c:pt>
                <c:pt idx="3">
                  <c:v>0.13333333333333333</c:v>
                </c:pt>
                <c:pt idx="4">
                  <c:v>0</c:v>
                </c:pt>
                <c:pt idx="5">
                  <c:v>9.0909090909090912E-2</c:v>
                </c:pt>
                <c:pt idx="6">
                  <c:v>0</c:v>
                </c:pt>
                <c:pt idx="7">
                  <c:v>0</c:v>
                </c:pt>
                <c:pt idx="8">
                  <c:v>0.14285714285714285</c:v>
                </c:pt>
                <c:pt idx="9">
                  <c:v>0.1</c:v>
                </c:pt>
                <c:pt idx="10">
                  <c:v>0</c:v>
                </c:pt>
                <c:pt idx="11">
                  <c:v>1.6666666666666666E-2</c:v>
                </c:pt>
                <c:pt idx="12">
                  <c:v>5.5555555555555552E-2</c:v>
                </c:pt>
                <c:pt idx="13">
                  <c:v>0.15151515151515152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5.5555555555555552E-2</c:v>
                </c:pt>
                <c:pt idx="20">
                  <c:v>0</c:v>
                </c:pt>
                <c:pt idx="21">
                  <c:v>0.1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0.125</c:v>
                </c:pt>
                <c:pt idx="27">
                  <c:v>0.17647058823529413</c:v>
                </c:pt>
                <c:pt idx="28">
                  <c:v>0</c:v>
                </c:pt>
                <c:pt idx="29">
                  <c:v>3.2258064516129031E-2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5.5555555555555552E-2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0701696"/>
        <c:axId val="440703232"/>
      </c:barChart>
      <c:catAx>
        <c:axId val="440701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40703232"/>
        <c:crosses val="autoZero"/>
        <c:auto val="1"/>
        <c:lblAlgn val="ctr"/>
        <c:lblOffset val="100"/>
        <c:noMultiLvlLbl val="0"/>
      </c:catAx>
      <c:valAx>
        <c:axId val="440703232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40701696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7395745524975924"/>
          <c:y val="2.8534370946822311E-2"/>
          <c:w val="0.50127024254045882"/>
          <c:h val="0.906480794958995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>
                <a:lumMod val="75000"/>
              </a:srgbClr>
            </a:solidFill>
            <a:ln>
              <a:noFill/>
            </a:ln>
            <a:effectLst>
              <a:outerShdw blurRad="50800" dist="88900" dir="2400000" algn="ctr" rotWithShape="0">
                <a:srgbClr val="000000">
                  <a:alpha val="30000"/>
                </a:srgbClr>
              </a:outerShdw>
            </a:effectLst>
          </c:spPr>
          <c:invertIfNegative val="0"/>
          <c:cat>
            <c:strRef>
              <c:f>'Fig 2'!$B$4:$B$9</c:f>
              <c:strCache>
                <c:ptCount val="6"/>
                <c:pt idx="0">
                  <c:v>                       Drilling services for petroleum 
exploration and development companies</c:v>
                </c:pt>
                <c:pt idx="1">
                  <c:v>Other</c:v>
                </c:pt>
                <c:pt idx="2">
                  <c:v>   Provision of expert advice to petroleum 
exploration and development companies</c:v>
                </c:pt>
                <c:pt idx="3">
                  <c:v>Production of oil and/or natural gas</c:v>
                </c:pt>
                <c:pt idx="4">
                  <c:v>Natural gas exploration and development</c:v>
                </c:pt>
                <c:pt idx="5">
                  <c:v>Oil exploration and development</c:v>
                </c:pt>
              </c:strCache>
            </c:strRef>
          </c:cat>
          <c:val>
            <c:numRef>
              <c:f>'Fig 2'!$C$4:$C$9</c:f>
              <c:numCache>
                <c:formatCode>0.00%</c:formatCode>
                <c:ptCount val="6"/>
                <c:pt idx="0">
                  <c:v>6.1499999999999999E-2</c:v>
                </c:pt>
                <c:pt idx="1">
                  <c:v>0.13589999999999999</c:v>
                </c:pt>
                <c:pt idx="2">
                  <c:v>0.32040000000000002</c:v>
                </c:pt>
                <c:pt idx="3">
                  <c:v>0.37540000000000001</c:v>
                </c:pt>
                <c:pt idx="4">
                  <c:v>0.37540000000000001</c:v>
                </c:pt>
                <c:pt idx="5">
                  <c:v>0.53400000000000003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358144"/>
        <c:axId val="329050368"/>
      </c:barChart>
      <c:catAx>
        <c:axId val="19835814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vert="horz" anchor="ctr" anchorCtr="1"/>
          <a:lstStyle/>
          <a:p>
            <a:pPr>
              <a:defRPr/>
            </a:pPr>
            <a:endParaRPr lang="en-US"/>
          </a:p>
        </c:txPr>
        <c:crossAx val="329050368"/>
        <c:crosses val="autoZero"/>
        <c:auto val="1"/>
        <c:lblAlgn val="ctr"/>
        <c:lblOffset val="100"/>
        <c:noMultiLvlLbl val="0"/>
      </c:catAx>
      <c:valAx>
        <c:axId val="329050368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noFill/>
            <a:prstDash val="sysDot"/>
          </a:ln>
        </c:spPr>
        <c:crossAx val="198358144"/>
        <c:crosses val="autoZero"/>
        <c:crossBetween val="between"/>
      </c:valAx>
      <c:spPr>
        <a:scene3d>
          <a:camera prst="orthographicFront"/>
          <a:lightRig rig="threePt" dir="t"/>
        </a:scene3d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 baseline="0">
          <a:latin typeface="Myriad Pro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601751276816894"/>
          <c:y val="9.0900574727194473E-3"/>
          <c:w val="0.30403466660684508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16'!$B$3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16'!$A$52:$A$100</c:f>
              <c:strCache>
                <c:ptCount val="49"/>
                <c:pt idx="0">
                  <c:v>Uganda</c:v>
                </c:pt>
                <c:pt idx="1">
                  <c:v>Argentina – Santa Cruz</c:v>
                </c:pt>
                <c:pt idx="2">
                  <c:v>Brazil – Onshore CCs</c:v>
                </c:pt>
                <c:pt idx="3">
                  <c:v>Myanmar</c:v>
                </c:pt>
                <c:pt idx="4">
                  <c:v>AU – South Australia</c:v>
                </c:pt>
                <c:pt idx="5">
                  <c:v>Ivory Coast</c:v>
                </c:pt>
                <c:pt idx="6">
                  <c:v>Ecuador</c:v>
                </c:pt>
                <c:pt idx="7">
                  <c:v>Angola</c:v>
                </c:pt>
                <c:pt idx="8">
                  <c:v>Newfoundland &amp; Labrador</c:v>
                </c:pt>
                <c:pt idx="9">
                  <c:v>Vietnam</c:v>
                </c:pt>
                <c:pt idx="10">
                  <c:v>Brunei</c:v>
                </c:pt>
                <c:pt idx="11">
                  <c:v>Malaysia</c:v>
                </c:pt>
                <c:pt idx="12">
                  <c:v>Papua New Guinea</c:v>
                </c:pt>
                <c:pt idx="13">
                  <c:v>Cambodia</c:v>
                </c:pt>
                <c:pt idx="14">
                  <c:v>Kenya</c:v>
                </c:pt>
                <c:pt idx="15">
                  <c:v>Mexico</c:v>
                </c:pt>
                <c:pt idx="16">
                  <c:v>Trinidad and Tobago</c:v>
                </c:pt>
                <c:pt idx="17">
                  <c:v>Louisiana</c:v>
                </c:pt>
                <c:pt idx="18">
                  <c:v>New Mexico</c:v>
                </c:pt>
                <c:pt idx="19">
                  <c:v>Manitoba</c:v>
                </c:pt>
                <c:pt idx="20">
                  <c:v>Namibia</c:v>
                </c:pt>
                <c:pt idx="21">
                  <c:v>Morocco</c:v>
                </c:pt>
                <c:pt idx="22">
                  <c:v>Mississippi</c:v>
                </c:pt>
                <c:pt idx="23">
                  <c:v>Poland</c:v>
                </c:pt>
                <c:pt idx="24">
                  <c:v>Gabon</c:v>
                </c:pt>
                <c:pt idx="25">
                  <c:v>Libya</c:v>
                </c:pt>
                <c:pt idx="26">
                  <c:v>Nigeria</c:v>
                </c:pt>
                <c:pt idx="27">
                  <c:v>Montana</c:v>
                </c:pt>
                <c:pt idx="28">
                  <c:v>China</c:v>
                </c:pt>
                <c:pt idx="29">
                  <c:v>Wyoming</c:v>
                </c:pt>
                <c:pt idx="30">
                  <c:v>Equatorial Guinea</c:v>
                </c:pt>
                <c:pt idx="31">
                  <c:v>Arkansas</c:v>
                </c:pt>
                <c:pt idx="32">
                  <c:v>Egypt</c:v>
                </c:pt>
                <c:pt idx="33">
                  <c:v>Ghana</c:v>
                </c:pt>
                <c:pt idx="34">
                  <c:v>Saskatchewan</c:v>
                </c:pt>
                <c:pt idx="35">
                  <c:v>Bangladesh</c:v>
                </c:pt>
                <c:pt idx="36">
                  <c:v>Rep. of Congo (Brazzaville)</c:v>
                </c:pt>
                <c:pt idx="37">
                  <c:v>India</c:v>
                </c:pt>
                <c:pt idx="38">
                  <c:v>Kansas</c:v>
                </c:pt>
                <c:pt idx="39">
                  <c:v>Tunisia</c:v>
                </c:pt>
                <c:pt idx="40">
                  <c:v>Guyana</c:v>
                </c:pt>
                <c:pt idx="41">
                  <c:v>United Arab Emirates</c:v>
                </c:pt>
                <c:pt idx="42">
                  <c:v>West Virginia</c:v>
                </c:pt>
                <c:pt idx="43">
                  <c:v>Mozambique</c:v>
                </c:pt>
                <c:pt idx="44">
                  <c:v>Oklahoma</c:v>
                </c:pt>
                <c:pt idx="45">
                  <c:v>Kazakhstan</c:v>
                </c:pt>
                <c:pt idx="46">
                  <c:v>Suriname</c:v>
                </c:pt>
                <c:pt idx="47">
                  <c:v>Texas</c:v>
                </c:pt>
                <c:pt idx="48">
                  <c:v>North Dakota</c:v>
                </c:pt>
              </c:strCache>
            </c:strRef>
          </c:cat>
          <c:val>
            <c:numRef>
              <c:f>'Fig 16'!$B$52:$B$100</c:f>
              <c:numCache>
                <c:formatCode>0%</c:formatCode>
                <c:ptCount val="49"/>
                <c:pt idx="0">
                  <c:v>0.2857142857142857</c:v>
                </c:pt>
                <c:pt idx="1">
                  <c:v>0.14285714285714285</c:v>
                </c:pt>
                <c:pt idx="2">
                  <c:v>0.2857142857142857</c:v>
                </c:pt>
                <c:pt idx="3">
                  <c:v>0.41666666666666669</c:v>
                </c:pt>
                <c:pt idx="4">
                  <c:v>0.25</c:v>
                </c:pt>
                <c:pt idx="5">
                  <c:v>0.3</c:v>
                </c:pt>
                <c:pt idx="6">
                  <c:v>0.13333333333333333</c:v>
                </c:pt>
                <c:pt idx="7">
                  <c:v>0.31578947368421051</c:v>
                </c:pt>
                <c:pt idx="8">
                  <c:v>0.36363636363636365</c:v>
                </c:pt>
                <c:pt idx="9">
                  <c:v>0.35714285714285715</c:v>
                </c:pt>
                <c:pt idx="10">
                  <c:v>0.33333333333333331</c:v>
                </c:pt>
                <c:pt idx="11">
                  <c:v>0.33333333333333331</c:v>
                </c:pt>
                <c:pt idx="12">
                  <c:v>0.33333333333333331</c:v>
                </c:pt>
                <c:pt idx="13">
                  <c:v>0.33333333333333331</c:v>
                </c:pt>
                <c:pt idx="14">
                  <c:v>0.25</c:v>
                </c:pt>
                <c:pt idx="15">
                  <c:v>0.23809523809523808</c:v>
                </c:pt>
                <c:pt idx="16">
                  <c:v>0.1111111111111111</c:v>
                </c:pt>
                <c:pt idx="17">
                  <c:v>0.16216216216216217</c:v>
                </c:pt>
                <c:pt idx="18">
                  <c:v>0.2</c:v>
                </c:pt>
                <c:pt idx="19">
                  <c:v>0.25</c:v>
                </c:pt>
                <c:pt idx="20">
                  <c:v>0.3</c:v>
                </c:pt>
                <c:pt idx="21">
                  <c:v>0.3</c:v>
                </c:pt>
                <c:pt idx="22">
                  <c:v>0.29411764705882354</c:v>
                </c:pt>
                <c:pt idx="23">
                  <c:v>0.2857142857142857</c:v>
                </c:pt>
                <c:pt idx="24">
                  <c:v>0.16666666666666666</c:v>
                </c:pt>
                <c:pt idx="25">
                  <c:v>0.22222222222222221</c:v>
                </c:pt>
                <c:pt idx="26">
                  <c:v>0.13793103448275862</c:v>
                </c:pt>
                <c:pt idx="27">
                  <c:v>0.27272727272727271</c:v>
                </c:pt>
                <c:pt idx="28">
                  <c:v>0.27272727272727271</c:v>
                </c:pt>
                <c:pt idx="29">
                  <c:v>0.26923076923076922</c:v>
                </c:pt>
                <c:pt idx="30">
                  <c:v>0.2</c:v>
                </c:pt>
                <c:pt idx="31">
                  <c:v>0.25</c:v>
                </c:pt>
                <c:pt idx="32">
                  <c:v>0.20833333333333334</c:v>
                </c:pt>
                <c:pt idx="33">
                  <c:v>0.17647058823529413</c:v>
                </c:pt>
                <c:pt idx="34">
                  <c:v>0.19444444444444445</c:v>
                </c:pt>
                <c:pt idx="35">
                  <c:v>0.22222222222222221</c:v>
                </c:pt>
                <c:pt idx="36">
                  <c:v>0.22222222222222221</c:v>
                </c:pt>
                <c:pt idx="37">
                  <c:v>7.1428571428571425E-2</c:v>
                </c:pt>
                <c:pt idx="38">
                  <c:v>0.15789473684210525</c:v>
                </c:pt>
                <c:pt idx="39">
                  <c:v>0.13333333333333333</c:v>
                </c:pt>
                <c:pt idx="40">
                  <c:v>0.2</c:v>
                </c:pt>
                <c:pt idx="41">
                  <c:v>6.25E-2</c:v>
                </c:pt>
                <c:pt idx="42">
                  <c:v>0.18181818181818182</c:v>
                </c:pt>
                <c:pt idx="43">
                  <c:v>8.3333333333333329E-2</c:v>
                </c:pt>
                <c:pt idx="44">
                  <c:v>0.15789473684210525</c:v>
                </c:pt>
                <c:pt idx="45">
                  <c:v>7.6923076923076927E-2</c:v>
                </c:pt>
                <c:pt idx="46">
                  <c:v>0.125</c:v>
                </c:pt>
                <c:pt idx="47">
                  <c:v>8.1967213114754092E-2</c:v>
                </c:pt>
                <c:pt idx="48">
                  <c:v>9.6774193548387094E-2</c:v>
                </c:pt>
              </c:numCache>
            </c:numRef>
          </c:val>
        </c:ser>
        <c:ser>
          <c:idx val="1"/>
          <c:order val="1"/>
          <c:tx>
            <c:strRef>
              <c:f>'Fig 16'!$C$3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16'!$A$52:$A$100</c:f>
              <c:strCache>
                <c:ptCount val="49"/>
                <c:pt idx="0">
                  <c:v>Uganda</c:v>
                </c:pt>
                <c:pt idx="1">
                  <c:v>Argentina – Santa Cruz</c:v>
                </c:pt>
                <c:pt idx="2">
                  <c:v>Brazil – Onshore CCs</c:v>
                </c:pt>
                <c:pt idx="3">
                  <c:v>Myanmar</c:v>
                </c:pt>
                <c:pt idx="4">
                  <c:v>AU – South Australia</c:v>
                </c:pt>
                <c:pt idx="5">
                  <c:v>Ivory Coast</c:v>
                </c:pt>
                <c:pt idx="6">
                  <c:v>Ecuador</c:v>
                </c:pt>
                <c:pt idx="7">
                  <c:v>Angola</c:v>
                </c:pt>
                <c:pt idx="8">
                  <c:v>Newfoundland &amp; Labrador</c:v>
                </c:pt>
                <c:pt idx="9">
                  <c:v>Vietnam</c:v>
                </c:pt>
                <c:pt idx="10">
                  <c:v>Brunei</c:v>
                </c:pt>
                <c:pt idx="11">
                  <c:v>Malaysia</c:v>
                </c:pt>
                <c:pt idx="12">
                  <c:v>Papua New Guinea</c:v>
                </c:pt>
                <c:pt idx="13">
                  <c:v>Cambodia</c:v>
                </c:pt>
                <c:pt idx="14">
                  <c:v>Kenya</c:v>
                </c:pt>
                <c:pt idx="15">
                  <c:v>Mexico</c:v>
                </c:pt>
                <c:pt idx="16">
                  <c:v>Trinidad and Tobago</c:v>
                </c:pt>
                <c:pt idx="17">
                  <c:v>Louisiana</c:v>
                </c:pt>
                <c:pt idx="18">
                  <c:v>New Mexico</c:v>
                </c:pt>
                <c:pt idx="19">
                  <c:v>Manitoba</c:v>
                </c:pt>
                <c:pt idx="20">
                  <c:v>Namibia</c:v>
                </c:pt>
                <c:pt idx="21">
                  <c:v>Morocco</c:v>
                </c:pt>
                <c:pt idx="22">
                  <c:v>Mississippi</c:v>
                </c:pt>
                <c:pt idx="23">
                  <c:v>Poland</c:v>
                </c:pt>
                <c:pt idx="24">
                  <c:v>Gabon</c:v>
                </c:pt>
                <c:pt idx="25">
                  <c:v>Libya</c:v>
                </c:pt>
                <c:pt idx="26">
                  <c:v>Nigeria</c:v>
                </c:pt>
                <c:pt idx="27">
                  <c:v>Montana</c:v>
                </c:pt>
                <c:pt idx="28">
                  <c:v>China</c:v>
                </c:pt>
                <c:pt idx="29">
                  <c:v>Wyoming</c:v>
                </c:pt>
                <c:pt idx="30">
                  <c:v>Equatorial Guinea</c:v>
                </c:pt>
                <c:pt idx="31">
                  <c:v>Arkansas</c:v>
                </c:pt>
                <c:pt idx="32">
                  <c:v>Egypt</c:v>
                </c:pt>
                <c:pt idx="33">
                  <c:v>Ghana</c:v>
                </c:pt>
                <c:pt idx="34">
                  <c:v>Saskatchewan</c:v>
                </c:pt>
                <c:pt idx="35">
                  <c:v>Bangladesh</c:v>
                </c:pt>
                <c:pt idx="36">
                  <c:v>Rep. of Congo (Brazzaville)</c:v>
                </c:pt>
                <c:pt idx="37">
                  <c:v>India</c:v>
                </c:pt>
                <c:pt idx="38">
                  <c:v>Kansas</c:v>
                </c:pt>
                <c:pt idx="39">
                  <c:v>Tunisia</c:v>
                </c:pt>
                <c:pt idx="40">
                  <c:v>Guyana</c:v>
                </c:pt>
                <c:pt idx="41">
                  <c:v>United Arab Emirates</c:v>
                </c:pt>
                <c:pt idx="42">
                  <c:v>West Virginia</c:v>
                </c:pt>
                <c:pt idx="43">
                  <c:v>Mozambique</c:v>
                </c:pt>
                <c:pt idx="44">
                  <c:v>Oklahoma</c:v>
                </c:pt>
                <c:pt idx="45">
                  <c:v>Kazakhstan</c:v>
                </c:pt>
                <c:pt idx="46">
                  <c:v>Suriname</c:v>
                </c:pt>
                <c:pt idx="47">
                  <c:v>Texas</c:v>
                </c:pt>
                <c:pt idx="48">
                  <c:v>North Dakota</c:v>
                </c:pt>
              </c:strCache>
            </c:strRef>
          </c:cat>
          <c:val>
            <c:numRef>
              <c:f>'Fig 16'!$C$52:$C$100</c:f>
              <c:numCache>
                <c:formatCode>0%</c:formatCode>
                <c:ptCount val="49"/>
                <c:pt idx="0">
                  <c:v>0.14285714285714285</c:v>
                </c:pt>
                <c:pt idx="1">
                  <c:v>0.2857142857142857</c:v>
                </c:pt>
                <c:pt idx="2">
                  <c:v>0.14285714285714285</c:v>
                </c:pt>
                <c:pt idx="3">
                  <c:v>0</c:v>
                </c:pt>
                <c:pt idx="4">
                  <c:v>0.15</c:v>
                </c:pt>
                <c:pt idx="5">
                  <c:v>0.1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8.3333333333333329E-2</c:v>
                </c:pt>
                <c:pt idx="15">
                  <c:v>4.7619047619047616E-2</c:v>
                </c:pt>
                <c:pt idx="16">
                  <c:v>0.22222222222222221</c:v>
                </c:pt>
                <c:pt idx="17">
                  <c:v>0.10810810810810811</c:v>
                </c:pt>
                <c:pt idx="18">
                  <c:v>0.08</c:v>
                </c:pt>
                <c:pt idx="19">
                  <c:v>6.25E-2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0.1111111111111111</c:v>
                </c:pt>
                <c:pt idx="25">
                  <c:v>5.5555555555555552E-2</c:v>
                </c:pt>
                <c:pt idx="26">
                  <c:v>0.13793103448275862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6.6666666666666666E-2</c:v>
                </c:pt>
                <c:pt idx="31">
                  <c:v>0</c:v>
                </c:pt>
                <c:pt idx="32">
                  <c:v>4.1666666666666664E-2</c:v>
                </c:pt>
                <c:pt idx="33">
                  <c:v>5.8823529411764705E-2</c:v>
                </c:pt>
                <c:pt idx="34">
                  <c:v>2.7777777777777776E-2</c:v>
                </c:pt>
                <c:pt idx="35">
                  <c:v>0</c:v>
                </c:pt>
                <c:pt idx="36">
                  <c:v>0</c:v>
                </c:pt>
                <c:pt idx="37">
                  <c:v>7.1428571428571425E-2</c:v>
                </c:pt>
                <c:pt idx="38">
                  <c:v>5.2631578947368418E-2</c:v>
                </c:pt>
                <c:pt idx="39">
                  <c:v>6.6666666666666666E-2</c:v>
                </c:pt>
                <c:pt idx="40">
                  <c:v>0</c:v>
                </c:pt>
                <c:pt idx="41">
                  <c:v>0.125</c:v>
                </c:pt>
                <c:pt idx="42">
                  <c:v>0</c:v>
                </c:pt>
                <c:pt idx="43">
                  <c:v>8.3333333333333329E-2</c:v>
                </c:pt>
                <c:pt idx="44">
                  <c:v>0</c:v>
                </c:pt>
                <c:pt idx="45">
                  <c:v>7.6923076923076927E-2</c:v>
                </c:pt>
                <c:pt idx="46">
                  <c:v>0</c:v>
                </c:pt>
                <c:pt idx="47">
                  <c:v>3.2786885245901641E-2</c:v>
                </c:pt>
                <c:pt idx="4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16'!$D$3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16'!$A$52:$A$100</c:f>
              <c:strCache>
                <c:ptCount val="49"/>
                <c:pt idx="0">
                  <c:v>Uganda</c:v>
                </c:pt>
                <c:pt idx="1">
                  <c:v>Argentina – Santa Cruz</c:v>
                </c:pt>
                <c:pt idx="2">
                  <c:v>Brazil – Onshore CCs</c:v>
                </c:pt>
                <c:pt idx="3">
                  <c:v>Myanmar</c:v>
                </c:pt>
                <c:pt idx="4">
                  <c:v>AU – South Australia</c:v>
                </c:pt>
                <c:pt idx="5">
                  <c:v>Ivory Coast</c:v>
                </c:pt>
                <c:pt idx="6">
                  <c:v>Ecuador</c:v>
                </c:pt>
                <c:pt idx="7">
                  <c:v>Angola</c:v>
                </c:pt>
                <c:pt idx="8">
                  <c:v>Newfoundland &amp; Labrador</c:v>
                </c:pt>
                <c:pt idx="9">
                  <c:v>Vietnam</c:v>
                </c:pt>
                <c:pt idx="10">
                  <c:v>Brunei</c:v>
                </c:pt>
                <c:pt idx="11">
                  <c:v>Malaysia</c:v>
                </c:pt>
                <c:pt idx="12">
                  <c:v>Papua New Guinea</c:v>
                </c:pt>
                <c:pt idx="13">
                  <c:v>Cambodia</c:v>
                </c:pt>
                <c:pt idx="14">
                  <c:v>Kenya</c:v>
                </c:pt>
                <c:pt idx="15">
                  <c:v>Mexico</c:v>
                </c:pt>
                <c:pt idx="16">
                  <c:v>Trinidad and Tobago</c:v>
                </c:pt>
                <c:pt idx="17">
                  <c:v>Louisiana</c:v>
                </c:pt>
                <c:pt idx="18">
                  <c:v>New Mexico</c:v>
                </c:pt>
                <c:pt idx="19">
                  <c:v>Manitoba</c:v>
                </c:pt>
                <c:pt idx="20">
                  <c:v>Namibia</c:v>
                </c:pt>
                <c:pt idx="21">
                  <c:v>Morocco</c:v>
                </c:pt>
                <c:pt idx="22">
                  <c:v>Mississippi</c:v>
                </c:pt>
                <c:pt idx="23">
                  <c:v>Poland</c:v>
                </c:pt>
                <c:pt idx="24">
                  <c:v>Gabon</c:v>
                </c:pt>
                <c:pt idx="25">
                  <c:v>Libya</c:v>
                </c:pt>
                <c:pt idx="26">
                  <c:v>Nigeria</c:v>
                </c:pt>
                <c:pt idx="27">
                  <c:v>Montana</c:v>
                </c:pt>
                <c:pt idx="28">
                  <c:v>China</c:v>
                </c:pt>
                <c:pt idx="29">
                  <c:v>Wyoming</c:v>
                </c:pt>
                <c:pt idx="30">
                  <c:v>Equatorial Guinea</c:v>
                </c:pt>
                <c:pt idx="31">
                  <c:v>Arkansas</c:v>
                </c:pt>
                <c:pt idx="32">
                  <c:v>Egypt</c:v>
                </c:pt>
                <c:pt idx="33">
                  <c:v>Ghana</c:v>
                </c:pt>
                <c:pt idx="34">
                  <c:v>Saskatchewan</c:v>
                </c:pt>
                <c:pt idx="35">
                  <c:v>Bangladesh</c:v>
                </c:pt>
                <c:pt idx="36">
                  <c:v>Rep. of Congo (Brazzaville)</c:v>
                </c:pt>
                <c:pt idx="37">
                  <c:v>India</c:v>
                </c:pt>
                <c:pt idx="38">
                  <c:v>Kansas</c:v>
                </c:pt>
                <c:pt idx="39">
                  <c:v>Tunisia</c:v>
                </c:pt>
                <c:pt idx="40">
                  <c:v>Guyana</c:v>
                </c:pt>
                <c:pt idx="41">
                  <c:v>United Arab Emirates</c:v>
                </c:pt>
                <c:pt idx="42">
                  <c:v>West Virginia</c:v>
                </c:pt>
                <c:pt idx="43">
                  <c:v>Mozambique</c:v>
                </c:pt>
                <c:pt idx="44">
                  <c:v>Oklahoma</c:v>
                </c:pt>
                <c:pt idx="45">
                  <c:v>Kazakhstan</c:v>
                </c:pt>
                <c:pt idx="46">
                  <c:v>Suriname</c:v>
                </c:pt>
                <c:pt idx="47">
                  <c:v>Texas</c:v>
                </c:pt>
                <c:pt idx="48">
                  <c:v>North Dakota</c:v>
                </c:pt>
              </c:strCache>
            </c:strRef>
          </c:cat>
          <c:val>
            <c:numRef>
              <c:f>'Fig 16'!$D$52:$D$100</c:f>
              <c:numCache>
                <c:formatCode>0%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6.6666666666666666E-2</c:v>
                </c:pt>
                <c:pt idx="7">
                  <c:v>5.2631578947368418E-2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4.7619047619047616E-2</c:v>
                </c:pt>
                <c:pt idx="16">
                  <c:v>0</c:v>
                </c:pt>
                <c:pt idx="17">
                  <c:v>5.4054054054054057E-2</c:v>
                </c:pt>
                <c:pt idx="18">
                  <c:v>0.04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7.1428571428571425E-2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2877056"/>
        <c:axId val="422878592"/>
      </c:barChart>
      <c:catAx>
        <c:axId val="422877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22878592"/>
        <c:crosses val="autoZero"/>
        <c:auto val="1"/>
        <c:lblAlgn val="ctr"/>
        <c:lblOffset val="100"/>
        <c:noMultiLvlLbl val="0"/>
      </c:catAx>
      <c:valAx>
        <c:axId val="422878592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2287705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3919655349940461"/>
          <c:y val="3.6728262174914331E-2"/>
          <c:w val="0.17876763599495912"/>
          <c:h val="0.13014009502831439"/>
        </c:manualLayout>
      </c:layout>
      <c:overlay val="0"/>
      <c:spPr>
        <a:solidFill>
          <a:schemeClr val="lt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5549344861255935"/>
          <c:y val="9.2144815238309231E-3"/>
          <c:w val="0.29547700610049182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17'!$B$3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17'!$A$4:$A$51</c:f>
              <c:strCache>
                <c:ptCount val="48"/>
                <c:pt idx="0">
                  <c:v>Brazil – Onshore CCs</c:v>
                </c:pt>
                <c:pt idx="1">
                  <c:v>California</c:v>
                </c:pt>
                <c:pt idx="2">
                  <c:v>France</c:v>
                </c:pt>
                <c:pt idx="3">
                  <c:v>Indonesia</c:v>
                </c:pt>
                <c:pt idx="4">
                  <c:v>Cambodia</c:v>
                </c:pt>
                <c:pt idx="5">
                  <c:v>Libya</c:v>
                </c:pt>
                <c:pt idx="6">
                  <c:v>Spain – Onshore</c:v>
                </c:pt>
                <c:pt idx="7">
                  <c:v>Bolivia</c:v>
                </c:pt>
                <c:pt idx="8">
                  <c:v>Victoria</c:v>
                </c:pt>
                <c:pt idx="9">
                  <c:v>Bangladesh</c:v>
                </c:pt>
                <c:pt idx="10">
                  <c:v>South Africa</c:v>
                </c:pt>
                <c:pt idx="11">
                  <c:v>New South Wales</c:v>
                </c:pt>
                <c:pt idx="12">
                  <c:v>Northern Territory</c:v>
                </c:pt>
                <c:pt idx="13">
                  <c:v>Iraq</c:v>
                </c:pt>
                <c:pt idx="14">
                  <c:v>Spain – Offshore</c:v>
                </c:pt>
                <c:pt idx="15">
                  <c:v>Venezuela</c:v>
                </c:pt>
                <c:pt idx="16">
                  <c:v>Brazil – Offshore presalt PSCs</c:v>
                </c:pt>
                <c:pt idx="17">
                  <c:v>Angola</c:v>
                </c:pt>
                <c:pt idx="18">
                  <c:v>Ecuador</c:v>
                </c:pt>
                <c:pt idx="19">
                  <c:v>Colorado</c:v>
                </c:pt>
                <c:pt idx="20">
                  <c:v>Romania</c:v>
                </c:pt>
                <c:pt idx="21">
                  <c:v>Tunisia</c:v>
                </c:pt>
                <c:pt idx="22">
                  <c:v>Nigeria</c:v>
                </c:pt>
                <c:pt idx="23">
                  <c:v>Yemen</c:v>
                </c:pt>
                <c:pt idx="24">
                  <c:v>Pennsylvania</c:v>
                </c:pt>
                <c:pt idx="25">
                  <c:v>Malaysia</c:v>
                </c:pt>
                <c:pt idx="26">
                  <c:v>Ohio</c:v>
                </c:pt>
                <c:pt idx="27">
                  <c:v>Papua New Guinea</c:v>
                </c:pt>
                <c:pt idx="28">
                  <c:v>Mozambique</c:v>
                </c:pt>
                <c:pt idx="29">
                  <c:v>Michigan</c:v>
                </c:pt>
                <c:pt idx="30">
                  <c:v>Tanzania</c:v>
                </c:pt>
                <c:pt idx="31">
                  <c:v>Uganda</c:v>
                </c:pt>
                <c:pt idx="32">
                  <c:v>Kuwait</c:v>
                </c:pt>
                <c:pt idx="33">
                  <c:v>Alaska</c:v>
                </c:pt>
                <c:pt idx="34">
                  <c:v>Ivory Coast</c:v>
                </c:pt>
                <c:pt idx="35">
                  <c:v>Brazil – Offshore CCs</c:v>
                </c:pt>
                <c:pt idx="36">
                  <c:v>Illinois</c:v>
                </c:pt>
                <c:pt idx="37">
                  <c:v>Queensland</c:v>
                </c:pt>
                <c:pt idx="38">
                  <c:v>US Offshore – Gulf of Mexico</c:v>
                </c:pt>
                <c:pt idx="39">
                  <c:v>Western Australia</c:v>
                </c:pt>
                <c:pt idx="40">
                  <c:v>Hungary</c:v>
                </c:pt>
                <c:pt idx="41">
                  <c:v>China</c:v>
                </c:pt>
                <c:pt idx="42">
                  <c:v>Namibia</c:v>
                </c:pt>
                <c:pt idx="43">
                  <c:v>Algeria</c:v>
                </c:pt>
                <c:pt idx="44">
                  <c:v>Morocco</c:v>
                </c:pt>
                <c:pt idx="45">
                  <c:v>Mexico</c:v>
                </c:pt>
                <c:pt idx="46">
                  <c:v>British Columbia</c:v>
                </c:pt>
                <c:pt idx="47">
                  <c:v>Netherlands</c:v>
                </c:pt>
              </c:strCache>
            </c:strRef>
          </c:cat>
          <c:val>
            <c:numRef>
              <c:f>'Fig 17'!$B$4:$B$51</c:f>
              <c:numCache>
                <c:formatCode>0%</c:formatCode>
                <c:ptCount val="48"/>
                <c:pt idx="0">
                  <c:v>0.8571428571428571</c:v>
                </c:pt>
                <c:pt idx="1">
                  <c:v>0.42857142857142855</c:v>
                </c:pt>
                <c:pt idx="2">
                  <c:v>0.41666666666666669</c:v>
                </c:pt>
                <c:pt idx="3">
                  <c:v>0.44444444444444442</c:v>
                </c:pt>
                <c:pt idx="4">
                  <c:v>0.5</c:v>
                </c:pt>
                <c:pt idx="5">
                  <c:v>0.44444444444444442</c:v>
                </c:pt>
                <c:pt idx="6">
                  <c:v>0.5</c:v>
                </c:pt>
                <c:pt idx="7">
                  <c:v>0.1</c:v>
                </c:pt>
                <c:pt idx="8">
                  <c:v>0.33333333333333331</c:v>
                </c:pt>
                <c:pt idx="9">
                  <c:v>0.44444444444444442</c:v>
                </c:pt>
                <c:pt idx="10">
                  <c:v>0.33333333333333331</c:v>
                </c:pt>
                <c:pt idx="11">
                  <c:v>0.33333333333333331</c:v>
                </c:pt>
                <c:pt idx="12">
                  <c:v>0.27272727272727271</c:v>
                </c:pt>
                <c:pt idx="13">
                  <c:v>0.3888888888888889</c:v>
                </c:pt>
                <c:pt idx="14">
                  <c:v>0.42857142857142855</c:v>
                </c:pt>
                <c:pt idx="15">
                  <c:v>0.11764705882352941</c:v>
                </c:pt>
                <c:pt idx="16">
                  <c:v>0.7</c:v>
                </c:pt>
                <c:pt idx="17">
                  <c:v>0.47368421052631576</c:v>
                </c:pt>
                <c:pt idx="18">
                  <c:v>0.26666666666666666</c:v>
                </c:pt>
                <c:pt idx="19">
                  <c:v>0.45454545454545453</c:v>
                </c:pt>
                <c:pt idx="20">
                  <c:v>0.36363636363636365</c:v>
                </c:pt>
                <c:pt idx="21">
                  <c:v>0.375</c:v>
                </c:pt>
                <c:pt idx="22">
                  <c:v>0.25806451612903225</c:v>
                </c:pt>
                <c:pt idx="23">
                  <c:v>0.4</c:v>
                </c:pt>
                <c:pt idx="24">
                  <c:v>0.46666666666666667</c:v>
                </c:pt>
                <c:pt idx="25">
                  <c:v>0.46666666666666667</c:v>
                </c:pt>
                <c:pt idx="26">
                  <c:v>0.5</c:v>
                </c:pt>
                <c:pt idx="27">
                  <c:v>0.41666666666666669</c:v>
                </c:pt>
                <c:pt idx="28">
                  <c:v>0.58333333333333337</c:v>
                </c:pt>
                <c:pt idx="29">
                  <c:v>0.33333333333333331</c:v>
                </c:pt>
                <c:pt idx="30">
                  <c:v>0.2857142857142857</c:v>
                </c:pt>
                <c:pt idx="31">
                  <c:v>0.2857142857142857</c:v>
                </c:pt>
                <c:pt idx="32">
                  <c:v>0.2857142857142857</c:v>
                </c:pt>
                <c:pt idx="33">
                  <c:v>0.25</c:v>
                </c:pt>
                <c:pt idx="34">
                  <c:v>0.33333333333333331</c:v>
                </c:pt>
                <c:pt idx="35">
                  <c:v>0.5</c:v>
                </c:pt>
                <c:pt idx="36">
                  <c:v>0.54545454545454541</c:v>
                </c:pt>
                <c:pt idx="37">
                  <c:v>0.45454545454545453</c:v>
                </c:pt>
                <c:pt idx="38">
                  <c:v>0.33333333333333331</c:v>
                </c:pt>
                <c:pt idx="39">
                  <c:v>0.39130434782608697</c:v>
                </c:pt>
                <c:pt idx="40">
                  <c:v>0.5</c:v>
                </c:pt>
                <c:pt idx="41">
                  <c:v>0.4</c:v>
                </c:pt>
                <c:pt idx="42">
                  <c:v>0.4</c:v>
                </c:pt>
                <c:pt idx="43">
                  <c:v>0.25</c:v>
                </c:pt>
                <c:pt idx="44">
                  <c:v>0.4</c:v>
                </c:pt>
                <c:pt idx="45">
                  <c:v>0.23809523809523808</c:v>
                </c:pt>
                <c:pt idx="46">
                  <c:v>0.23529411764705882</c:v>
                </c:pt>
                <c:pt idx="47">
                  <c:v>0.23076923076923078</c:v>
                </c:pt>
              </c:numCache>
            </c:numRef>
          </c:val>
        </c:ser>
        <c:ser>
          <c:idx val="1"/>
          <c:order val="1"/>
          <c:tx>
            <c:strRef>
              <c:f>'Fig 17'!$C$3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17'!$A$4:$A$51</c:f>
              <c:strCache>
                <c:ptCount val="48"/>
                <c:pt idx="0">
                  <c:v>Brazil – Onshore CCs</c:v>
                </c:pt>
                <c:pt idx="1">
                  <c:v>California</c:v>
                </c:pt>
                <c:pt idx="2">
                  <c:v>France</c:v>
                </c:pt>
                <c:pt idx="3">
                  <c:v>Indonesia</c:v>
                </c:pt>
                <c:pt idx="4">
                  <c:v>Cambodia</c:v>
                </c:pt>
                <c:pt idx="5">
                  <c:v>Libya</c:v>
                </c:pt>
                <c:pt idx="6">
                  <c:v>Spain – Onshore</c:v>
                </c:pt>
                <c:pt idx="7">
                  <c:v>Bolivia</c:v>
                </c:pt>
                <c:pt idx="8">
                  <c:v>Victoria</c:v>
                </c:pt>
                <c:pt idx="9">
                  <c:v>Bangladesh</c:v>
                </c:pt>
                <c:pt idx="10">
                  <c:v>South Africa</c:v>
                </c:pt>
                <c:pt idx="11">
                  <c:v>New South Wales</c:v>
                </c:pt>
                <c:pt idx="12">
                  <c:v>Northern Territory</c:v>
                </c:pt>
                <c:pt idx="13">
                  <c:v>Iraq</c:v>
                </c:pt>
                <c:pt idx="14">
                  <c:v>Spain – Offshore</c:v>
                </c:pt>
                <c:pt idx="15">
                  <c:v>Venezuela</c:v>
                </c:pt>
                <c:pt idx="16">
                  <c:v>Brazil – Offshore presalt PSCs</c:v>
                </c:pt>
                <c:pt idx="17">
                  <c:v>Angola</c:v>
                </c:pt>
                <c:pt idx="18">
                  <c:v>Ecuador</c:v>
                </c:pt>
                <c:pt idx="19">
                  <c:v>Colorado</c:v>
                </c:pt>
                <c:pt idx="20">
                  <c:v>Romania</c:v>
                </c:pt>
                <c:pt idx="21">
                  <c:v>Tunisia</c:v>
                </c:pt>
                <c:pt idx="22">
                  <c:v>Nigeria</c:v>
                </c:pt>
                <c:pt idx="23">
                  <c:v>Yemen</c:v>
                </c:pt>
                <c:pt idx="24">
                  <c:v>Pennsylvania</c:v>
                </c:pt>
                <c:pt idx="25">
                  <c:v>Malaysia</c:v>
                </c:pt>
                <c:pt idx="26">
                  <c:v>Ohio</c:v>
                </c:pt>
                <c:pt idx="27">
                  <c:v>Papua New Guinea</c:v>
                </c:pt>
                <c:pt idx="28">
                  <c:v>Mozambique</c:v>
                </c:pt>
                <c:pt idx="29">
                  <c:v>Michigan</c:v>
                </c:pt>
                <c:pt idx="30">
                  <c:v>Tanzania</c:v>
                </c:pt>
                <c:pt idx="31">
                  <c:v>Uganda</c:v>
                </c:pt>
                <c:pt idx="32">
                  <c:v>Kuwait</c:v>
                </c:pt>
                <c:pt idx="33">
                  <c:v>Alaska</c:v>
                </c:pt>
                <c:pt idx="34">
                  <c:v>Ivory Coast</c:v>
                </c:pt>
                <c:pt idx="35">
                  <c:v>Brazil – Offshore CCs</c:v>
                </c:pt>
                <c:pt idx="36">
                  <c:v>Illinois</c:v>
                </c:pt>
                <c:pt idx="37">
                  <c:v>Queensland</c:v>
                </c:pt>
                <c:pt idx="38">
                  <c:v>US Offshore – Gulf of Mexico</c:v>
                </c:pt>
                <c:pt idx="39">
                  <c:v>Western Australia</c:v>
                </c:pt>
                <c:pt idx="40">
                  <c:v>Hungary</c:v>
                </c:pt>
                <c:pt idx="41">
                  <c:v>China</c:v>
                </c:pt>
                <c:pt idx="42">
                  <c:v>Namibia</c:v>
                </c:pt>
                <c:pt idx="43">
                  <c:v>Algeria</c:v>
                </c:pt>
                <c:pt idx="44">
                  <c:v>Morocco</c:v>
                </c:pt>
                <c:pt idx="45">
                  <c:v>Mexico</c:v>
                </c:pt>
                <c:pt idx="46">
                  <c:v>British Columbia</c:v>
                </c:pt>
                <c:pt idx="47">
                  <c:v>Netherlands</c:v>
                </c:pt>
              </c:strCache>
            </c:strRef>
          </c:cat>
          <c:val>
            <c:numRef>
              <c:f>'Fig 17'!$C$4:$C$51</c:f>
              <c:numCache>
                <c:formatCode>0%</c:formatCode>
                <c:ptCount val="48"/>
                <c:pt idx="0">
                  <c:v>0</c:v>
                </c:pt>
                <c:pt idx="1">
                  <c:v>0.2857142857142857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0.33333333333333331</c:v>
                </c:pt>
                <c:pt idx="5">
                  <c:v>0.27777777777777779</c:v>
                </c:pt>
                <c:pt idx="6">
                  <c:v>0.1</c:v>
                </c:pt>
                <c:pt idx="7">
                  <c:v>0.5</c:v>
                </c:pt>
                <c:pt idx="8">
                  <c:v>0.1111111111111111</c:v>
                </c:pt>
                <c:pt idx="9">
                  <c:v>0.33333333333333331</c:v>
                </c:pt>
                <c:pt idx="10">
                  <c:v>0.44444444444444442</c:v>
                </c:pt>
                <c:pt idx="11">
                  <c:v>0.16666666666666666</c:v>
                </c:pt>
                <c:pt idx="12">
                  <c:v>0.45454545454545453</c:v>
                </c:pt>
                <c:pt idx="13">
                  <c:v>0.22222222222222221</c:v>
                </c:pt>
                <c:pt idx="14">
                  <c:v>0.14285714285714285</c:v>
                </c:pt>
                <c:pt idx="15">
                  <c:v>0.11764705882352941</c:v>
                </c:pt>
                <c:pt idx="16">
                  <c:v>0</c:v>
                </c:pt>
                <c:pt idx="17">
                  <c:v>0.10526315789473684</c:v>
                </c:pt>
                <c:pt idx="18">
                  <c:v>0.13333333333333333</c:v>
                </c:pt>
                <c:pt idx="19">
                  <c:v>9.0909090909090912E-2</c:v>
                </c:pt>
                <c:pt idx="20">
                  <c:v>0.27272727272727271</c:v>
                </c:pt>
                <c:pt idx="21">
                  <c:v>0.1875</c:v>
                </c:pt>
                <c:pt idx="22">
                  <c:v>0.25806451612903225</c:v>
                </c:pt>
                <c:pt idx="23">
                  <c:v>0</c:v>
                </c:pt>
                <c:pt idx="24">
                  <c:v>0.13333333333333333</c:v>
                </c:pt>
                <c:pt idx="25">
                  <c:v>0.13333333333333333</c:v>
                </c:pt>
                <c:pt idx="26">
                  <c:v>8.3333333333333329E-2</c:v>
                </c:pt>
                <c:pt idx="27">
                  <c:v>8.3333333333333329E-2</c:v>
                </c:pt>
                <c:pt idx="28">
                  <c:v>0</c:v>
                </c:pt>
                <c:pt idx="29">
                  <c:v>0.25</c:v>
                </c:pt>
                <c:pt idx="30">
                  <c:v>0.2857142857142857</c:v>
                </c:pt>
                <c:pt idx="31">
                  <c:v>0.2857142857142857</c:v>
                </c:pt>
                <c:pt idx="32">
                  <c:v>0.2857142857142857</c:v>
                </c:pt>
                <c:pt idx="33">
                  <c:v>0.1875</c:v>
                </c:pt>
                <c:pt idx="34">
                  <c:v>0.22222222222222221</c:v>
                </c:pt>
                <c:pt idx="35">
                  <c:v>5.5555555555555552E-2</c:v>
                </c:pt>
                <c:pt idx="36">
                  <c:v>0</c:v>
                </c:pt>
                <c:pt idx="37">
                  <c:v>9.0909090909090912E-2</c:v>
                </c:pt>
                <c:pt idx="38">
                  <c:v>0.16666666666666666</c:v>
                </c:pt>
                <c:pt idx="39">
                  <c:v>0.13043478260869565</c:v>
                </c:pt>
                <c:pt idx="40">
                  <c:v>0</c:v>
                </c:pt>
                <c:pt idx="41">
                  <c:v>0.1</c:v>
                </c:pt>
                <c:pt idx="42">
                  <c:v>0.1</c:v>
                </c:pt>
                <c:pt idx="43">
                  <c:v>0.25</c:v>
                </c:pt>
                <c:pt idx="44">
                  <c:v>0.1</c:v>
                </c:pt>
                <c:pt idx="45">
                  <c:v>9.5238095238095233E-2</c:v>
                </c:pt>
                <c:pt idx="46">
                  <c:v>0.23529411764705882</c:v>
                </c:pt>
                <c:pt idx="47">
                  <c:v>0.23076923076923078</c:v>
                </c:pt>
              </c:numCache>
            </c:numRef>
          </c:val>
        </c:ser>
        <c:ser>
          <c:idx val="2"/>
          <c:order val="2"/>
          <c:tx>
            <c:strRef>
              <c:f>'Fig 17'!$D$3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17'!$A$4:$A$51</c:f>
              <c:strCache>
                <c:ptCount val="48"/>
                <c:pt idx="0">
                  <c:v>Brazil – Onshore CCs</c:v>
                </c:pt>
                <c:pt idx="1">
                  <c:v>California</c:v>
                </c:pt>
                <c:pt idx="2">
                  <c:v>France</c:v>
                </c:pt>
                <c:pt idx="3">
                  <c:v>Indonesia</c:v>
                </c:pt>
                <c:pt idx="4">
                  <c:v>Cambodia</c:v>
                </c:pt>
                <c:pt idx="5">
                  <c:v>Libya</c:v>
                </c:pt>
                <c:pt idx="6">
                  <c:v>Spain – Onshore</c:v>
                </c:pt>
                <c:pt idx="7">
                  <c:v>Bolivia</c:v>
                </c:pt>
                <c:pt idx="8">
                  <c:v>Victoria</c:v>
                </c:pt>
                <c:pt idx="9">
                  <c:v>Bangladesh</c:v>
                </c:pt>
                <c:pt idx="10">
                  <c:v>South Africa</c:v>
                </c:pt>
                <c:pt idx="11">
                  <c:v>New South Wales</c:v>
                </c:pt>
                <c:pt idx="12">
                  <c:v>Northern Territory</c:v>
                </c:pt>
                <c:pt idx="13">
                  <c:v>Iraq</c:v>
                </c:pt>
                <c:pt idx="14">
                  <c:v>Spain – Offshore</c:v>
                </c:pt>
                <c:pt idx="15">
                  <c:v>Venezuela</c:v>
                </c:pt>
                <c:pt idx="16">
                  <c:v>Brazil – Offshore presalt PSCs</c:v>
                </c:pt>
                <c:pt idx="17">
                  <c:v>Angola</c:v>
                </c:pt>
                <c:pt idx="18">
                  <c:v>Ecuador</c:v>
                </c:pt>
                <c:pt idx="19">
                  <c:v>Colorado</c:v>
                </c:pt>
                <c:pt idx="20">
                  <c:v>Romania</c:v>
                </c:pt>
                <c:pt idx="21">
                  <c:v>Tunisia</c:v>
                </c:pt>
                <c:pt idx="22">
                  <c:v>Nigeria</c:v>
                </c:pt>
                <c:pt idx="23">
                  <c:v>Yemen</c:v>
                </c:pt>
                <c:pt idx="24">
                  <c:v>Pennsylvania</c:v>
                </c:pt>
                <c:pt idx="25">
                  <c:v>Malaysia</c:v>
                </c:pt>
                <c:pt idx="26">
                  <c:v>Ohio</c:v>
                </c:pt>
                <c:pt idx="27">
                  <c:v>Papua New Guinea</c:v>
                </c:pt>
                <c:pt idx="28">
                  <c:v>Mozambique</c:v>
                </c:pt>
                <c:pt idx="29">
                  <c:v>Michigan</c:v>
                </c:pt>
                <c:pt idx="30">
                  <c:v>Tanzania</c:v>
                </c:pt>
                <c:pt idx="31">
                  <c:v>Uganda</c:v>
                </c:pt>
                <c:pt idx="32">
                  <c:v>Kuwait</c:v>
                </c:pt>
                <c:pt idx="33">
                  <c:v>Alaska</c:v>
                </c:pt>
                <c:pt idx="34">
                  <c:v>Ivory Coast</c:v>
                </c:pt>
                <c:pt idx="35">
                  <c:v>Brazil – Offshore CCs</c:v>
                </c:pt>
                <c:pt idx="36">
                  <c:v>Illinois</c:v>
                </c:pt>
                <c:pt idx="37">
                  <c:v>Queensland</c:v>
                </c:pt>
                <c:pt idx="38">
                  <c:v>US Offshore – Gulf of Mexico</c:v>
                </c:pt>
                <c:pt idx="39">
                  <c:v>Western Australia</c:v>
                </c:pt>
                <c:pt idx="40">
                  <c:v>Hungary</c:v>
                </c:pt>
                <c:pt idx="41">
                  <c:v>China</c:v>
                </c:pt>
                <c:pt idx="42">
                  <c:v>Namibia</c:v>
                </c:pt>
                <c:pt idx="43">
                  <c:v>Algeria</c:v>
                </c:pt>
                <c:pt idx="44">
                  <c:v>Morocco</c:v>
                </c:pt>
                <c:pt idx="45">
                  <c:v>Mexico</c:v>
                </c:pt>
                <c:pt idx="46">
                  <c:v>British Columbia</c:v>
                </c:pt>
                <c:pt idx="47">
                  <c:v>Netherlands</c:v>
                </c:pt>
              </c:strCache>
            </c:strRef>
          </c:cat>
          <c:val>
            <c:numRef>
              <c:f>'Fig 17'!$D$4:$D$51</c:f>
              <c:numCache>
                <c:formatCode>0%</c:formatCode>
                <c:ptCount val="48"/>
                <c:pt idx="0">
                  <c:v>0</c:v>
                </c:pt>
                <c:pt idx="1">
                  <c:v>0.14285714285714285</c:v>
                </c:pt>
                <c:pt idx="2">
                  <c:v>0.16666666666666666</c:v>
                </c:pt>
                <c:pt idx="3">
                  <c:v>5.5555555555555552E-2</c:v>
                </c:pt>
                <c:pt idx="4">
                  <c:v>0</c:v>
                </c:pt>
                <c:pt idx="5">
                  <c:v>0.1111111111111111</c:v>
                </c:pt>
                <c:pt idx="6">
                  <c:v>0.2</c:v>
                </c:pt>
                <c:pt idx="7">
                  <c:v>0.2</c:v>
                </c:pt>
                <c:pt idx="8">
                  <c:v>0.33333333333333331</c:v>
                </c:pt>
                <c:pt idx="9">
                  <c:v>0</c:v>
                </c:pt>
                <c:pt idx="10">
                  <c:v>0</c:v>
                </c:pt>
                <c:pt idx="11">
                  <c:v>0.25</c:v>
                </c:pt>
                <c:pt idx="12">
                  <c:v>0</c:v>
                </c:pt>
                <c:pt idx="13">
                  <c:v>0.1111111111111111</c:v>
                </c:pt>
                <c:pt idx="14">
                  <c:v>0.14285714285714285</c:v>
                </c:pt>
                <c:pt idx="15">
                  <c:v>0.47058823529411764</c:v>
                </c:pt>
                <c:pt idx="16">
                  <c:v>0</c:v>
                </c:pt>
                <c:pt idx="17">
                  <c:v>0.10526315789473684</c:v>
                </c:pt>
                <c:pt idx="18">
                  <c:v>0.26666666666666666</c:v>
                </c:pt>
                <c:pt idx="19">
                  <c:v>9.0909090909090912E-2</c:v>
                </c:pt>
                <c:pt idx="20">
                  <c:v>0</c:v>
                </c:pt>
                <c:pt idx="21">
                  <c:v>6.25E-2</c:v>
                </c:pt>
                <c:pt idx="22">
                  <c:v>9.6774193548387094E-2</c:v>
                </c:pt>
                <c:pt idx="23">
                  <c:v>0.2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8.3333333333333329E-2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0.125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4.1666666666666664E-2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0.14285714285714285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1207424"/>
        <c:axId val="442405248"/>
      </c:barChart>
      <c:catAx>
        <c:axId val="441207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42405248"/>
        <c:crosses val="autoZero"/>
        <c:auto val="1"/>
        <c:lblAlgn val="ctr"/>
        <c:lblOffset val="100"/>
        <c:noMultiLvlLbl val="0"/>
      </c:catAx>
      <c:valAx>
        <c:axId val="442405248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41207424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4108486819613386"/>
          <c:y val="8.950618432820745E-3"/>
          <c:w val="0.32448464611769445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17'!$B$3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17'!$A$52:$A$100</c:f>
              <c:strCache>
                <c:ptCount val="49"/>
                <c:pt idx="0">
                  <c:v>Kazakhstan</c:v>
                </c:pt>
                <c:pt idx="1">
                  <c:v>Ireland</c:v>
                </c:pt>
                <c:pt idx="2">
                  <c:v>Oman</c:v>
                </c:pt>
                <c:pt idx="3">
                  <c:v>Trinidad and Tobago</c:v>
                </c:pt>
                <c:pt idx="4">
                  <c:v>Equatorial Guinea</c:v>
                </c:pt>
                <c:pt idx="5">
                  <c:v>Australia – Offshore</c:v>
                </c:pt>
                <c:pt idx="6">
                  <c:v>Gabon</c:v>
                </c:pt>
                <c:pt idx="7">
                  <c:v>Myanmar</c:v>
                </c:pt>
                <c:pt idx="8">
                  <c:v>Kenya</c:v>
                </c:pt>
                <c:pt idx="9">
                  <c:v>Utah</c:v>
                </c:pt>
                <c:pt idx="10">
                  <c:v>India</c:v>
                </c:pt>
                <c:pt idx="11">
                  <c:v>Vietnam</c:v>
                </c:pt>
                <c:pt idx="12">
                  <c:v>Colombia</c:v>
                </c:pt>
                <c:pt idx="13">
                  <c:v>UK – Other Offshore (ex. Nth. Sea)</c:v>
                </c:pt>
                <c:pt idx="14">
                  <c:v>Poland</c:v>
                </c:pt>
                <c:pt idx="15">
                  <c:v>Rep. of Congo (Brazzaville)</c:v>
                </c:pt>
                <c:pt idx="16">
                  <c:v>Suriname</c:v>
                </c:pt>
                <c:pt idx="17">
                  <c:v>Peru</c:v>
                </c:pt>
                <c:pt idx="18">
                  <c:v>Thailand</c:v>
                </c:pt>
                <c:pt idx="19">
                  <c:v>Alberta</c:v>
                </c:pt>
                <c:pt idx="20">
                  <c:v>Louisiana</c:v>
                </c:pt>
                <c:pt idx="21">
                  <c:v>Egypt</c:v>
                </c:pt>
                <c:pt idx="22">
                  <c:v>New Zealand</c:v>
                </c:pt>
                <c:pt idx="23">
                  <c:v>Norway – Other Offshore (ex. Nth. Sea)</c:v>
                </c:pt>
                <c:pt idx="24">
                  <c:v>Argentina – Santa Cruz</c:v>
                </c:pt>
                <c:pt idx="25">
                  <c:v>Ghana</c:v>
                </c:pt>
                <c:pt idx="26">
                  <c:v>Argentina – Neuquen</c:v>
                </c:pt>
                <c:pt idx="27">
                  <c:v>Guyana</c:v>
                </c:pt>
                <c:pt idx="28">
                  <c:v>United Kingdom – North Sea</c:v>
                </c:pt>
                <c:pt idx="29">
                  <c:v>Argentina – Mendoza</c:v>
                </c:pt>
                <c:pt idx="30">
                  <c:v>New Mexico</c:v>
                </c:pt>
                <c:pt idx="31">
                  <c:v>West Virginia</c:v>
                </c:pt>
                <c:pt idx="32">
                  <c:v>Nova Scotia</c:v>
                </c:pt>
                <c:pt idx="33">
                  <c:v>Mississippi</c:v>
                </c:pt>
                <c:pt idx="34">
                  <c:v>United Arab Emirates</c:v>
                </c:pt>
                <c:pt idx="35">
                  <c:v>South Australia</c:v>
                </c:pt>
                <c:pt idx="36">
                  <c:v>Montana</c:v>
                </c:pt>
                <c:pt idx="37">
                  <c:v>Wyoming</c:v>
                </c:pt>
                <c:pt idx="38">
                  <c:v>Kansas</c:v>
                </c:pt>
                <c:pt idx="39">
                  <c:v>Norway – North Sea</c:v>
                </c:pt>
                <c:pt idx="40">
                  <c:v>Brunei</c:v>
                </c:pt>
                <c:pt idx="41">
                  <c:v>Saskatchewan</c:v>
                </c:pt>
                <c:pt idx="42">
                  <c:v>Alabama</c:v>
                </c:pt>
                <c:pt idx="43">
                  <c:v>Newfoundland &amp; Labrador</c:v>
                </c:pt>
                <c:pt idx="44">
                  <c:v>Arkansas</c:v>
                </c:pt>
                <c:pt idx="45">
                  <c:v>Texas</c:v>
                </c:pt>
                <c:pt idx="46">
                  <c:v>North Dakota</c:v>
                </c:pt>
                <c:pt idx="47">
                  <c:v>Manitoba</c:v>
                </c:pt>
                <c:pt idx="48">
                  <c:v>Oklahoma</c:v>
                </c:pt>
              </c:strCache>
            </c:strRef>
          </c:cat>
          <c:val>
            <c:numRef>
              <c:f>'Fig 17'!$B$52:$B$100</c:f>
              <c:numCache>
                <c:formatCode>0%</c:formatCode>
                <c:ptCount val="49"/>
                <c:pt idx="0">
                  <c:v>0.23076923076923078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0.22222222222222221</c:v>
                </c:pt>
                <c:pt idx="4">
                  <c:v>0.25</c:v>
                </c:pt>
                <c:pt idx="5">
                  <c:v>0.2857142857142857</c:v>
                </c:pt>
                <c:pt idx="6">
                  <c:v>0.26315789473684209</c:v>
                </c:pt>
                <c:pt idx="7">
                  <c:v>0.25</c:v>
                </c:pt>
                <c:pt idx="8">
                  <c:v>0.33333333333333331</c:v>
                </c:pt>
                <c:pt idx="9">
                  <c:v>0.4</c:v>
                </c:pt>
                <c:pt idx="10">
                  <c:v>0</c:v>
                </c:pt>
                <c:pt idx="11">
                  <c:v>0.4</c:v>
                </c:pt>
                <c:pt idx="12">
                  <c:v>0.38709677419354838</c:v>
                </c:pt>
                <c:pt idx="13">
                  <c:v>0.23076923076923078</c:v>
                </c:pt>
                <c:pt idx="14">
                  <c:v>0.375</c:v>
                </c:pt>
                <c:pt idx="15">
                  <c:v>0.375</c:v>
                </c:pt>
                <c:pt idx="16">
                  <c:v>0.125</c:v>
                </c:pt>
                <c:pt idx="17">
                  <c:v>0.22727272727272727</c:v>
                </c:pt>
                <c:pt idx="18">
                  <c:v>0.29411764705882354</c:v>
                </c:pt>
                <c:pt idx="19">
                  <c:v>0.2</c:v>
                </c:pt>
                <c:pt idx="20">
                  <c:v>0.18421052631578946</c:v>
                </c:pt>
                <c:pt idx="21">
                  <c:v>0.20833333333333334</c:v>
                </c:pt>
                <c:pt idx="22">
                  <c:v>0.33333333333333331</c:v>
                </c:pt>
                <c:pt idx="23">
                  <c:v>0.33333333333333331</c:v>
                </c:pt>
                <c:pt idx="24">
                  <c:v>0.16666666666666666</c:v>
                </c:pt>
                <c:pt idx="25">
                  <c:v>0.1875</c:v>
                </c:pt>
                <c:pt idx="26">
                  <c:v>0.23076923076923078</c:v>
                </c:pt>
                <c:pt idx="27">
                  <c:v>0.2</c:v>
                </c:pt>
                <c:pt idx="28">
                  <c:v>0.23809523809523808</c:v>
                </c:pt>
                <c:pt idx="29">
                  <c:v>0.2857142857142857</c:v>
                </c:pt>
                <c:pt idx="30">
                  <c:v>0.16</c:v>
                </c:pt>
                <c:pt idx="31">
                  <c:v>0.27272727272727271</c:v>
                </c:pt>
                <c:pt idx="32">
                  <c:v>0.25</c:v>
                </c:pt>
                <c:pt idx="33">
                  <c:v>0.25</c:v>
                </c:pt>
                <c:pt idx="34">
                  <c:v>0.1875</c:v>
                </c:pt>
                <c:pt idx="35">
                  <c:v>0.2</c:v>
                </c:pt>
                <c:pt idx="36">
                  <c:v>0.14285714285714285</c:v>
                </c:pt>
                <c:pt idx="37">
                  <c:v>0.16</c:v>
                </c:pt>
                <c:pt idx="38">
                  <c:v>0.10526315789473684</c:v>
                </c:pt>
                <c:pt idx="39">
                  <c:v>0.10526315789473684</c:v>
                </c:pt>
                <c:pt idx="40">
                  <c:v>0.14285714285714285</c:v>
                </c:pt>
                <c:pt idx="41">
                  <c:v>8.5714285714285715E-2</c:v>
                </c:pt>
                <c:pt idx="42">
                  <c:v>0.1111111111111111</c:v>
                </c:pt>
                <c:pt idx="43">
                  <c:v>0.1</c:v>
                </c:pt>
                <c:pt idx="44">
                  <c:v>8.3333333333333329E-2</c:v>
                </c:pt>
                <c:pt idx="45">
                  <c:v>1.6666666666666666E-2</c:v>
                </c:pt>
                <c:pt idx="46">
                  <c:v>6.4516129032258063E-2</c:v>
                </c:pt>
                <c:pt idx="47">
                  <c:v>6.25E-2</c:v>
                </c:pt>
                <c:pt idx="48">
                  <c:v>2.7027027027027029E-2</c:v>
                </c:pt>
              </c:numCache>
            </c:numRef>
          </c:val>
        </c:ser>
        <c:ser>
          <c:idx val="1"/>
          <c:order val="1"/>
          <c:tx>
            <c:strRef>
              <c:f>'Fig 17'!$C$3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17'!$A$52:$A$100</c:f>
              <c:strCache>
                <c:ptCount val="49"/>
                <c:pt idx="0">
                  <c:v>Kazakhstan</c:v>
                </c:pt>
                <c:pt idx="1">
                  <c:v>Ireland</c:v>
                </c:pt>
                <c:pt idx="2">
                  <c:v>Oman</c:v>
                </c:pt>
                <c:pt idx="3">
                  <c:v>Trinidad and Tobago</c:v>
                </c:pt>
                <c:pt idx="4">
                  <c:v>Equatorial Guinea</c:v>
                </c:pt>
                <c:pt idx="5">
                  <c:v>Australia – Offshore</c:v>
                </c:pt>
                <c:pt idx="6">
                  <c:v>Gabon</c:v>
                </c:pt>
                <c:pt idx="7">
                  <c:v>Myanmar</c:v>
                </c:pt>
                <c:pt idx="8">
                  <c:v>Kenya</c:v>
                </c:pt>
                <c:pt idx="9">
                  <c:v>Utah</c:v>
                </c:pt>
                <c:pt idx="10">
                  <c:v>India</c:v>
                </c:pt>
                <c:pt idx="11">
                  <c:v>Vietnam</c:v>
                </c:pt>
                <c:pt idx="12">
                  <c:v>Colombia</c:v>
                </c:pt>
                <c:pt idx="13">
                  <c:v>UK – Other Offshore (ex. Nth. Sea)</c:v>
                </c:pt>
                <c:pt idx="14">
                  <c:v>Poland</c:v>
                </c:pt>
                <c:pt idx="15">
                  <c:v>Rep. of Congo (Brazzaville)</c:v>
                </c:pt>
                <c:pt idx="16">
                  <c:v>Suriname</c:v>
                </c:pt>
                <c:pt idx="17">
                  <c:v>Peru</c:v>
                </c:pt>
                <c:pt idx="18">
                  <c:v>Thailand</c:v>
                </c:pt>
                <c:pt idx="19">
                  <c:v>Alberta</c:v>
                </c:pt>
                <c:pt idx="20">
                  <c:v>Louisiana</c:v>
                </c:pt>
                <c:pt idx="21">
                  <c:v>Egypt</c:v>
                </c:pt>
                <c:pt idx="22">
                  <c:v>New Zealand</c:v>
                </c:pt>
                <c:pt idx="23">
                  <c:v>Norway – Other Offshore (ex. Nth. Sea)</c:v>
                </c:pt>
                <c:pt idx="24">
                  <c:v>Argentina – Santa Cruz</c:v>
                </c:pt>
                <c:pt idx="25">
                  <c:v>Ghana</c:v>
                </c:pt>
                <c:pt idx="26">
                  <c:v>Argentina – Neuquen</c:v>
                </c:pt>
                <c:pt idx="27">
                  <c:v>Guyana</c:v>
                </c:pt>
                <c:pt idx="28">
                  <c:v>United Kingdom – North Sea</c:v>
                </c:pt>
                <c:pt idx="29">
                  <c:v>Argentina – Mendoza</c:v>
                </c:pt>
                <c:pt idx="30">
                  <c:v>New Mexico</c:v>
                </c:pt>
                <c:pt idx="31">
                  <c:v>West Virginia</c:v>
                </c:pt>
                <c:pt idx="32">
                  <c:v>Nova Scotia</c:v>
                </c:pt>
                <c:pt idx="33">
                  <c:v>Mississippi</c:v>
                </c:pt>
                <c:pt idx="34">
                  <c:v>United Arab Emirates</c:v>
                </c:pt>
                <c:pt idx="35">
                  <c:v>South Australia</c:v>
                </c:pt>
                <c:pt idx="36">
                  <c:v>Montana</c:v>
                </c:pt>
                <c:pt idx="37">
                  <c:v>Wyoming</c:v>
                </c:pt>
                <c:pt idx="38">
                  <c:v>Kansas</c:v>
                </c:pt>
                <c:pt idx="39">
                  <c:v>Norway – North Sea</c:v>
                </c:pt>
                <c:pt idx="40">
                  <c:v>Brunei</c:v>
                </c:pt>
                <c:pt idx="41">
                  <c:v>Saskatchewan</c:v>
                </c:pt>
                <c:pt idx="42">
                  <c:v>Alabama</c:v>
                </c:pt>
                <c:pt idx="43">
                  <c:v>Newfoundland &amp; Labrador</c:v>
                </c:pt>
                <c:pt idx="44">
                  <c:v>Arkansas</c:v>
                </c:pt>
                <c:pt idx="45">
                  <c:v>Texas</c:v>
                </c:pt>
                <c:pt idx="46">
                  <c:v>North Dakota</c:v>
                </c:pt>
                <c:pt idx="47">
                  <c:v>Manitoba</c:v>
                </c:pt>
                <c:pt idx="48">
                  <c:v>Oklahoma</c:v>
                </c:pt>
              </c:strCache>
            </c:strRef>
          </c:cat>
          <c:val>
            <c:numRef>
              <c:f>'Fig 17'!$C$52:$C$100</c:f>
              <c:numCache>
                <c:formatCode>0%</c:formatCode>
                <c:ptCount val="49"/>
                <c:pt idx="0">
                  <c:v>0.23076923076923078</c:v>
                </c:pt>
                <c:pt idx="1">
                  <c:v>9.0909090909090912E-2</c:v>
                </c:pt>
                <c:pt idx="2">
                  <c:v>9.0909090909090912E-2</c:v>
                </c:pt>
                <c:pt idx="3">
                  <c:v>0.1111111111111111</c:v>
                </c:pt>
                <c:pt idx="4">
                  <c:v>0.1875</c:v>
                </c:pt>
                <c:pt idx="5">
                  <c:v>0.14285714285714285</c:v>
                </c:pt>
                <c:pt idx="6">
                  <c:v>0.15789473684210525</c:v>
                </c:pt>
                <c:pt idx="7">
                  <c:v>0.16666666666666666</c:v>
                </c:pt>
                <c:pt idx="8">
                  <c:v>8.3333333333333329E-2</c:v>
                </c:pt>
                <c:pt idx="9">
                  <c:v>0</c:v>
                </c:pt>
                <c:pt idx="10">
                  <c:v>0.26666666666666666</c:v>
                </c:pt>
                <c:pt idx="11">
                  <c:v>0</c:v>
                </c:pt>
                <c:pt idx="12">
                  <c:v>0</c:v>
                </c:pt>
                <c:pt idx="13">
                  <c:v>0.15384615384615385</c:v>
                </c:pt>
                <c:pt idx="14">
                  <c:v>0</c:v>
                </c:pt>
                <c:pt idx="15">
                  <c:v>0</c:v>
                </c:pt>
                <c:pt idx="16">
                  <c:v>0.125</c:v>
                </c:pt>
                <c:pt idx="17">
                  <c:v>0.13636363636363635</c:v>
                </c:pt>
                <c:pt idx="18">
                  <c:v>5.8823529411764705E-2</c:v>
                </c:pt>
                <c:pt idx="19">
                  <c:v>0.13333333333333333</c:v>
                </c:pt>
                <c:pt idx="20">
                  <c:v>0.10526315789473684</c:v>
                </c:pt>
                <c:pt idx="21">
                  <c:v>0.125</c:v>
                </c:pt>
                <c:pt idx="22">
                  <c:v>0</c:v>
                </c:pt>
                <c:pt idx="23">
                  <c:v>0</c:v>
                </c:pt>
                <c:pt idx="24">
                  <c:v>0.16666666666666666</c:v>
                </c:pt>
                <c:pt idx="25">
                  <c:v>0.125</c:v>
                </c:pt>
                <c:pt idx="26">
                  <c:v>7.6923076923076927E-2</c:v>
                </c:pt>
                <c:pt idx="27">
                  <c:v>0</c:v>
                </c:pt>
                <c:pt idx="28">
                  <c:v>4.7619047619047616E-2</c:v>
                </c:pt>
                <c:pt idx="29">
                  <c:v>0</c:v>
                </c:pt>
                <c:pt idx="30">
                  <c:v>0.08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6.25E-2</c:v>
                </c:pt>
                <c:pt idx="35">
                  <c:v>0</c:v>
                </c:pt>
                <c:pt idx="36">
                  <c:v>4.7619047619047616E-2</c:v>
                </c:pt>
                <c:pt idx="37">
                  <c:v>0</c:v>
                </c:pt>
                <c:pt idx="38">
                  <c:v>5.2631578947368418E-2</c:v>
                </c:pt>
                <c:pt idx="39">
                  <c:v>5.2631578947368418E-2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0.05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17'!$D$3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17'!$A$52:$A$100</c:f>
              <c:strCache>
                <c:ptCount val="49"/>
                <c:pt idx="0">
                  <c:v>Kazakhstan</c:v>
                </c:pt>
                <c:pt idx="1">
                  <c:v>Ireland</c:v>
                </c:pt>
                <c:pt idx="2">
                  <c:v>Oman</c:v>
                </c:pt>
                <c:pt idx="3">
                  <c:v>Trinidad and Tobago</c:v>
                </c:pt>
                <c:pt idx="4">
                  <c:v>Equatorial Guinea</c:v>
                </c:pt>
                <c:pt idx="5">
                  <c:v>Australia – Offshore</c:v>
                </c:pt>
                <c:pt idx="6">
                  <c:v>Gabon</c:v>
                </c:pt>
                <c:pt idx="7">
                  <c:v>Myanmar</c:v>
                </c:pt>
                <c:pt idx="8">
                  <c:v>Kenya</c:v>
                </c:pt>
                <c:pt idx="9">
                  <c:v>Utah</c:v>
                </c:pt>
                <c:pt idx="10">
                  <c:v>India</c:v>
                </c:pt>
                <c:pt idx="11">
                  <c:v>Vietnam</c:v>
                </c:pt>
                <c:pt idx="12">
                  <c:v>Colombia</c:v>
                </c:pt>
                <c:pt idx="13">
                  <c:v>UK – Other Offshore (ex. Nth. Sea)</c:v>
                </c:pt>
                <c:pt idx="14">
                  <c:v>Poland</c:v>
                </c:pt>
                <c:pt idx="15">
                  <c:v>Rep. of Congo (Brazzaville)</c:v>
                </c:pt>
                <c:pt idx="16">
                  <c:v>Suriname</c:v>
                </c:pt>
                <c:pt idx="17">
                  <c:v>Peru</c:v>
                </c:pt>
                <c:pt idx="18">
                  <c:v>Thailand</c:v>
                </c:pt>
                <c:pt idx="19">
                  <c:v>Alberta</c:v>
                </c:pt>
                <c:pt idx="20">
                  <c:v>Louisiana</c:v>
                </c:pt>
                <c:pt idx="21">
                  <c:v>Egypt</c:v>
                </c:pt>
                <c:pt idx="22">
                  <c:v>New Zealand</c:v>
                </c:pt>
                <c:pt idx="23">
                  <c:v>Norway – Other Offshore (ex. Nth. Sea)</c:v>
                </c:pt>
                <c:pt idx="24">
                  <c:v>Argentina – Santa Cruz</c:v>
                </c:pt>
                <c:pt idx="25">
                  <c:v>Ghana</c:v>
                </c:pt>
                <c:pt idx="26">
                  <c:v>Argentina – Neuquen</c:v>
                </c:pt>
                <c:pt idx="27">
                  <c:v>Guyana</c:v>
                </c:pt>
                <c:pt idx="28">
                  <c:v>United Kingdom – North Sea</c:v>
                </c:pt>
                <c:pt idx="29">
                  <c:v>Argentina – Mendoza</c:v>
                </c:pt>
                <c:pt idx="30">
                  <c:v>New Mexico</c:v>
                </c:pt>
                <c:pt idx="31">
                  <c:v>West Virginia</c:v>
                </c:pt>
                <c:pt idx="32">
                  <c:v>Nova Scotia</c:v>
                </c:pt>
                <c:pt idx="33">
                  <c:v>Mississippi</c:v>
                </c:pt>
                <c:pt idx="34">
                  <c:v>United Arab Emirates</c:v>
                </c:pt>
                <c:pt idx="35">
                  <c:v>South Australia</c:v>
                </c:pt>
                <c:pt idx="36">
                  <c:v>Montana</c:v>
                </c:pt>
                <c:pt idx="37">
                  <c:v>Wyoming</c:v>
                </c:pt>
                <c:pt idx="38">
                  <c:v>Kansas</c:v>
                </c:pt>
                <c:pt idx="39">
                  <c:v>Norway – North Sea</c:v>
                </c:pt>
                <c:pt idx="40">
                  <c:v>Brunei</c:v>
                </c:pt>
                <c:pt idx="41">
                  <c:v>Saskatchewan</c:v>
                </c:pt>
                <c:pt idx="42">
                  <c:v>Alabama</c:v>
                </c:pt>
                <c:pt idx="43">
                  <c:v>Newfoundland &amp; Labrador</c:v>
                </c:pt>
                <c:pt idx="44">
                  <c:v>Arkansas</c:v>
                </c:pt>
                <c:pt idx="45">
                  <c:v>Texas</c:v>
                </c:pt>
                <c:pt idx="46">
                  <c:v>North Dakota</c:v>
                </c:pt>
                <c:pt idx="47">
                  <c:v>Manitoba</c:v>
                </c:pt>
                <c:pt idx="48">
                  <c:v>Oklahoma</c:v>
                </c:pt>
              </c:strCache>
            </c:strRef>
          </c:cat>
          <c:val>
            <c:numRef>
              <c:f>'Fig 17'!$D$52:$D$100</c:f>
              <c:numCache>
                <c:formatCode>0%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0.1111111111111111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0.13333333333333333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0.125</c:v>
                </c:pt>
                <c:pt idx="17">
                  <c:v>0</c:v>
                </c:pt>
                <c:pt idx="18">
                  <c:v>0</c:v>
                </c:pt>
                <c:pt idx="19">
                  <c:v>1.6666666666666666E-2</c:v>
                </c:pt>
                <c:pt idx="20">
                  <c:v>5.2631578947368418E-2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</c:v>
                </c:pt>
                <c:pt idx="28">
                  <c:v>0</c:v>
                </c:pt>
                <c:pt idx="29">
                  <c:v>0</c:v>
                </c:pt>
                <c:pt idx="30">
                  <c:v>0.04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2.8571428571428571E-2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2707968"/>
        <c:axId val="442709504"/>
      </c:barChart>
      <c:catAx>
        <c:axId val="442707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42709504"/>
        <c:crosses val="autoZero"/>
        <c:auto val="1"/>
        <c:lblAlgn val="ctr"/>
        <c:lblOffset val="100"/>
        <c:noMultiLvlLbl val="0"/>
      </c:catAx>
      <c:valAx>
        <c:axId val="442709504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4270796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3919655349940461"/>
          <c:y val="3.6728262174914331E-2"/>
          <c:w val="0.17876763599495912"/>
          <c:h val="0.13233296594973284"/>
        </c:manualLayout>
      </c:layout>
      <c:overlay val="0"/>
      <c:spPr>
        <a:solidFill>
          <a:schemeClr val="lt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5837345331833517"/>
          <c:y val="9.3143679620692581E-3"/>
          <c:w val="0.32107446569178855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18'!$B$3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18'!$A$4:$A$52</c:f>
              <c:strCache>
                <c:ptCount val="49"/>
                <c:pt idx="0">
                  <c:v>California</c:v>
                </c:pt>
                <c:pt idx="1">
                  <c:v>Northern Territory</c:v>
                </c:pt>
                <c:pt idx="2">
                  <c:v>British Columbia</c:v>
                </c:pt>
                <c:pt idx="3">
                  <c:v>Queensland</c:v>
                </c:pt>
                <c:pt idx="4">
                  <c:v>Spain – Onshore</c:v>
                </c:pt>
                <c:pt idx="5">
                  <c:v>Cambodia</c:v>
                </c:pt>
                <c:pt idx="6">
                  <c:v>Angola</c:v>
                </c:pt>
                <c:pt idx="7">
                  <c:v>Papua New Guinea</c:v>
                </c:pt>
                <c:pt idx="8">
                  <c:v>Victoria</c:v>
                </c:pt>
                <c:pt idx="9">
                  <c:v>US Offshore – Gulf of Mexico</c:v>
                </c:pt>
                <c:pt idx="10">
                  <c:v>Illinois</c:v>
                </c:pt>
                <c:pt idx="11">
                  <c:v>Bolivia</c:v>
                </c:pt>
                <c:pt idx="12">
                  <c:v>Alberta</c:v>
                </c:pt>
                <c:pt idx="13">
                  <c:v>Colorado</c:v>
                </c:pt>
                <c:pt idx="14">
                  <c:v>Ohio</c:v>
                </c:pt>
                <c:pt idx="15">
                  <c:v>Pennsylvania</c:v>
                </c:pt>
                <c:pt idx="16">
                  <c:v>Malaysia</c:v>
                </c:pt>
                <c:pt idx="17">
                  <c:v>Libya</c:v>
                </c:pt>
                <c:pt idx="18">
                  <c:v>Alaska</c:v>
                </c:pt>
                <c:pt idx="19">
                  <c:v>Poland</c:v>
                </c:pt>
                <c:pt idx="20">
                  <c:v>Spain – Offshore</c:v>
                </c:pt>
                <c:pt idx="21">
                  <c:v>Australia – Offshore</c:v>
                </c:pt>
                <c:pt idx="22">
                  <c:v>Indonesia</c:v>
                </c:pt>
                <c:pt idx="23">
                  <c:v>Algeria</c:v>
                </c:pt>
                <c:pt idx="24">
                  <c:v>New South Wales</c:v>
                </c:pt>
                <c:pt idx="25">
                  <c:v>Utah</c:v>
                </c:pt>
                <c:pt idx="26">
                  <c:v>Brazil – Offshore presalt PSCs</c:v>
                </c:pt>
                <c:pt idx="27">
                  <c:v>France</c:v>
                </c:pt>
                <c:pt idx="28">
                  <c:v>Netherlands</c:v>
                </c:pt>
                <c:pt idx="29">
                  <c:v>Iraq</c:v>
                </c:pt>
                <c:pt idx="30">
                  <c:v>Ecuador</c:v>
                </c:pt>
                <c:pt idx="31">
                  <c:v>Kuwait</c:v>
                </c:pt>
                <c:pt idx="32">
                  <c:v>Venezuela</c:v>
                </c:pt>
                <c:pt idx="33">
                  <c:v>Michigan</c:v>
                </c:pt>
                <c:pt idx="34">
                  <c:v>Kazakhstan</c:v>
                </c:pt>
                <c:pt idx="35">
                  <c:v>New Mexico</c:v>
                </c:pt>
                <c:pt idx="36">
                  <c:v>Vietnam</c:v>
                </c:pt>
                <c:pt idx="37">
                  <c:v>United Kingdom – North Sea</c:v>
                </c:pt>
                <c:pt idx="38">
                  <c:v>Western Australia</c:v>
                </c:pt>
                <c:pt idx="39">
                  <c:v>Alabama</c:v>
                </c:pt>
                <c:pt idx="40">
                  <c:v>Mozambique</c:v>
                </c:pt>
                <c:pt idx="41">
                  <c:v>Argentina – Santa Cruz</c:v>
                </c:pt>
                <c:pt idx="42">
                  <c:v>Brazil – Offshore CCs</c:v>
                </c:pt>
                <c:pt idx="43">
                  <c:v>Mexico</c:v>
                </c:pt>
                <c:pt idx="44">
                  <c:v>India</c:v>
                </c:pt>
                <c:pt idx="45">
                  <c:v>Ireland</c:v>
                </c:pt>
                <c:pt idx="46">
                  <c:v>Romania</c:v>
                </c:pt>
                <c:pt idx="47">
                  <c:v>Myanmar</c:v>
                </c:pt>
                <c:pt idx="48">
                  <c:v>Kenya</c:v>
                </c:pt>
              </c:strCache>
            </c:strRef>
          </c:cat>
          <c:val>
            <c:numRef>
              <c:f>'Fig 18'!$B$4:$B$52</c:f>
              <c:numCache>
                <c:formatCode>0%</c:formatCode>
                <c:ptCount val="49"/>
                <c:pt idx="0">
                  <c:v>0.27272727272727271</c:v>
                </c:pt>
                <c:pt idx="1">
                  <c:v>0.375</c:v>
                </c:pt>
                <c:pt idx="2">
                  <c:v>0.4838709677419355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0.5714285714285714</c:v>
                </c:pt>
                <c:pt idx="7">
                  <c:v>0.77777777777777779</c:v>
                </c:pt>
                <c:pt idx="8">
                  <c:v>0.375</c:v>
                </c:pt>
                <c:pt idx="9">
                  <c:v>0.36363636363636365</c:v>
                </c:pt>
                <c:pt idx="10">
                  <c:v>0.42857142857142855</c:v>
                </c:pt>
                <c:pt idx="11">
                  <c:v>0.2857142857142857</c:v>
                </c:pt>
                <c:pt idx="12">
                  <c:v>0.47169811320754718</c:v>
                </c:pt>
                <c:pt idx="13">
                  <c:v>0.46153846153846156</c:v>
                </c:pt>
                <c:pt idx="14">
                  <c:v>0.55555555555555558</c:v>
                </c:pt>
                <c:pt idx="15">
                  <c:v>0.58333333333333337</c:v>
                </c:pt>
                <c:pt idx="16">
                  <c:v>0.58333333333333337</c:v>
                </c:pt>
                <c:pt idx="17">
                  <c:v>0.41666666666666669</c:v>
                </c:pt>
                <c:pt idx="18">
                  <c:v>0.25</c:v>
                </c:pt>
                <c:pt idx="19">
                  <c:v>0.5</c:v>
                </c:pt>
                <c:pt idx="20">
                  <c:v>0.5</c:v>
                </c:pt>
                <c:pt idx="21">
                  <c:v>0.41176470588235292</c:v>
                </c:pt>
                <c:pt idx="22">
                  <c:v>0.21428571428571427</c:v>
                </c:pt>
                <c:pt idx="23">
                  <c:v>0.5</c:v>
                </c:pt>
                <c:pt idx="24">
                  <c:v>0.27272727272727271</c:v>
                </c:pt>
                <c:pt idx="25">
                  <c:v>0.5</c:v>
                </c:pt>
                <c:pt idx="26">
                  <c:v>0.375</c:v>
                </c:pt>
                <c:pt idx="27">
                  <c:v>0.2</c:v>
                </c:pt>
                <c:pt idx="28">
                  <c:v>0.2</c:v>
                </c:pt>
                <c:pt idx="29">
                  <c:v>0.41666666666666669</c:v>
                </c:pt>
                <c:pt idx="30">
                  <c:v>0.33333333333333331</c:v>
                </c:pt>
                <c:pt idx="31">
                  <c:v>0.14285714285714285</c:v>
                </c:pt>
                <c:pt idx="32">
                  <c:v>7.1428571428571425E-2</c:v>
                </c:pt>
                <c:pt idx="33">
                  <c:v>0.44444444444444442</c:v>
                </c:pt>
                <c:pt idx="34">
                  <c:v>0.44444444444444442</c:v>
                </c:pt>
                <c:pt idx="35">
                  <c:v>0.4</c:v>
                </c:pt>
                <c:pt idx="36">
                  <c:v>0.30769230769230771</c:v>
                </c:pt>
                <c:pt idx="37">
                  <c:v>0.4</c:v>
                </c:pt>
                <c:pt idx="38">
                  <c:v>0.42105263157894735</c:v>
                </c:pt>
                <c:pt idx="39">
                  <c:v>0.375</c:v>
                </c:pt>
                <c:pt idx="40">
                  <c:v>0.5</c:v>
                </c:pt>
                <c:pt idx="41">
                  <c:v>0.33333333333333331</c:v>
                </c:pt>
                <c:pt idx="42">
                  <c:v>0.2857142857142857</c:v>
                </c:pt>
                <c:pt idx="43">
                  <c:v>0.33333333333333331</c:v>
                </c:pt>
                <c:pt idx="44">
                  <c:v>0.18181818181818182</c:v>
                </c:pt>
                <c:pt idx="45">
                  <c:v>0.33333333333333331</c:v>
                </c:pt>
                <c:pt idx="46">
                  <c:v>0.33333333333333331</c:v>
                </c:pt>
                <c:pt idx="47">
                  <c:v>0.44444444444444442</c:v>
                </c:pt>
                <c:pt idx="48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'Fig 18'!$C$3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18'!$A$4:$A$52</c:f>
              <c:strCache>
                <c:ptCount val="49"/>
                <c:pt idx="0">
                  <c:v>California</c:v>
                </c:pt>
                <c:pt idx="1">
                  <c:v>Northern Territory</c:v>
                </c:pt>
                <c:pt idx="2">
                  <c:v>British Columbia</c:v>
                </c:pt>
                <c:pt idx="3">
                  <c:v>Queensland</c:v>
                </c:pt>
                <c:pt idx="4">
                  <c:v>Spain – Onshore</c:v>
                </c:pt>
                <c:pt idx="5">
                  <c:v>Cambodia</c:v>
                </c:pt>
                <c:pt idx="6">
                  <c:v>Angola</c:v>
                </c:pt>
                <c:pt idx="7">
                  <c:v>Papua New Guinea</c:v>
                </c:pt>
                <c:pt idx="8">
                  <c:v>Victoria</c:v>
                </c:pt>
                <c:pt idx="9">
                  <c:v>US Offshore – Gulf of Mexico</c:v>
                </c:pt>
                <c:pt idx="10">
                  <c:v>Illinois</c:v>
                </c:pt>
                <c:pt idx="11">
                  <c:v>Bolivia</c:v>
                </c:pt>
                <c:pt idx="12">
                  <c:v>Alberta</c:v>
                </c:pt>
                <c:pt idx="13">
                  <c:v>Colorado</c:v>
                </c:pt>
                <c:pt idx="14">
                  <c:v>Ohio</c:v>
                </c:pt>
                <c:pt idx="15">
                  <c:v>Pennsylvania</c:v>
                </c:pt>
                <c:pt idx="16">
                  <c:v>Malaysia</c:v>
                </c:pt>
                <c:pt idx="17">
                  <c:v>Libya</c:v>
                </c:pt>
                <c:pt idx="18">
                  <c:v>Alaska</c:v>
                </c:pt>
                <c:pt idx="19">
                  <c:v>Poland</c:v>
                </c:pt>
                <c:pt idx="20">
                  <c:v>Spain – Offshore</c:v>
                </c:pt>
                <c:pt idx="21">
                  <c:v>Australia – Offshore</c:v>
                </c:pt>
                <c:pt idx="22">
                  <c:v>Indonesia</c:v>
                </c:pt>
                <c:pt idx="23">
                  <c:v>Algeria</c:v>
                </c:pt>
                <c:pt idx="24">
                  <c:v>New South Wales</c:v>
                </c:pt>
                <c:pt idx="25">
                  <c:v>Utah</c:v>
                </c:pt>
                <c:pt idx="26">
                  <c:v>Brazil – Offshore presalt PSCs</c:v>
                </c:pt>
                <c:pt idx="27">
                  <c:v>France</c:v>
                </c:pt>
                <c:pt idx="28">
                  <c:v>Netherlands</c:v>
                </c:pt>
                <c:pt idx="29">
                  <c:v>Iraq</c:v>
                </c:pt>
                <c:pt idx="30">
                  <c:v>Ecuador</c:v>
                </c:pt>
                <c:pt idx="31">
                  <c:v>Kuwait</c:v>
                </c:pt>
                <c:pt idx="32">
                  <c:v>Venezuela</c:v>
                </c:pt>
                <c:pt idx="33">
                  <c:v>Michigan</c:v>
                </c:pt>
                <c:pt idx="34">
                  <c:v>Kazakhstan</c:v>
                </c:pt>
                <c:pt idx="35">
                  <c:v>New Mexico</c:v>
                </c:pt>
                <c:pt idx="36">
                  <c:v>Vietnam</c:v>
                </c:pt>
                <c:pt idx="37">
                  <c:v>United Kingdom – North Sea</c:v>
                </c:pt>
                <c:pt idx="38">
                  <c:v>Western Australia</c:v>
                </c:pt>
                <c:pt idx="39">
                  <c:v>Alabama</c:v>
                </c:pt>
                <c:pt idx="40">
                  <c:v>Mozambique</c:v>
                </c:pt>
                <c:pt idx="41">
                  <c:v>Argentina – Santa Cruz</c:v>
                </c:pt>
                <c:pt idx="42">
                  <c:v>Brazil – Offshore CCs</c:v>
                </c:pt>
                <c:pt idx="43">
                  <c:v>Mexico</c:v>
                </c:pt>
                <c:pt idx="44">
                  <c:v>India</c:v>
                </c:pt>
                <c:pt idx="45">
                  <c:v>Ireland</c:v>
                </c:pt>
                <c:pt idx="46">
                  <c:v>Romania</c:v>
                </c:pt>
                <c:pt idx="47">
                  <c:v>Myanmar</c:v>
                </c:pt>
                <c:pt idx="48">
                  <c:v>Kenya</c:v>
                </c:pt>
              </c:strCache>
            </c:strRef>
          </c:cat>
          <c:val>
            <c:numRef>
              <c:f>'Fig 18'!$C$4:$C$52</c:f>
              <c:numCache>
                <c:formatCode>0%</c:formatCode>
                <c:ptCount val="49"/>
                <c:pt idx="0">
                  <c:v>0.45454545454545453</c:v>
                </c:pt>
                <c:pt idx="1">
                  <c:v>0.5</c:v>
                </c:pt>
                <c:pt idx="2">
                  <c:v>0.32258064516129031</c:v>
                </c:pt>
                <c:pt idx="3">
                  <c:v>0.2</c:v>
                </c:pt>
                <c:pt idx="4">
                  <c:v>0</c:v>
                </c:pt>
                <c:pt idx="5">
                  <c:v>0.2</c:v>
                </c:pt>
                <c:pt idx="6">
                  <c:v>0.21428571428571427</c:v>
                </c:pt>
                <c:pt idx="7">
                  <c:v>0</c:v>
                </c:pt>
                <c:pt idx="8">
                  <c:v>0.375</c:v>
                </c:pt>
                <c:pt idx="9">
                  <c:v>0.36363636363636365</c:v>
                </c:pt>
                <c:pt idx="10">
                  <c:v>0.2857142857142857</c:v>
                </c:pt>
                <c:pt idx="11">
                  <c:v>0.14285714285714285</c:v>
                </c:pt>
                <c:pt idx="12">
                  <c:v>0.20754716981132076</c:v>
                </c:pt>
                <c:pt idx="13">
                  <c:v>0.11538461538461539</c:v>
                </c:pt>
                <c:pt idx="14">
                  <c:v>0.1111111111111111</c:v>
                </c:pt>
                <c:pt idx="15">
                  <c:v>8.3333333333333329E-2</c:v>
                </c:pt>
                <c:pt idx="16">
                  <c:v>8.3333333333333329E-2</c:v>
                </c:pt>
                <c:pt idx="17">
                  <c:v>0</c:v>
                </c:pt>
                <c:pt idx="18">
                  <c:v>0.25</c:v>
                </c:pt>
                <c:pt idx="19">
                  <c:v>0.16666666666666666</c:v>
                </c:pt>
                <c:pt idx="20">
                  <c:v>0</c:v>
                </c:pt>
                <c:pt idx="21">
                  <c:v>0.23529411764705882</c:v>
                </c:pt>
                <c:pt idx="22">
                  <c:v>0.42857142857142855</c:v>
                </c:pt>
                <c:pt idx="23">
                  <c:v>7.1428571428571425E-2</c:v>
                </c:pt>
                <c:pt idx="24">
                  <c:v>0.27272727272727271</c:v>
                </c:pt>
                <c:pt idx="25">
                  <c:v>0.125</c:v>
                </c:pt>
                <c:pt idx="26">
                  <c:v>0.25</c:v>
                </c:pt>
                <c:pt idx="27">
                  <c:v>0.4</c:v>
                </c:pt>
                <c:pt idx="28">
                  <c:v>0.4</c:v>
                </c:pt>
                <c:pt idx="29">
                  <c:v>0.16666666666666666</c:v>
                </c:pt>
                <c:pt idx="30">
                  <c:v>8.3333333333333329E-2</c:v>
                </c:pt>
                <c:pt idx="31">
                  <c:v>0.42857142857142855</c:v>
                </c:pt>
                <c:pt idx="32">
                  <c:v>0.14285714285714285</c:v>
                </c:pt>
                <c:pt idx="33">
                  <c:v>0</c:v>
                </c:pt>
                <c:pt idx="34">
                  <c:v>0.1111111111111111</c:v>
                </c:pt>
                <c:pt idx="35">
                  <c:v>0.1</c:v>
                </c:pt>
                <c:pt idx="36">
                  <c:v>0.15384615384615385</c:v>
                </c:pt>
                <c:pt idx="37">
                  <c:v>0.13333333333333333</c:v>
                </c:pt>
                <c:pt idx="38">
                  <c:v>0.10526315789473684</c:v>
                </c:pt>
                <c:pt idx="39">
                  <c:v>0.125</c:v>
                </c:pt>
                <c:pt idx="40">
                  <c:v>0</c:v>
                </c:pt>
                <c:pt idx="41">
                  <c:v>0.16666666666666666</c:v>
                </c:pt>
                <c:pt idx="42">
                  <c:v>0.21428571428571427</c:v>
                </c:pt>
                <c:pt idx="43">
                  <c:v>0.1111111111111111</c:v>
                </c:pt>
                <c:pt idx="44">
                  <c:v>0.18181818181818182</c:v>
                </c:pt>
                <c:pt idx="45">
                  <c:v>0.1111111111111111</c:v>
                </c:pt>
                <c:pt idx="46">
                  <c:v>0.1111111111111111</c:v>
                </c:pt>
                <c:pt idx="47">
                  <c:v>0</c:v>
                </c:pt>
                <c:pt idx="48">
                  <c:v>0.1111111111111111</c:v>
                </c:pt>
              </c:numCache>
            </c:numRef>
          </c:val>
        </c:ser>
        <c:ser>
          <c:idx val="2"/>
          <c:order val="2"/>
          <c:tx>
            <c:strRef>
              <c:f>'Fig 18'!$D$3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18'!$A$4:$A$52</c:f>
              <c:strCache>
                <c:ptCount val="49"/>
                <c:pt idx="0">
                  <c:v>California</c:v>
                </c:pt>
                <c:pt idx="1">
                  <c:v>Northern Territory</c:v>
                </c:pt>
                <c:pt idx="2">
                  <c:v>British Columbia</c:v>
                </c:pt>
                <c:pt idx="3">
                  <c:v>Queensland</c:v>
                </c:pt>
                <c:pt idx="4">
                  <c:v>Spain – Onshore</c:v>
                </c:pt>
                <c:pt idx="5">
                  <c:v>Cambodia</c:v>
                </c:pt>
                <c:pt idx="6">
                  <c:v>Angola</c:v>
                </c:pt>
                <c:pt idx="7">
                  <c:v>Papua New Guinea</c:v>
                </c:pt>
                <c:pt idx="8">
                  <c:v>Victoria</c:v>
                </c:pt>
                <c:pt idx="9">
                  <c:v>US Offshore – Gulf of Mexico</c:v>
                </c:pt>
                <c:pt idx="10">
                  <c:v>Illinois</c:v>
                </c:pt>
                <c:pt idx="11">
                  <c:v>Bolivia</c:v>
                </c:pt>
                <c:pt idx="12">
                  <c:v>Alberta</c:v>
                </c:pt>
                <c:pt idx="13">
                  <c:v>Colorado</c:v>
                </c:pt>
                <c:pt idx="14">
                  <c:v>Ohio</c:v>
                </c:pt>
                <c:pt idx="15">
                  <c:v>Pennsylvania</c:v>
                </c:pt>
                <c:pt idx="16">
                  <c:v>Malaysia</c:v>
                </c:pt>
                <c:pt idx="17">
                  <c:v>Libya</c:v>
                </c:pt>
                <c:pt idx="18">
                  <c:v>Alaska</c:v>
                </c:pt>
                <c:pt idx="19">
                  <c:v>Poland</c:v>
                </c:pt>
                <c:pt idx="20">
                  <c:v>Spain – Offshore</c:v>
                </c:pt>
                <c:pt idx="21">
                  <c:v>Australia – Offshore</c:v>
                </c:pt>
                <c:pt idx="22">
                  <c:v>Indonesia</c:v>
                </c:pt>
                <c:pt idx="23">
                  <c:v>Algeria</c:v>
                </c:pt>
                <c:pt idx="24">
                  <c:v>New South Wales</c:v>
                </c:pt>
                <c:pt idx="25">
                  <c:v>Utah</c:v>
                </c:pt>
                <c:pt idx="26">
                  <c:v>Brazil – Offshore presalt PSCs</c:v>
                </c:pt>
                <c:pt idx="27">
                  <c:v>France</c:v>
                </c:pt>
                <c:pt idx="28">
                  <c:v>Netherlands</c:v>
                </c:pt>
                <c:pt idx="29">
                  <c:v>Iraq</c:v>
                </c:pt>
                <c:pt idx="30">
                  <c:v>Ecuador</c:v>
                </c:pt>
                <c:pt idx="31">
                  <c:v>Kuwait</c:v>
                </c:pt>
                <c:pt idx="32">
                  <c:v>Venezuela</c:v>
                </c:pt>
                <c:pt idx="33">
                  <c:v>Michigan</c:v>
                </c:pt>
                <c:pt idx="34">
                  <c:v>Kazakhstan</c:v>
                </c:pt>
                <c:pt idx="35">
                  <c:v>New Mexico</c:v>
                </c:pt>
                <c:pt idx="36">
                  <c:v>Vietnam</c:v>
                </c:pt>
                <c:pt idx="37">
                  <c:v>United Kingdom – North Sea</c:v>
                </c:pt>
                <c:pt idx="38">
                  <c:v>Western Australia</c:v>
                </c:pt>
                <c:pt idx="39">
                  <c:v>Alabama</c:v>
                </c:pt>
                <c:pt idx="40">
                  <c:v>Mozambique</c:v>
                </c:pt>
                <c:pt idx="41">
                  <c:v>Argentina – Santa Cruz</c:v>
                </c:pt>
                <c:pt idx="42">
                  <c:v>Brazil – Offshore CCs</c:v>
                </c:pt>
                <c:pt idx="43">
                  <c:v>Mexico</c:v>
                </c:pt>
                <c:pt idx="44">
                  <c:v>India</c:v>
                </c:pt>
                <c:pt idx="45">
                  <c:v>Ireland</c:v>
                </c:pt>
                <c:pt idx="46">
                  <c:v>Romania</c:v>
                </c:pt>
                <c:pt idx="47">
                  <c:v>Myanmar</c:v>
                </c:pt>
                <c:pt idx="48">
                  <c:v>Kenya</c:v>
                </c:pt>
              </c:strCache>
            </c:strRef>
          </c:cat>
          <c:val>
            <c:numRef>
              <c:f>'Fig 18'!$D$4:$D$52</c:f>
              <c:numCache>
                <c:formatCode>0%</c:formatCode>
                <c:ptCount val="49"/>
                <c:pt idx="0">
                  <c:v>0.18181818181818182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0.2857142857142857</c:v>
                </c:pt>
                <c:pt idx="12">
                  <c:v>1.8867924528301886E-2</c:v>
                </c:pt>
                <c:pt idx="13">
                  <c:v>0.11538461538461539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0.25</c:v>
                </c:pt>
                <c:pt idx="18">
                  <c:v>0.16666666666666666</c:v>
                </c:pt>
                <c:pt idx="19">
                  <c:v>0</c:v>
                </c:pt>
                <c:pt idx="20">
                  <c:v>0.16666666666666666</c:v>
                </c:pt>
                <c:pt idx="21">
                  <c:v>0</c:v>
                </c:pt>
                <c:pt idx="22">
                  <c:v>0</c:v>
                </c:pt>
                <c:pt idx="23">
                  <c:v>7.1428571428571425E-2</c:v>
                </c:pt>
                <c:pt idx="24">
                  <c:v>9.0909090909090912E-2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0.16666666666666666</c:v>
                </c:pt>
                <c:pt idx="31">
                  <c:v>0</c:v>
                </c:pt>
                <c:pt idx="32">
                  <c:v>0.35714285714285715</c:v>
                </c:pt>
                <c:pt idx="33">
                  <c:v>0.1111111111111111</c:v>
                </c:pt>
                <c:pt idx="34">
                  <c:v>0</c:v>
                </c:pt>
                <c:pt idx="35">
                  <c:v>0.05</c:v>
                </c:pt>
                <c:pt idx="36">
                  <c:v>7.6923076923076927E-2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5.5555555555555552E-2</c:v>
                </c:pt>
                <c:pt idx="44">
                  <c:v>9.0909090909090912E-2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52648064"/>
        <c:axId val="552658048"/>
      </c:barChart>
      <c:catAx>
        <c:axId val="552648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52658048"/>
        <c:crosses val="autoZero"/>
        <c:auto val="1"/>
        <c:lblAlgn val="ctr"/>
        <c:lblOffset val="100"/>
        <c:noMultiLvlLbl val="0"/>
      </c:catAx>
      <c:valAx>
        <c:axId val="552658048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552648064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3443809181484268"/>
          <c:y val="8.8561510456354239E-3"/>
          <c:w val="0.33007933922667654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18'!$B$3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18'!$A$53:$A$100</c:f>
              <c:strCache>
                <c:ptCount val="48"/>
                <c:pt idx="0">
                  <c:v>Norway – North Sea</c:v>
                </c:pt>
                <c:pt idx="1">
                  <c:v>Louisiana</c:v>
                </c:pt>
                <c:pt idx="2">
                  <c:v>Namibia</c:v>
                </c:pt>
                <c:pt idx="3">
                  <c:v>Rep. of Congo (Brazzaville)</c:v>
                </c:pt>
                <c:pt idx="4">
                  <c:v>Oman</c:v>
                </c:pt>
                <c:pt idx="5">
                  <c:v>Trinidad and Tobago</c:v>
                </c:pt>
                <c:pt idx="6">
                  <c:v>US – Montana</c:v>
                </c:pt>
                <c:pt idx="7">
                  <c:v>Manitoba</c:v>
                </c:pt>
                <c:pt idx="8">
                  <c:v>Arkansas</c:v>
                </c:pt>
                <c:pt idx="9">
                  <c:v>Bangladesh</c:v>
                </c:pt>
                <c:pt idx="10">
                  <c:v>Uganda</c:v>
                </c:pt>
                <c:pt idx="11">
                  <c:v>Argentina – Mendoza</c:v>
                </c:pt>
                <c:pt idx="12">
                  <c:v>Brazil – Onshore CCs</c:v>
                </c:pt>
                <c:pt idx="13">
                  <c:v>Colombia</c:v>
                </c:pt>
                <c:pt idx="14">
                  <c:v>Peru</c:v>
                </c:pt>
                <c:pt idx="15">
                  <c:v>Wyoming</c:v>
                </c:pt>
                <c:pt idx="16">
                  <c:v>UK – Other Offshore (ex. Nth. Sea)</c:v>
                </c:pt>
                <c:pt idx="17">
                  <c:v>Nigeria</c:v>
                </c:pt>
                <c:pt idx="18">
                  <c:v>Nova Scotia</c:v>
                </c:pt>
                <c:pt idx="19">
                  <c:v>Mississippi</c:v>
                </c:pt>
                <c:pt idx="20">
                  <c:v>South Africa</c:v>
                </c:pt>
                <c:pt idx="21">
                  <c:v>Morocco</c:v>
                </c:pt>
                <c:pt idx="22">
                  <c:v>Yemen</c:v>
                </c:pt>
                <c:pt idx="23">
                  <c:v>Thailand</c:v>
                </c:pt>
                <c:pt idx="24">
                  <c:v>United Arab Emirates</c:v>
                </c:pt>
                <c:pt idx="25">
                  <c:v>Saskatchewan</c:v>
                </c:pt>
                <c:pt idx="26">
                  <c:v>Brunei</c:v>
                </c:pt>
                <c:pt idx="27">
                  <c:v>New Zealand</c:v>
                </c:pt>
                <c:pt idx="28">
                  <c:v>China</c:v>
                </c:pt>
                <c:pt idx="29">
                  <c:v>Gabon</c:v>
                </c:pt>
                <c:pt idx="30">
                  <c:v>Suriname</c:v>
                </c:pt>
                <c:pt idx="31">
                  <c:v>South Australia</c:v>
                </c:pt>
                <c:pt idx="32">
                  <c:v>Argentina – Neuquen</c:v>
                </c:pt>
                <c:pt idx="33">
                  <c:v>Kansas</c:v>
                </c:pt>
                <c:pt idx="34">
                  <c:v>Egypt</c:v>
                </c:pt>
                <c:pt idx="35">
                  <c:v>Newfoundland &amp; Labrador</c:v>
                </c:pt>
                <c:pt idx="36">
                  <c:v>Tunisia</c:v>
                </c:pt>
                <c:pt idx="37">
                  <c:v>North Dakota</c:v>
                </c:pt>
                <c:pt idx="38">
                  <c:v>West Virginia</c:v>
                </c:pt>
                <c:pt idx="39">
                  <c:v>Ghana</c:v>
                </c:pt>
                <c:pt idx="40">
                  <c:v>Equatorial Guinea</c:v>
                </c:pt>
                <c:pt idx="41">
                  <c:v>Hungary</c:v>
                </c:pt>
                <c:pt idx="42">
                  <c:v>Tanzania</c:v>
                </c:pt>
                <c:pt idx="43">
                  <c:v>Oklahoma</c:v>
                </c:pt>
                <c:pt idx="44">
                  <c:v>Norway – Other Offshore (ex. Nth. Sea)</c:v>
                </c:pt>
                <c:pt idx="45">
                  <c:v>Guyana</c:v>
                </c:pt>
                <c:pt idx="46">
                  <c:v>Texas</c:v>
                </c:pt>
                <c:pt idx="47">
                  <c:v>Ivory Coast</c:v>
                </c:pt>
              </c:strCache>
            </c:strRef>
          </c:cat>
          <c:val>
            <c:numRef>
              <c:f>'Fig 18'!$B$53:$B$100</c:f>
              <c:numCache>
                <c:formatCode>0%</c:formatCode>
                <c:ptCount val="48"/>
                <c:pt idx="0">
                  <c:v>0.25</c:v>
                </c:pt>
                <c:pt idx="1">
                  <c:v>0.25714285714285712</c:v>
                </c:pt>
                <c:pt idx="2">
                  <c:v>0.2857142857142857</c:v>
                </c:pt>
                <c:pt idx="3">
                  <c:v>0.42857142857142855</c:v>
                </c:pt>
                <c:pt idx="4">
                  <c:v>0.2857142857142857</c:v>
                </c:pt>
                <c:pt idx="5">
                  <c:v>0.14285714285714285</c:v>
                </c:pt>
                <c:pt idx="6">
                  <c:v>0.35294117647058826</c:v>
                </c:pt>
                <c:pt idx="7">
                  <c:v>0.4</c:v>
                </c:pt>
                <c:pt idx="8">
                  <c:v>0.3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0.2</c:v>
                </c:pt>
                <c:pt idx="13">
                  <c:v>0.2</c:v>
                </c:pt>
                <c:pt idx="14">
                  <c:v>0.3</c:v>
                </c:pt>
                <c:pt idx="15">
                  <c:v>0.2857142857142857</c:v>
                </c:pt>
                <c:pt idx="16">
                  <c:v>0.125</c:v>
                </c:pt>
                <c:pt idx="17">
                  <c:v>0.22727272727272727</c:v>
                </c:pt>
                <c:pt idx="18">
                  <c:v>0.33333333333333331</c:v>
                </c:pt>
                <c:pt idx="19">
                  <c:v>0.26666666666666666</c:v>
                </c:pt>
                <c:pt idx="20">
                  <c:v>0.33333333333333331</c:v>
                </c:pt>
                <c:pt idx="21">
                  <c:v>0.1111111111111111</c:v>
                </c:pt>
                <c:pt idx="22">
                  <c:v>0.33333333333333331</c:v>
                </c:pt>
                <c:pt idx="23">
                  <c:v>0.30769230769230771</c:v>
                </c:pt>
                <c:pt idx="24">
                  <c:v>0.23076923076923078</c:v>
                </c:pt>
                <c:pt idx="25">
                  <c:v>0.29032258064516131</c:v>
                </c:pt>
                <c:pt idx="26">
                  <c:v>0.2857142857142857</c:v>
                </c:pt>
                <c:pt idx="27">
                  <c:v>0.2857142857142857</c:v>
                </c:pt>
                <c:pt idx="28">
                  <c:v>0.14285714285714285</c:v>
                </c:pt>
                <c:pt idx="29">
                  <c:v>0.14285714285714285</c:v>
                </c:pt>
                <c:pt idx="30">
                  <c:v>0.14285714285714285</c:v>
                </c:pt>
                <c:pt idx="31">
                  <c:v>0.22222222222222221</c:v>
                </c:pt>
                <c:pt idx="32">
                  <c:v>0.27272727272727271</c:v>
                </c:pt>
                <c:pt idx="33">
                  <c:v>0.13333333333333333</c:v>
                </c:pt>
                <c:pt idx="34">
                  <c:v>0.15789473684210525</c:v>
                </c:pt>
                <c:pt idx="35">
                  <c:v>0.25</c:v>
                </c:pt>
                <c:pt idx="36">
                  <c:v>0.16666666666666666</c:v>
                </c:pt>
                <c:pt idx="37">
                  <c:v>0.2</c:v>
                </c:pt>
                <c:pt idx="38">
                  <c:v>0.1111111111111111</c:v>
                </c:pt>
                <c:pt idx="39">
                  <c:v>0.21428571428571427</c:v>
                </c:pt>
                <c:pt idx="40">
                  <c:v>0.18181818181818182</c:v>
                </c:pt>
                <c:pt idx="41">
                  <c:v>0.16666666666666666</c:v>
                </c:pt>
                <c:pt idx="42">
                  <c:v>0.16666666666666666</c:v>
                </c:pt>
                <c:pt idx="43">
                  <c:v>9.375E-2</c:v>
                </c:pt>
                <c:pt idx="44">
                  <c:v>0.14285714285714285</c:v>
                </c:pt>
                <c:pt idx="45">
                  <c:v>0</c:v>
                </c:pt>
                <c:pt idx="46">
                  <c:v>3.6363636363636362E-2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18'!$C$3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18'!$A$53:$A$100</c:f>
              <c:strCache>
                <c:ptCount val="48"/>
                <c:pt idx="0">
                  <c:v>Norway – North Sea</c:v>
                </c:pt>
                <c:pt idx="1">
                  <c:v>Louisiana</c:v>
                </c:pt>
                <c:pt idx="2">
                  <c:v>Namibia</c:v>
                </c:pt>
                <c:pt idx="3">
                  <c:v>Rep. of Congo (Brazzaville)</c:v>
                </c:pt>
                <c:pt idx="4">
                  <c:v>Oman</c:v>
                </c:pt>
                <c:pt idx="5">
                  <c:v>Trinidad and Tobago</c:v>
                </c:pt>
                <c:pt idx="6">
                  <c:v>US – Montana</c:v>
                </c:pt>
                <c:pt idx="7">
                  <c:v>Manitoba</c:v>
                </c:pt>
                <c:pt idx="8">
                  <c:v>Arkansas</c:v>
                </c:pt>
                <c:pt idx="9">
                  <c:v>Bangladesh</c:v>
                </c:pt>
                <c:pt idx="10">
                  <c:v>Uganda</c:v>
                </c:pt>
                <c:pt idx="11">
                  <c:v>Argentina – Mendoza</c:v>
                </c:pt>
                <c:pt idx="12">
                  <c:v>Brazil – Onshore CCs</c:v>
                </c:pt>
                <c:pt idx="13">
                  <c:v>Colombia</c:v>
                </c:pt>
                <c:pt idx="14">
                  <c:v>Peru</c:v>
                </c:pt>
                <c:pt idx="15">
                  <c:v>Wyoming</c:v>
                </c:pt>
                <c:pt idx="16">
                  <c:v>UK – Other Offshore (ex. Nth. Sea)</c:v>
                </c:pt>
                <c:pt idx="17">
                  <c:v>Nigeria</c:v>
                </c:pt>
                <c:pt idx="18">
                  <c:v>Nova Scotia</c:v>
                </c:pt>
                <c:pt idx="19">
                  <c:v>Mississippi</c:v>
                </c:pt>
                <c:pt idx="20">
                  <c:v>South Africa</c:v>
                </c:pt>
                <c:pt idx="21">
                  <c:v>Morocco</c:v>
                </c:pt>
                <c:pt idx="22">
                  <c:v>Yemen</c:v>
                </c:pt>
                <c:pt idx="23">
                  <c:v>Thailand</c:v>
                </c:pt>
                <c:pt idx="24">
                  <c:v>United Arab Emirates</c:v>
                </c:pt>
                <c:pt idx="25">
                  <c:v>Saskatchewan</c:v>
                </c:pt>
                <c:pt idx="26">
                  <c:v>Brunei</c:v>
                </c:pt>
                <c:pt idx="27">
                  <c:v>New Zealand</c:v>
                </c:pt>
                <c:pt idx="28">
                  <c:v>China</c:v>
                </c:pt>
                <c:pt idx="29">
                  <c:v>Gabon</c:v>
                </c:pt>
                <c:pt idx="30">
                  <c:v>Suriname</c:v>
                </c:pt>
                <c:pt idx="31">
                  <c:v>South Australia</c:v>
                </c:pt>
                <c:pt idx="32">
                  <c:v>Argentina – Neuquen</c:v>
                </c:pt>
                <c:pt idx="33">
                  <c:v>Kansas</c:v>
                </c:pt>
                <c:pt idx="34">
                  <c:v>Egypt</c:v>
                </c:pt>
                <c:pt idx="35">
                  <c:v>Newfoundland &amp; Labrador</c:v>
                </c:pt>
                <c:pt idx="36">
                  <c:v>Tunisia</c:v>
                </c:pt>
                <c:pt idx="37">
                  <c:v>North Dakota</c:v>
                </c:pt>
                <c:pt idx="38">
                  <c:v>West Virginia</c:v>
                </c:pt>
                <c:pt idx="39">
                  <c:v>Ghana</c:v>
                </c:pt>
                <c:pt idx="40">
                  <c:v>Equatorial Guinea</c:v>
                </c:pt>
                <c:pt idx="41">
                  <c:v>Hungary</c:v>
                </c:pt>
                <c:pt idx="42">
                  <c:v>Tanzania</c:v>
                </c:pt>
                <c:pt idx="43">
                  <c:v>Oklahoma</c:v>
                </c:pt>
                <c:pt idx="44">
                  <c:v>Norway – Other Offshore (ex. Nth. Sea)</c:v>
                </c:pt>
                <c:pt idx="45">
                  <c:v>Guyana</c:v>
                </c:pt>
                <c:pt idx="46">
                  <c:v>Texas</c:v>
                </c:pt>
                <c:pt idx="47">
                  <c:v>Ivory Coast</c:v>
                </c:pt>
              </c:strCache>
            </c:strRef>
          </c:cat>
          <c:val>
            <c:numRef>
              <c:f>'Fig 18'!$C$53:$C$100</c:f>
              <c:numCache>
                <c:formatCode>0%</c:formatCode>
                <c:ptCount val="48"/>
                <c:pt idx="0">
                  <c:v>0.1875</c:v>
                </c:pt>
                <c:pt idx="1">
                  <c:v>0.14285714285714285</c:v>
                </c:pt>
                <c:pt idx="2">
                  <c:v>0.14285714285714285</c:v>
                </c:pt>
                <c:pt idx="3">
                  <c:v>0</c:v>
                </c:pt>
                <c:pt idx="4">
                  <c:v>0.14285714285714285</c:v>
                </c:pt>
                <c:pt idx="5">
                  <c:v>0.14285714285714285</c:v>
                </c:pt>
                <c:pt idx="6">
                  <c:v>5.8823529411764705E-2</c:v>
                </c:pt>
                <c:pt idx="7">
                  <c:v>0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0.2</c:v>
                </c:pt>
                <c:pt idx="14">
                  <c:v>0.1</c:v>
                </c:pt>
                <c:pt idx="15">
                  <c:v>9.5238095238095233E-2</c:v>
                </c:pt>
                <c:pt idx="16">
                  <c:v>0.25</c:v>
                </c:pt>
                <c:pt idx="17">
                  <c:v>9.0909090909090912E-2</c:v>
                </c:pt>
                <c:pt idx="18">
                  <c:v>0</c:v>
                </c:pt>
                <c:pt idx="19">
                  <c:v>6.6666666666666666E-2</c:v>
                </c:pt>
                <c:pt idx="20">
                  <c:v>0</c:v>
                </c:pt>
                <c:pt idx="21">
                  <c:v>0.22222222222222221</c:v>
                </c:pt>
                <c:pt idx="22">
                  <c:v>0</c:v>
                </c:pt>
                <c:pt idx="23">
                  <c:v>0</c:v>
                </c:pt>
                <c:pt idx="24">
                  <c:v>7.6923076923076927E-2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0.14285714285714285</c:v>
                </c:pt>
                <c:pt idx="29">
                  <c:v>0.14285714285714285</c:v>
                </c:pt>
                <c:pt idx="30">
                  <c:v>0</c:v>
                </c:pt>
                <c:pt idx="31">
                  <c:v>5.5555555555555552E-2</c:v>
                </c:pt>
                <c:pt idx="32">
                  <c:v>0</c:v>
                </c:pt>
                <c:pt idx="33">
                  <c:v>0.13333333333333333</c:v>
                </c:pt>
                <c:pt idx="34">
                  <c:v>0.10526315789473684</c:v>
                </c:pt>
                <c:pt idx="35">
                  <c:v>0</c:v>
                </c:pt>
                <c:pt idx="36">
                  <c:v>8.3333333333333329E-2</c:v>
                </c:pt>
                <c:pt idx="37">
                  <c:v>0.04</c:v>
                </c:pt>
                <c:pt idx="38">
                  <c:v>0.1111111111111111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6.25E-2</c:v>
                </c:pt>
                <c:pt idx="44">
                  <c:v>0</c:v>
                </c:pt>
                <c:pt idx="45">
                  <c:v>0</c:v>
                </c:pt>
                <c:pt idx="46">
                  <c:v>5.4545454545454543E-2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18'!$D$3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18'!$A$53:$A$100</c:f>
              <c:strCache>
                <c:ptCount val="48"/>
                <c:pt idx="0">
                  <c:v>Norway – North Sea</c:v>
                </c:pt>
                <c:pt idx="1">
                  <c:v>Louisiana</c:v>
                </c:pt>
                <c:pt idx="2">
                  <c:v>Namibia</c:v>
                </c:pt>
                <c:pt idx="3">
                  <c:v>Rep. of Congo (Brazzaville)</c:v>
                </c:pt>
                <c:pt idx="4">
                  <c:v>Oman</c:v>
                </c:pt>
                <c:pt idx="5">
                  <c:v>Trinidad and Tobago</c:v>
                </c:pt>
                <c:pt idx="6">
                  <c:v>US – Montana</c:v>
                </c:pt>
                <c:pt idx="7">
                  <c:v>Manitoba</c:v>
                </c:pt>
                <c:pt idx="8">
                  <c:v>Arkansas</c:v>
                </c:pt>
                <c:pt idx="9">
                  <c:v>Bangladesh</c:v>
                </c:pt>
                <c:pt idx="10">
                  <c:v>Uganda</c:v>
                </c:pt>
                <c:pt idx="11">
                  <c:v>Argentina – Mendoza</c:v>
                </c:pt>
                <c:pt idx="12">
                  <c:v>Brazil – Onshore CCs</c:v>
                </c:pt>
                <c:pt idx="13">
                  <c:v>Colombia</c:v>
                </c:pt>
                <c:pt idx="14">
                  <c:v>Peru</c:v>
                </c:pt>
                <c:pt idx="15">
                  <c:v>Wyoming</c:v>
                </c:pt>
                <c:pt idx="16">
                  <c:v>UK – Other Offshore (ex. Nth. Sea)</c:v>
                </c:pt>
                <c:pt idx="17">
                  <c:v>Nigeria</c:v>
                </c:pt>
                <c:pt idx="18">
                  <c:v>Nova Scotia</c:v>
                </c:pt>
                <c:pt idx="19">
                  <c:v>Mississippi</c:v>
                </c:pt>
                <c:pt idx="20">
                  <c:v>South Africa</c:v>
                </c:pt>
                <c:pt idx="21">
                  <c:v>Morocco</c:v>
                </c:pt>
                <c:pt idx="22">
                  <c:v>Yemen</c:v>
                </c:pt>
                <c:pt idx="23">
                  <c:v>Thailand</c:v>
                </c:pt>
                <c:pt idx="24">
                  <c:v>United Arab Emirates</c:v>
                </c:pt>
                <c:pt idx="25">
                  <c:v>Saskatchewan</c:v>
                </c:pt>
                <c:pt idx="26">
                  <c:v>Brunei</c:v>
                </c:pt>
                <c:pt idx="27">
                  <c:v>New Zealand</c:v>
                </c:pt>
                <c:pt idx="28">
                  <c:v>China</c:v>
                </c:pt>
                <c:pt idx="29">
                  <c:v>Gabon</c:v>
                </c:pt>
                <c:pt idx="30">
                  <c:v>Suriname</c:v>
                </c:pt>
                <c:pt idx="31">
                  <c:v>South Australia</c:v>
                </c:pt>
                <c:pt idx="32">
                  <c:v>Argentina – Neuquen</c:v>
                </c:pt>
                <c:pt idx="33">
                  <c:v>Kansas</c:v>
                </c:pt>
                <c:pt idx="34">
                  <c:v>Egypt</c:v>
                </c:pt>
                <c:pt idx="35">
                  <c:v>Newfoundland &amp; Labrador</c:v>
                </c:pt>
                <c:pt idx="36">
                  <c:v>Tunisia</c:v>
                </c:pt>
                <c:pt idx="37">
                  <c:v>North Dakota</c:v>
                </c:pt>
                <c:pt idx="38">
                  <c:v>West Virginia</c:v>
                </c:pt>
                <c:pt idx="39">
                  <c:v>Ghana</c:v>
                </c:pt>
                <c:pt idx="40">
                  <c:v>Equatorial Guinea</c:v>
                </c:pt>
                <c:pt idx="41">
                  <c:v>Hungary</c:v>
                </c:pt>
                <c:pt idx="42">
                  <c:v>Tanzania</c:v>
                </c:pt>
                <c:pt idx="43">
                  <c:v>Oklahoma</c:v>
                </c:pt>
                <c:pt idx="44">
                  <c:v>Norway – Other Offshore (ex. Nth. Sea)</c:v>
                </c:pt>
                <c:pt idx="45">
                  <c:v>Guyana</c:v>
                </c:pt>
                <c:pt idx="46">
                  <c:v>Texas</c:v>
                </c:pt>
                <c:pt idx="47">
                  <c:v>Ivory Coast</c:v>
                </c:pt>
              </c:strCache>
            </c:strRef>
          </c:cat>
          <c:val>
            <c:numRef>
              <c:f>'Fig 18'!$D$53:$D$100</c:f>
              <c:numCache>
                <c:formatCode>0%</c:formatCode>
                <c:ptCount val="48"/>
                <c:pt idx="0">
                  <c:v>0</c:v>
                </c:pt>
                <c:pt idx="1">
                  <c:v>2.8571428571428571E-2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0.14285714285714285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4.5454545454545456E-2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0.14285714285714285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0.14285714285714285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91351424"/>
        <c:axId val="491353216"/>
      </c:barChart>
      <c:catAx>
        <c:axId val="491351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91353216"/>
        <c:crosses val="autoZero"/>
        <c:auto val="1"/>
        <c:lblAlgn val="ctr"/>
        <c:lblOffset val="100"/>
        <c:noMultiLvlLbl val="0"/>
      </c:catAx>
      <c:valAx>
        <c:axId val="491353216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913514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3919655349940461"/>
          <c:y val="3.6728262174914331E-2"/>
          <c:w val="0.19588604206214594"/>
          <c:h val="0.13130666327999321"/>
        </c:manualLayout>
      </c:layout>
      <c:overlay val="0"/>
      <c:spPr>
        <a:solidFill>
          <a:schemeClr val="lt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5993406585201029"/>
          <c:y val="9.241980436246907E-3"/>
          <c:w val="0.29839614998338582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19'!$B$3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19'!$A$4:$A$51</c:f>
              <c:strCache>
                <c:ptCount val="48"/>
                <c:pt idx="0">
                  <c:v>Victoria</c:v>
                </c:pt>
                <c:pt idx="1">
                  <c:v>California</c:v>
                </c:pt>
                <c:pt idx="2">
                  <c:v>New South Wales</c:v>
                </c:pt>
                <c:pt idx="3">
                  <c:v>Northern Territory</c:v>
                </c:pt>
                <c:pt idx="4">
                  <c:v>Spain – Offshore</c:v>
                </c:pt>
                <c:pt idx="5">
                  <c:v>Spain – Onshore</c:v>
                </c:pt>
                <c:pt idx="6">
                  <c:v>Alaska</c:v>
                </c:pt>
                <c:pt idx="7">
                  <c:v>Utah</c:v>
                </c:pt>
                <c:pt idx="8">
                  <c:v>Australia – Offshore</c:v>
                </c:pt>
                <c:pt idx="9">
                  <c:v>Hungary</c:v>
                </c:pt>
                <c:pt idx="10">
                  <c:v>Western Australia</c:v>
                </c:pt>
                <c:pt idx="11">
                  <c:v>British Columbia</c:v>
                </c:pt>
                <c:pt idx="12">
                  <c:v>Colorado</c:v>
                </c:pt>
                <c:pt idx="13">
                  <c:v>Michigan</c:v>
                </c:pt>
                <c:pt idx="14">
                  <c:v>France</c:v>
                </c:pt>
                <c:pt idx="15">
                  <c:v>Argentina – Mendoza</c:v>
                </c:pt>
                <c:pt idx="16">
                  <c:v>Peru</c:v>
                </c:pt>
                <c:pt idx="17">
                  <c:v>Bolivia</c:v>
                </c:pt>
                <c:pt idx="18">
                  <c:v>Brazil – Offshore CCs</c:v>
                </c:pt>
                <c:pt idx="19">
                  <c:v>Ireland</c:v>
                </c:pt>
                <c:pt idx="20">
                  <c:v>Queensland</c:v>
                </c:pt>
                <c:pt idx="21">
                  <c:v>New Mexico</c:v>
                </c:pt>
                <c:pt idx="22">
                  <c:v>Ohio</c:v>
                </c:pt>
                <c:pt idx="23">
                  <c:v>Pennsylvania</c:v>
                </c:pt>
                <c:pt idx="24">
                  <c:v>US Offshore – Gulf of Mexico</c:v>
                </c:pt>
                <c:pt idx="25">
                  <c:v>Indonesia</c:v>
                </c:pt>
                <c:pt idx="26">
                  <c:v>New Zealand</c:v>
                </c:pt>
                <c:pt idx="27">
                  <c:v>Papua New Guinea</c:v>
                </c:pt>
                <c:pt idx="28">
                  <c:v>Rep. of Congo (Brazzaville)</c:v>
                </c:pt>
                <c:pt idx="29">
                  <c:v>Tanzania</c:v>
                </c:pt>
                <c:pt idx="30">
                  <c:v>Iraq</c:v>
                </c:pt>
                <c:pt idx="31">
                  <c:v>Libya</c:v>
                </c:pt>
                <c:pt idx="32">
                  <c:v>Brazil – Offshore presalt PSCs</c:v>
                </c:pt>
                <c:pt idx="33">
                  <c:v>Ecuador</c:v>
                </c:pt>
                <c:pt idx="34">
                  <c:v>Colombia</c:v>
                </c:pt>
                <c:pt idx="35">
                  <c:v>Alberta</c:v>
                </c:pt>
                <c:pt idx="36">
                  <c:v>Louisiana</c:v>
                </c:pt>
                <c:pt idx="37">
                  <c:v>Trinidad and Tobago</c:v>
                </c:pt>
                <c:pt idx="38">
                  <c:v>Montana</c:v>
                </c:pt>
                <c:pt idx="39">
                  <c:v>Uganda</c:v>
                </c:pt>
                <c:pt idx="40">
                  <c:v>Brazil – Onshore CCs</c:v>
                </c:pt>
                <c:pt idx="41">
                  <c:v>Illinois</c:v>
                </c:pt>
                <c:pt idx="42">
                  <c:v>Norway – North Sea</c:v>
                </c:pt>
                <c:pt idx="43">
                  <c:v>Thailand</c:v>
                </c:pt>
                <c:pt idx="44">
                  <c:v>Venezuela</c:v>
                </c:pt>
                <c:pt idx="45">
                  <c:v>Nova Scotia</c:v>
                </c:pt>
                <c:pt idx="46">
                  <c:v>West Virginia</c:v>
                </c:pt>
                <c:pt idx="47">
                  <c:v>Wyoming</c:v>
                </c:pt>
              </c:strCache>
            </c:strRef>
          </c:cat>
          <c:val>
            <c:numRef>
              <c:f>'Fig 19'!$B$4:$B$51</c:f>
              <c:numCache>
                <c:formatCode>0%</c:formatCode>
                <c:ptCount val="48"/>
                <c:pt idx="0">
                  <c:v>0.22222222222222221</c:v>
                </c:pt>
                <c:pt idx="1">
                  <c:v>0.25</c:v>
                </c:pt>
                <c:pt idx="2">
                  <c:v>0.16666666666666666</c:v>
                </c:pt>
                <c:pt idx="3">
                  <c:v>0.33333333333333331</c:v>
                </c:pt>
                <c:pt idx="4">
                  <c:v>0.16666666666666666</c:v>
                </c:pt>
                <c:pt idx="5">
                  <c:v>0.4</c:v>
                </c:pt>
                <c:pt idx="6">
                  <c:v>0.23076923076923078</c:v>
                </c:pt>
                <c:pt idx="7">
                  <c:v>0.5</c:v>
                </c:pt>
                <c:pt idx="8">
                  <c:v>0.5</c:v>
                </c:pt>
                <c:pt idx="9">
                  <c:v>0.66666666666666663</c:v>
                </c:pt>
                <c:pt idx="10">
                  <c:v>0.4</c:v>
                </c:pt>
                <c:pt idx="11">
                  <c:v>0.38709677419354838</c:v>
                </c:pt>
                <c:pt idx="12">
                  <c:v>0.34615384615384615</c:v>
                </c:pt>
                <c:pt idx="13">
                  <c:v>0.4</c:v>
                </c:pt>
                <c:pt idx="14">
                  <c:v>0.3</c:v>
                </c:pt>
                <c:pt idx="15">
                  <c:v>0.6</c:v>
                </c:pt>
                <c:pt idx="16">
                  <c:v>0.26315789473684209</c:v>
                </c:pt>
                <c:pt idx="17">
                  <c:v>0.14285714285714285</c:v>
                </c:pt>
                <c:pt idx="18">
                  <c:v>0.42857142857142855</c:v>
                </c:pt>
                <c:pt idx="19">
                  <c:v>0.55555555555555558</c:v>
                </c:pt>
                <c:pt idx="20">
                  <c:v>0.27272727272727271</c:v>
                </c:pt>
                <c:pt idx="21">
                  <c:v>0.31578947368421051</c:v>
                </c:pt>
                <c:pt idx="22">
                  <c:v>0.4</c:v>
                </c:pt>
                <c:pt idx="23">
                  <c:v>0.41666666666666669</c:v>
                </c:pt>
                <c:pt idx="24">
                  <c:v>0.27272727272727271</c:v>
                </c:pt>
                <c:pt idx="25">
                  <c:v>0.3125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0.33333333333333331</c:v>
                </c:pt>
                <c:pt idx="31">
                  <c:v>0.41666666666666669</c:v>
                </c:pt>
                <c:pt idx="32">
                  <c:v>0.25</c:v>
                </c:pt>
                <c:pt idx="33">
                  <c:v>0.25</c:v>
                </c:pt>
                <c:pt idx="34">
                  <c:v>0.28000000000000003</c:v>
                </c:pt>
                <c:pt idx="35">
                  <c:v>0.33962264150943394</c:v>
                </c:pt>
                <c:pt idx="36">
                  <c:v>0.2</c:v>
                </c:pt>
                <c:pt idx="37">
                  <c:v>0.42857142857142855</c:v>
                </c:pt>
                <c:pt idx="38">
                  <c:v>0.17647058823529413</c:v>
                </c:pt>
                <c:pt idx="39">
                  <c:v>0.4</c:v>
                </c:pt>
                <c:pt idx="40">
                  <c:v>0.2</c:v>
                </c:pt>
                <c:pt idx="41">
                  <c:v>0</c:v>
                </c:pt>
                <c:pt idx="42">
                  <c:v>0.3125</c:v>
                </c:pt>
                <c:pt idx="43">
                  <c:v>0.2857142857142857</c:v>
                </c:pt>
                <c:pt idx="44">
                  <c:v>0.14285714285714285</c:v>
                </c:pt>
                <c:pt idx="45">
                  <c:v>0.33333333333333331</c:v>
                </c:pt>
                <c:pt idx="46">
                  <c:v>0.22222222222222221</c:v>
                </c:pt>
                <c:pt idx="47">
                  <c:v>0.19047619047619047</c:v>
                </c:pt>
              </c:numCache>
            </c:numRef>
          </c:val>
        </c:ser>
        <c:ser>
          <c:idx val="1"/>
          <c:order val="1"/>
          <c:tx>
            <c:strRef>
              <c:f>'Fig 19'!$C$3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19'!$A$4:$A$51</c:f>
              <c:strCache>
                <c:ptCount val="48"/>
                <c:pt idx="0">
                  <c:v>Victoria</c:v>
                </c:pt>
                <c:pt idx="1">
                  <c:v>California</c:v>
                </c:pt>
                <c:pt idx="2">
                  <c:v>New South Wales</c:v>
                </c:pt>
                <c:pt idx="3">
                  <c:v>Northern Territory</c:v>
                </c:pt>
                <c:pt idx="4">
                  <c:v>Spain – Offshore</c:v>
                </c:pt>
                <c:pt idx="5">
                  <c:v>Spain – Onshore</c:v>
                </c:pt>
                <c:pt idx="6">
                  <c:v>Alaska</c:v>
                </c:pt>
                <c:pt idx="7">
                  <c:v>Utah</c:v>
                </c:pt>
                <c:pt idx="8">
                  <c:v>Australia – Offshore</c:v>
                </c:pt>
                <c:pt idx="9">
                  <c:v>Hungary</c:v>
                </c:pt>
                <c:pt idx="10">
                  <c:v>Western Australia</c:v>
                </c:pt>
                <c:pt idx="11">
                  <c:v>British Columbia</c:v>
                </c:pt>
                <c:pt idx="12">
                  <c:v>Colorado</c:v>
                </c:pt>
                <c:pt idx="13">
                  <c:v>Michigan</c:v>
                </c:pt>
                <c:pt idx="14">
                  <c:v>France</c:v>
                </c:pt>
                <c:pt idx="15">
                  <c:v>Argentina – Mendoza</c:v>
                </c:pt>
                <c:pt idx="16">
                  <c:v>Peru</c:v>
                </c:pt>
                <c:pt idx="17">
                  <c:v>Bolivia</c:v>
                </c:pt>
                <c:pt idx="18">
                  <c:v>Brazil – Offshore CCs</c:v>
                </c:pt>
                <c:pt idx="19">
                  <c:v>Ireland</c:v>
                </c:pt>
                <c:pt idx="20">
                  <c:v>Queensland</c:v>
                </c:pt>
                <c:pt idx="21">
                  <c:v>New Mexico</c:v>
                </c:pt>
                <c:pt idx="22">
                  <c:v>Ohio</c:v>
                </c:pt>
                <c:pt idx="23">
                  <c:v>Pennsylvania</c:v>
                </c:pt>
                <c:pt idx="24">
                  <c:v>US Offshore – Gulf of Mexico</c:v>
                </c:pt>
                <c:pt idx="25">
                  <c:v>Indonesia</c:v>
                </c:pt>
                <c:pt idx="26">
                  <c:v>New Zealand</c:v>
                </c:pt>
                <c:pt idx="27">
                  <c:v>Papua New Guinea</c:v>
                </c:pt>
                <c:pt idx="28">
                  <c:v>Rep. of Congo (Brazzaville)</c:v>
                </c:pt>
                <c:pt idx="29">
                  <c:v>Tanzania</c:v>
                </c:pt>
                <c:pt idx="30">
                  <c:v>Iraq</c:v>
                </c:pt>
                <c:pt idx="31">
                  <c:v>Libya</c:v>
                </c:pt>
                <c:pt idx="32">
                  <c:v>Brazil – Offshore presalt PSCs</c:v>
                </c:pt>
                <c:pt idx="33">
                  <c:v>Ecuador</c:v>
                </c:pt>
                <c:pt idx="34">
                  <c:v>Colombia</c:v>
                </c:pt>
                <c:pt idx="35">
                  <c:v>Alberta</c:v>
                </c:pt>
                <c:pt idx="36">
                  <c:v>Louisiana</c:v>
                </c:pt>
                <c:pt idx="37">
                  <c:v>Trinidad and Tobago</c:v>
                </c:pt>
                <c:pt idx="38">
                  <c:v>Montana</c:v>
                </c:pt>
                <c:pt idx="39">
                  <c:v>Uganda</c:v>
                </c:pt>
                <c:pt idx="40">
                  <c:v>Brazil – Onshore CCs</c:v>
                </c:pt>
                <c:pt idx="41">
                  <c:v>Illinois</c:v>
                </c:pt>
                <c:pt idx="42">
                  <c:v>Norway – North Sea</c:v>
                </c:pt>
                <c:pt idx="43">
                  <c:v>Thailand</c:v>
                </c:pt>
                <c:pt idx="44">
                  <c:v>Venezuela</c:v>
                </c:pt>
                <c:pt idx="45">
                  <c:v>Nova Scotia</c:v>
                </c:pt>
                <c:pt idx="46">
                  <c:v>West Virginia</c:v>
                </c:pt>
                <c:pt idx="47">
                  <c:v>Wyoming</c:v>
                </c:pt>
              </c:strCache>
            </c:strRef>
          </c:cat>
          <c:val>
            <c:numRef>
              <c:f>'Fig 19'!$C$4:$C$51</c:f>
              <c:numCache>
                <c:formatCode>0%</c:formatCode>
                <c:ptCount val="48"/>
                <c:pt idx="0">
                  <c:v>0.66666666666666663</c:v>
                </c:pt>
                <c:pt idx="1">
                  <c:v>0.5</c:v>
                </c:pt>
                <c:pt idx="2">
                  <c:v>0.58333333333333337</c:v>
                </c:pt>
                <c:pt idx="3">
                  <c:v>0.44444444444444442</c:v>
                </c:pt>
                <c:pt idx="4">
                  <c:v>0.5</c:v>
                </c:pt>
                <c:pt idx="5">
                  <c:v>0.4</c:v>
                </c:pt>
                <c:pt idx="6">
                  <c:v>0.38461538461538464</c:v>
                </c:pt>
                <c:pt idx="7">
                  <c:v>0.25</c:v>
                </c:pt>
                <c:pt idx="8">
                  <c:v>0.16666666666666666</c:v>
                </c:pt>
                <c:pt idx="9">
                  <c:v>0</c:v>
                </c:pt>
                <c:pt idx="10">
                  <c:v>0.25</c:v>
                </c:pt>
                <c:pt idx="11">
                  <c:v>0.19354838709677419</c:v>
                </c:pt>
                <c:pt idx="12">
                  <c:v>0.11538461538461539</c:v>
                </c:pt>
                <c:pt idx="13">
                  <c:v>0.1</c:v>
                </c:pt>
                <c:pt idx="14">
                  <c:v>0.3</c:v>
                </c:pt>
                <c:pt idx="15">
                  <c:v>0</c:v>
                </c:pt>
                <c:pt idx="16">
                  <c:v>0.21052631578947367</c:v>
                </c:pt>
                <c:pt idx="17">
                  <c:v>0.42857142857142855</c:v>
                </c:pt>
                <c:pt idx="18">
                  <c:v>0.14285714285714285</c:v>
                </c:pt>
                <c:pt idx="19">
                  <c:v>0</c:v>
                </c:pt>
                <c:pt idx="20">
                  <c:v>0.27272727272727271</c:v>
                </c:pt>
                <c:pt idx="21">
                  <c:v>0.10526315789473684</c:v>
                </c:pt>
                <c:pt idx="22">
                  <c:v>0.1</c:v>
                </c:pt>
                <c:pt idx="23">
                  <c:v>8.3333333333333329E-2</c:v>
                </c:pt>
                <c:pt idx="24">
                  <c:v>0.18181818181818182</c:v>
                </c:pt>
                <c:pt idx="25">
                  <c:v>0.1875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0.16666666666666666</c:v>
                </c:pt>
                <c:pt idx="31">
                  <c:v>0</c:v>
                </c:pt>
                <c:pt idx="32">
                  <c:v>0.25</c:v>
                </c:pt>
                <c:pt idx="33">
                  <c:v>0</c:v>
                </c:pt>
                <c:pt idx="34">
                  <c:v>0.16</c:v>
                </c:pt>
                <c:pt idx="35">
                  <c:v>0.11320754716981132</c:v>
                </c:pt>
                <c:pt idx="36">
                  <c:v>0.2</c:v>
                </c:pt>
                <c:pt idx="37">
                  <c:v>0</c:v>
                </c:pt>
                <c:pt idx="38">
                  <c:v>0.23529411764705882</c:v>
                </c:pt>
                <c:pt idx="39">
                  <c:v>0</c:v>
                </c:pt>
                <c:pt idx="40">
                  <c:v>0.2</c:v>
                </c:pt>
                <c:pt idx="41">
                  <c:v>0.375</c:v>
                </c:pt>
                <c:pt idx="42">
                  <c:v>6.25E-2</c:v>
                </c:pt>
                <c:pt idx="43">
                  <c:v>7.1428571428571425E-2</c:v>
                </c:pt>
                <c:pt idx="44">
                  <c:v>7.1428571428571425E-2</c:v>
                </c:pt>
                <c:pt idx="45">
                  <c:v>0</c:v>
                </c:pt>
                <c:pt idx="46">
                  <c:v>0.1111111111111111</c:v>
                </c:pt>
                <c:pt idx="47">
                  <c:v>0.14285714285714285</c:v>
                </c:pt>
              </c:numCache>
            </c:numRef>
          </c:val>
        </c:ser>
        <c:ser>
          <c:idx val="2"/>
          <c:order val="2"/>
          <c:tx>
            <c:strRef>
              <c:f>'Fig 19'!$D$3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19'!$A$4:$A$51</c:f>
              <c:strCache>
                <c:ptCount val="48"/>
                <c:pt idx="0">
                  <c:v>Victoria</c:v>
                </c:pt>
                <c:pt idx="1">
                  <c:v>California</c:v>
                </c:pt>
                <c:pt idx="2">
                  <c:v>New South Wales</c:v>
                </c:pt>
                <c:pt idx="3">
                  <c:v>Northern Territory</c:v>
                </c:pt>
                <c:pt idx="4">
                  <c:v>Spain – Offshore</c:v>
                </c:pt>
                <c:pt idx="5">
                  <c:v>Spain – Onshore</c:v>
                </c:pt>
                <c:pt idx="6">
                  <c:v>Alaska</c:v>
                </c:pt>
                <c:pt idx="7">
                  <c:v>Utah</c:v>
                </c:pt>
                <c:pt idx="8">
                  <c:v>Australia – Offshore</c:v>
                </c:pt>
                <c:pt idx="9">
                  <c:v>Hungary</c:v>
                </c:pt>
                <c:pt idx="10">
                  <c:v>Western Australia</c:v>
                </c:pt>
                <c:pt idx="11">
                  <c:v>British Columbia</c:v>
                </c:pt>
                <c:pt idx="12">
                  <c:v>Colorado</c:v>
                </c:pt>
                <c:pt idx="13">
                  <c:v>Michigan</c:v>
                </c:pt>
                <c:pt idx="14">
                  <c:v>France</c:v>
                </c:pt>
                <c:pt idx="15">
                  <c:v>Argentina – Mendoza</c:v>
                </c:pt>
                <c:pt idx="16">
                  <c:v>Peru</c:v>
                </c:pt>
                <c:pt idx="17">
                  <c:v>Bolivia</c:v>
                </c:pt>
                <c:pt idx="18">
                  <c:v>Brazil – Offshore CCs</c:v>
                </c:pt>
                <c:pt idx="19">
                  <c:v>Ireland</c:v>
                </c:pt>
                <c:pt idx="20">
                  <c:v>Queensland</c:v>
                </c:pt>
                <c:pt idx="21">
                  <c:v>New Mexico</c:v>
                </c:pt>
                <c:pt idx="22">
                  <c:v>Ohio</c:v>
                </c:pt>
                <c:pt idx="23">
                  <c:v>Pennsylvania</c:v>
                </c:pt>
                <c:pt idx="24">
                  <c:v>US Offshore – Gulf of Mexico</c:v>
                </c:pt>
                <c:pt idx="25">
                  <c:v>Indonesia</c:v>
                </c:pt>
                <c:pt idx="26">
                  <c:v>New Zealand</c:v>
                </c:pt>
                <c:pt idx="27">
                  <c:v>Papua New Guinea</c:v>
                </c:pt>
                <c:pt idx="28">
                  <c:v>Rep. of Congo (Brazzaville)</c:v>
                </c:pt>
                <c:pt idx="29">
                  <c:v>Tanzania</c:v>
                </c:pt>
                <c:pt idx="30">
                  <c:v>Iraq</c:v>
                </c:pt>
                <c:pt idx="31">
                  <c:v>Libya</c:v>
                </c:pt>
                <c:pt idx="32">
                  <c:v>Brazil – Offshore presalt PSCs</c:v>
                </c:pt>
                <c:pt idx="33">
                  <c:v>Ecuador</c:v>
                </c:pt>
                <c:pt idx="34">
                  <c:v>Colombia</c:v>
                </c:pt>
                <c:pt idx="35">
                  <c:v>Alberta</c:v>
                </c:pt>
                <c:pt idx="36">
                  <c:v>Louisiana</c:v>
                </c:pt>
                <c:pt idx="37">
                  <c:v>Trinidad and Tobago</c:v>
                </c:pt>
                <c:pt idx="38">
                  <c:v>Montana</c:v>
                </c:pt>
                <c:pt idx="39">
                  <c:v>Uganda</c:v>
                </c:pt>
                <c:pt idx="40">
                  <c:v>Brazil – Onshore CCs</c:v>
                </c:pt>
                <c:pt idx="41">
                  <c:v>Illinois</c:v>
                </c:pt>
                <c:pt idx="42">
                  <c:v>Norway – North Sea</c:v>
                </c:pt>
                <c:pt idx="43">
                  <c:v>Thailand</c:v>
                </c:pt>
                <c:pt idx="44">
                  <c:v>Venezuela</c:v>
                </c:pt>
                <c:pt idx="45">
                  <c:v>Nova Scotia</c:v>
                </c:pt>
                <c:pt idx="46">
                  <c:v>West Virginia</c:v>
                </c:pt>
                <c:pt idx="47">
                  <c:v>Wyoming</c:v>
                </c:pt>
              </c:strCache>
            </c:strRef>
          </c:cat>
          <c:val>
            <c:numRef>
              <c:f>'Fig 19'!$D$4:$D$51</c:f>
              <c:numCache>
                <c:formatCode>0%</c:formatCode>
                <c:ptCount val="48"/>
                <c:pt idx="0">
                  <c:v>0.1111111111111111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0.1111111111111111</c:v>
                </c:pt>
                <c:pt idx="4">
                  <c:v>0.16666666666666666</c:v>
                </c:pt>
                <c:pt idx="5">
                  <c:v>0</c:v>
                </c:pt>
                <c:pt idx="6">
                  <c:v>0.15384615384615385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6.4516129032258063E-2</c:v>
                </c:pt>
                <c:pt idx="12">
                  <c:v>0.15384615384615385</c:v>
                </c:pt>
                <c:pt idx="13">
                  <c:v>0.1</c:v>
                </c:pt>
                <c:pt idx="14">
                  <c:v>0</c:v>
                </c:pt>
                <c:pt idx="15">
                  <c:v>0</c:v>
                </c:pt>
                <c:pt idx="16">
                  <c:v>0.10526315789473684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0.10526315789473684</c:v>
                </c:pt>
                <c:pt idx="22">
                  <c:v>0</c:v>
                </c:pt>
                <c:pt idx="23">
                  <c:v>0</c:v>
                </c:pt>
                <c:pt idx="24">
                  <c:v>4.5454545454545456E-2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8.3333333333333329E-2</c:v>
                </c:pt>
                <c:pt idx="32">
                  <c:v>0</c:v>
                </c:pt>
                <c:pt idx="33">
                  <c:v>0.25</c:v>
                </c:pt>
                <c:pt idx="34">
                  <c:v>0.04</c:v>
                </c:pt>
                <c:pt idx="35">
                  <c:v>1.8867924528301886E-2</c:v>
                </c:pt>
                <c:pt idx="36">
                  <c:v>2.8571428571428571E-2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0.14285714285714285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9854080"/>
        <c:axId val="489855616"/>
      </c:barChart>
      <c:catAx>
        <c:axId val="489854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89855616"/>
        <c:crosses val="autoZero"/>
        <c:auto val="1"/>
        <c:lblAlgn val="ctr"/>
        <c:lblOffset val="100"/>
        <c:noMultiLvlLbl val="0"/>
      </c:catAx>
      <c:valAx>
        <c:axId val="489855616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89854080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4115739444375996"/>
          <c:y val="8.9704041232134112E-3"/>
          <c:w val="0.3249490186415176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19'!$B$3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19'!$A$52:$A$100</c:f>
              <c:strCache>
                <c:ptCount val="49"/>
                <c:pt idx="0">
                  <c:v>Kuwait</c:v>
                </c:pt>
                <c:pt idx="1">
                  <c:v>Argentina – Santa Cruz</c:v>
                </c:pt>
                <c:pt idx="2">
                  <c:v>South Australia</c:v>
                </c:pt>
                <c:pt idx="3">
                  <c:v>Myanmar</c:v>
                </c:pt>
                <c:pt idx="4">
                  <c:v>Brunei</c:v>
                </c:pt>
                <c:pt idx="5">
                  <c:v>Norway – Other Offshore (ex. Nth. Sea)</c:v>
                </c:pt>
                <c:pt idx="6">
                  <c:v>United Kingdom – North Sea</c:v>
                </c:pt>
                <c:pt idx="7">
                  <c:v>Guyana</c:v>
                </c:pt>
                <c:pt idx="8">
                  <c:v>Suriname</c:v>
                </c:pt>
                <c:pt idx="9">
                  <c:v>Egypt</c:v>
                </c:pt>
                <c:pt idx="10">
                  <c:v>Argentina – Neuquen</c:v>
                </c:pt>
                <c:pt idx="11">
                  <c:v>Manitoba</c:v>
                </c:pt>
                <c:pt idx="12">
                  <c:v>Mississippi</c:v>
                </c:pt>
                <c:pt idx="13">
                  <c:v>Alabama</c:v>
                </c:pt>
                <c:pt idx="14">
                  <c:v>Malaysia</c:v>
                </c:pt>
                <c:pt idx="15">
                  <c:v>UK – Other Offshore (ex. Nth. Sea)</c:v>
                </c:pt>
                <c:pt idx="16">
                  <c:v>China</c:v>
                </c:pt>
                <c:pt idx="17">
                  <c:v>Mozambique</c:v>
                </c:pt>
                <c:pt idx="18">
                  <c:v>Morocco</c:v>
                </c:pt>
                <c:pt idx="19">
                  <c:v>Saskatchewan</c:v>
                </c:pt>
                <c:pt idx="20">
                  <c:v>North Dakota</c:v>
                </c:pt>
                <c:pt idx="21">
                  <c:v>Angola</c:v>
                </c:pt>
                <c:pt idx="22">
                  <c:v>Tunisia</c:v>
                </c:pt>
                <c:pt idx="23">
                  <c:v>Nigeria</c:v>
                </c:pt>
                <c:pt idx="24">
                  <c:v>Romania</c:v>
                </c:pt>
                <c:pt idx="25">
                  <c:v>Kenya</c:v>
                </c:pt>
                <c:pt idx="26">
                  <c:v>Namibia</c:v>
                </c:pt>
                <c:pt idx="27">
                  <c:v>Mexico</c:v>
                </c:pt>
                <c:pt idx="28">
                  <c:v>Netherlands</c:v>
                </c:pt>
                <c:pt idx="29">
                  <c:v>Kansas</c:v>
                </c:pt>
                <c:pt idx="30">
                  <c:v>Poland</c:v>
                </c:pt>
                <c:pt idx="31">
                  <c:v>South Africa</c:v>
                </c:pt>
                <c:pt idx="32">
                  <c:v>Oman</c:v>
                </c:pt>
                <c:pt idx="33">
                  <c:v>Yemen</c:v>
                </c:pt>
                <c:pt idx="34">
                  <c:v>Vietnam</c:v>
                </c:pt>
                <c:pt idx="35">
                  <c:v>Gabon</c:v>
                </c:pt>
                <c:pt idx="36">
                  <c:v>Ghana</c:v>
                </c:pt>
                <c:pt idx="37">
                  <c:v>Algeria</c:v>
                </c:pt>
                <c:pt idx="38">
                  <c:v>Oklahoma</c:v>
                </c:pt>
                <c:pt idx="39">
                  <c:v>Newfoundland &amp; Labrador</c:v>
                </c:pt>
                <c:pt idx="40">
                  <c:v>Kazakhstan</c:v>
                </c:pt>
                <c:pt idx="41">
                  <c:v>Texas</c:v>
                </c:pt>
                <c:pt idx="42">
                  <c:v>Arkansas</c:v>
                </c:pt>
                <c:pt idx="43">
                  <c:v>Equatorial Guinea</c:v>
                </c:pt>
                <c:pt idx="44">
                  <c:v>India</c:v>
                </c:pt>
                <c:pt idx="45">
                  <c:v>Bangladesh</c:v>
                </c:pt>
                <c:pt idx="46">
                  <c:v>Cambodia</c:v>
                </c:pt>
                <c:pt idx="47">
                  <c:v>Ivory Coast</c:v>
                </c:pt>
                <c:pt idx="48">
                  <c:v>United Arab Emirates</c:v>
                </c:pt>
              </c:strCache>
            </c:strRef>
          </c:cat>
          <c:val>
            <c:numRef>
              <c:f>'Fig 19'!$B$52:$B$100</c:f>
              <c:numCache>
                <c:formatCode>0%</c:formatCode>
                <c:ptCount val="49"/>
                <c:pt idx="0">
                  <c:v>0.33333333333333331</c:v>
                </c:pt>
                <c:pt idx="1">
                  <c:v>0.16666666666666666</c:v>
                </c:pt>
                <c:pt idx="2">
                  <c:v>0.15789473684210525</c:v>
                </c:pt>
                <c:pt idx="3">
                  <c:v>0.3</c:v>
                </c:pt>
                <c:pt idx="4">
                  <c:v>0.2857142857142857</c:v>
                </c:pt>
                <c:pt idx="5">
                  <c:v>0.2857142857142857</c:v>
                </c:pt>
                <c:pt idx="6">
                  <c:v>0.21428571428571427</c:v>
                </c:pt>
                <c:pt idx="7">
                  <c:v>0.2857142857142857</c:v>
                </c:pt>
                <c:pt idx="8">
                  <c:v>0.2857142857142857</c:v>
                </c:pt>
                <c:pt idx="9">
                  <c:v>0.27777777777777779</c:v>
                </c:pt>
                <c:pt idx="10">
                  <c:v>0.27272727272727271</c:v>
                </c:pt>
                <c:pt idx="11">
                  <c:v>0.26666666666666666</c:v>
                </c:pt>
                <c:pt idx="12">
                  <c:v>0.13333333333333333</c:v>
                </c:pt>
                <c:pt idx="13">
                  <c:v>0.125</c:v>
                </c:pt>
                <c:pt idx="14">
                  <c:v>0.25</c:v>
                </c:pt>
                <c:pt idx="15">
                  <c:v>0.125</c:v>
                </c:pt>
                <c:pt idx="16">
                  <c:v>0.125</c:v>
                </c:pt>
                <c:pt idx="17">
                  <c:v>0.25</c:v>
                </c:pt>
                <c:pt idx="18">
                  <c:v>0.25</c:v>
                </c:pt>
                <c:pt idx="19">
                  <c:v>0.2</c:v>
                </c:pt>
                <c:pt idx="20">
                  <c:v>0.15384615384615385</c:v>
                </c:pt>
                <c:pt idx="21">
                  <c:v>0.23076923076923078</c:v>
                </c:pt>
                <c:pt idx="22">
                  <c:v>0.23076923076923078</c:v>
                </c:pt>
                <c:pt idx="23">
                  <c:v>0.22727272727272727</c:v>
                </c:pt>
                <c:pt idx="24">
                  <c:v>0.22222222222222221</c:v>
                </c:pt>
                <c:pt idx="25">
                  <c:v>0.22222222222222221</c:v>
                </c:pt>
                <c:pt idx="26">
                  <c:v>0.22222222222222221</c:v>
                </c:pt>
                <c:pt idx="27">
                  <c:v>0.1111111111111111</c:v>
                </c:pt>
                <c:pt idx="28">
                  <c:v>0.1</c:v>
                </c:pt>
                <c:pt idx="29">
                  <c:v>6.25E-2</c:v>
                </c:pt>
                <c:pt idx="30">
                  <c:v>0.16666666666666666</c:v>
                </c:pt>
                <c:pt idx="31">
                  <c:v>0</c:v>
                </c:pt>
                <c:pt idx="32">
                  <c:v>0.16666666666666666</c:v>
                </c:pt>
                <c:pt idx="33">
                  <c:v>0.16666666666666666</c:v>
                </c:pt>
                <c:pt idx="34">
                  <c:v>0.15384615384615385</c:v>
                </c:pt>
                <c:pt idx="35">
                  <c:v>0.15384615384615385</c:v>
                </c:pt>
                <c:pt idx="36">
                  <c:v>0.15384615384615385</c:v>
                </c:pt>
                <c:pt idx="37">
                  <c:v>0.15384615384615385</c:v>
                </c:pt>
                <c:pt idx="38">
                  <c:v>0.12121212121212122</c:v>
                </c:pt>
                <c:pt idx="39">
                  <c:v>0</c:v>
                </c:pt>
                <c:pt idx="40">
                  <c:v>0.1111111111111111</c:v>
                </c:pt>
                <c:pt idx="41">
                  <c:v>7.1428571428571425E-2</c:v>
                </c:pt>
                <c:pt idx="42">
                  <c:v>0</c:v>
                </c:pt>
                <c:pt idx="43">
                  <c:v>9.0909090909090912E-2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19'!$C$3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19'!$A$52:$A$100</c:f>
              <c:strCache>
                <c:ptCount val="49"/>
                <c:pt idx="0">
                  <c:v>Kuwait</c:v>
                </c:pt>
                <c:pt idx="1">
                  <c:v>Argentina – Santa Cruz</c:v>
                </c:pt>
                <c:pt idx="2">
                  <c:v>South Australia</c:v>
                </c:pt>
                <c:pt idx="3">
                  <c:v>Myanmar</c:v>
                </c:pt>
                <c:pt idx="4">
                  <c:v>Brunei</c:v>
                </c:pt>
                <c:pt idx="5">
                  <c:v>Norway – Other Offshore (ex. Nth. Sea)</c:v>
                </c:pt>
                <c:pt idx="6">
                  <c:v>United Kingdom – North Sea</c:v>
                </c:pt>
                <c:pt idx="7">
                  <c:v>Guyana</c:v>
                </c:pt>
                <c:pt idx="8">
                  <c:v>Suriname</c:v>
                </c:pt>
                <c:pt idx="9">
                  <c:v>Egypt</c:v>
                </c:pt>
                <c:pt idx="10">
                  <c:v>Argentina – Neuquen</c:v>
                </c:pt>
                <c:pt idx="11">
                  <c:v>Manitoba</c:v>
                </c:pt>
                <c:pt idx="12">
                  <c:v>Mississippi</c:v>
                </c:pt>
                <c:pt idx="13">
                  <c:v>Alabama</c:v>
                </c:pt>
                <c:pt idx="14">
                  <c:v>Malaysia</c:v>
                </c:pt>
                <c:pt idx="15">
                  <c:v>UK – Other Offshore (ex. Nth. Sea)</c:v>
                </c:pt>
                <c:pt idx="16">
                  <c:v>China</c:v>
                </c:pt>
                <c:pt idx="17">
                  <c:v>Mozambique</c:v>
                </c:pt>
                <c:pt idx="18">
                  <c:v>Morocco</c:v>
                </c:pt>
                <c:pt idx="19">
                  <c:v>Saskatchewan</c:v>
                </c:pt>
                <c:pt idx="20">
                  <c:v>North Dakota</c:v>
                </c:pt>
                <c:pt idx="21">
                  <c:v>Angola</c:v>
                </c:pt>
                <c:pt idx="22">
                  <c:v>Tunisia</c:v>
                </c:pt>
                <c:pt idx="23">
                  <c:v>Nigeria</c:v>
                </c:pt>
                <c:pt idx="24">
                  <c:v>Romania</c:v>
                </c:pt>
                <c:pt idx="25">
                  <c:v>Kenya</c:v>
                </c:pt>
                <c:pt idx="26">
                  <c:v>Namibia</c:v>
                </c:pt>
                <c:pt idx="27">
                  <c:v>Mexico</c:v>
                </c:pt>
                <c:pt idx="28">
                  <c:v>Netherlands</c:v>
                </c:pt>
                <c:pt idx="29">
                  <c:v>Kansas</c:v>
                </c:pt>
                <c:pt idx="30">
                  <c:v>Poland</c:v>
                </c:pt>
                <c:pt idx="31">
                  <c:v>South Africa</c:v>
                </c:pt>
                <c:pt idx="32">
                  <c:v>Oman</c:v>
                </c:pt>
                <c:pt idx="33">
                  <c:v>Yemen</c:v>
                </c:pt>
                <c:pt idx="34">
                  <c:v>Vietnam</c:v>
                </c:pt>
                <c:pt idx="35">
                  <c:v>Gabon</c:v>
                </c:pt>
                <c:pt idx="36">
                  <c:v>Ghana</c:v>
                </c:pt>
                <c:pt idx="37">
                  <c:v>Algeria</c:v>
                </c:pt>
                <c:pt idx="38">
                  <c:v>Oklahoma</c:v>
                </c:pt>
                <c:pt idx="39">
                  <c:v>Newfoundland &amp; Labrador</c:v>
                </c:pt>
                <c:pt idx="40">
                  <c:v>Kazakhstan</c:v>
                </c:pt>
                <c:pt idx="41">
                  <c:v>Texas</c:v>
                </c:pt>
                <c:pt idx="42">
                  <c:v>Arkansas</c:v>
                </c:pt>
                <c:pt idx="43">
                  <c:v>Equatorial Guinea</c:v>
                </c:pt>
                <c:pt idx="44">
                  <c:v>India</c:v>
                </c:pt>
                <c:pt idx="45">
                  <c:v>Bangladesh</c:v>
                </c:pt>
                <c:pt idx="46">
                  <c:v>Cambodia</c:v>
                </c:pt>
                <c:pt idx="47">
                  <c:v>Ivory Coast</c:v>
                </c:pt>
                <c:pt idx="48">
                  <c:v>United Arab Emirates</c:v>
                </c:pt>
              </c:strCache>
            </c:strRef>
          </c:cat>
          <c:val>
            <c:numRef>
              <c:f>'Fig 19'!$C$52:$C$100</c:f>
              <c:numCache>
                <c:formatCode>0%</c:formatCode>
                <c:ptCount val="49"/>
                <c:pt idx="0">
                  <c:v>0</c:v>
                </c:pt>
                <c:pt idx="1">
                  <c:v>0.16666666666666666</c:v>
                </c:pt>
                <c:pt idx="2">
                  <c:v>0.15789473684210525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7.1428571428571425E-2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0.13333333333333333</c:v>
                </c:pt>
                <c:pt idx="13">
                  <c:v>0.125</c:v>
                </c:pt>
                <c:pt idx="14">
                  <c:v>0</c:v>
                </c:pt>
                <c:pt idx="15">
                  <c:v>0.125</c:v>
                </c:pt>
                <c:pt idx="16">
                  <c:v>0.125</c:v>
                </c:pt>
                <c:pt idx="17">
                  <c:v>0</c:v>
                </c:pt>
                <c:pt idx="18">
                  <c:v>0</c:v>
                </c:pt>
                <c:pt idx="19">
                  <c:v>3.3333333333333333E-2</c:v>
                </c:pt>
                <c:pt idx="20">
                  <c:v>7.6923076923076927E-2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5.5555555555555552E-2</c:v>
                </c:pt>
                <c:pt idx="28">
                  <c:v>0.1</c:v>
                </c:pt>
                <c:pt idx="29">
                  <c:v>6.25E-2</c:v>
                </c:pt>
                <c:pt idx="30">
                  <c:v>0</c:v>
                </c:pt>
                <c:pt idx="31">
                  <c:v>0.16666666666666666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3.0303030303030304E-2</c:v>
                </c:pt>
                <c:pt idx="39">
                  <c:v>0.125</c:v>
                </c:pt>
                <c:pt idx="40">
                  <c:v>0</c:v>
                </c:pt>
                <c:pt idx="41">
                  <c:v>3.5714285714285712E-2</c:v>
                </c:pt>
                <c:pt idx="42">
                  <c:v>0.1</c:v>
                </c:pt>
                <c:pt idx="43">
                  <c:v>0</c:v>
                </c:pt>
                <c:pt idx="44">
                  <c:v>8.3333333333333329E-2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19'!$D$3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19'!$A$52:$A$100</c:f>
              <c:strCache>
                <c:ptCount val="49"/>
                <c:pt idx="0">
                  <c:v>Kuwait</c:v>
                </c:pt>
                <c:pt idx="1">
                  <c:v>Argentina – Santa Cruz</c:v>
                </c:pt>
                <c:pt idx="2">
                  <c:v>South Australia</c:v>
                </c:pt>
                <c:pt idx="3">
                  <c:v>Myanmar</c:v>
                </c:pt>
                <c:pt idx="4">
                  <c:v>Brunei</c:v>
                </c:pt>
                <c:pt idx="5">
                  <c:v>Norway – Other Offshore (ex. Nth. Sea)</c:v>
                </c:pt>
                <c:pt idx="6">
                  <c:v>United Kingdom – North Sea</c:v>
                </c:pt>
                <c:pt idx="7">
                  <c:v>Guyana</c:v>
                </c:pt>
                <c:pt idx="8">
                  <c:v>Suriname</c:v>
                </c:pt>
                <c:pt idx="9">
                  <c:v>Egypt</c:v>
                </c:pt>
                <c:pt idx="10">
                  <c:v>Argentina – Neuquen</c:v>
                </c:pt>
                <c:pt idx="11">
                  <c:v>Manitoba</c:v>
                </c:pt>
                <c:pt idx="12">
                  <c:v>Mississippi</c:v>
                </c:pt>
                <c:pt idx="13">
                  <c:v>Alabama</c:v>
                </c:pt>
                <c:pt idx="14">
                  <c:v>Malaysia</c:v>
                </c:pt>
                <c:pt idx="15">
                  <c:v>UK – Other Offshore (ex. Nth. Sea)</c:v>
                </c:pt>
                <c:pt idx="16">
                  <c:v>China</c:v>
                </c:pt>
                <c:pt idx="17">
                  <c:v>Mozambique</c:v>
                </c:pt>
                <c:pt idx="18">
                  <c:v>Morocco</c:v>
                </c:pt>
                <c:pt idx="19">
                  <c:v>Saskatchewan</c:v>
                </c:pt>
                <c:pt idx="20">
                  <c:v>North Dakota</c:v>
                </c:pt>
                <c:pt idx="21">
                  <c:v>Angola</c:v>
                </c:pt>
                <c:pt idx="22">
                  <c:v>Tunisia</c:v>
                </c:pt>
                <c:pt idx="23">
                  <c:v>Nigeria</c:v>
                </c:pt>
                <c:pt idx="24">
                  <c:v>Romania</c:v>
                </c:pt>
                <c:pt idx="25">
                  <c:v>Kenya</c:v>
                </c:pt>
                <c:pt idx="26">
                  <c:v>Namibia</c:v>
                </c:pt>
                <c:pt idx="27">
                  <c:v>Mexico</c:v>
                </c:pt>
                <c:pt idx="28">
                  <c:v>Netherlands</c:v>
                </c:pt>
                <c:pt idx="29">
                  <c:v>Kansas</c:v>
                </c:pt>
                <c:pt idx="30">
                  <c:v>Poland</c:v>
                </c:pt>
                <c:pt idx="31">
                  <c:v>South Africa</c:v>
                </c:pt>
                <c:pt idx="32">
                  <c:v>Oman</c:v>
                </c:pt>
                <c:pt idx="33">
                  <c:v>Yemen</c:v>
                </c:pt>
                <c:pt idx="34">
                  <c:v>Vietnam</c:v>
                </c:pt>
                <c:pt idx="35">
                  <c:v>Gabon</c:v>
                </c:pt>
                <c:pt idx="36">
                  <c:v>Ghana</c:v>
                </c:pt>
                <c:pt idx="37">
                  <c:v>Algeria</c:v>
                </c:pt>
                <c:pt idx="38">
                  <c:v>Oklahoma</c:v>
                </c:pt>
                <c:pt idx="39">
                  <c:v>Newfoundland &amp; Labrador</c:v>
                </c:pt>
                <c:pt idx="40">
                  <c:v>Kazakhstan</c:v>
                </c:pt>
                <c:pt idx="41">
                  <c:v>Texas</c:v>
                </c:pt>
                <c:pt idx="42">
                  <c:v>Arkansas</c:v>
                </c:pt>
                <c:pt idx="43">
                  <c:v>Equatorial Guinea</c:v>
                </c:pt>
                <c:pt idx="44">
                  <c:v>India</c:v>
                </c:pt>
                <c:pt idx="45">
                  <c:v>Bangladesh</c:v>
                </c:pt>
                <c:pt idx="46">
                  <c:v>Cambodia</c:v>
                </c:pt>
                <c:pt idx="47">
                  <c:v>Ivory Coast</c:v>
                </c:pt>
                <c:pt idx="48">
                  <c:v>United Arab Emirates</c:v>
                </c:pt>
              </c:strCache>
            </c:strRef>
          </c:cat>
          <c:val>
            <c:numRef>
              <c:f>'Fig 19'!$D$52:$D$100</c:f>
              <c:numCache>
                <c:formatCode>0%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5.5555555555555552E-2</c:v>
                </c:pt>
                <c:pt idx="28">
                  <c:v>0</c:v>
                </c:pt>
                <c:pt idx="29">
                  <c:v>6.25E-2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4684288"/>
        <c:axId val="546643968"/>
      </c:barChart>
      <c:catAx>
        <c:axId val="544684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46643968"/>
        <c:crosses val="autoZero"/>
        <c:auto val="1"/>
        <c:lblAlgn val="ctr"/>
        <c:lblOffset val="100"/>
        <c:noMultiLvlLbl val="0"/>
      </c:catAx>
      <c:valAx>
        <c:axId val="546643968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54468428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3919655349940461"/>
          <c:y val="3.6728262174914331E-2"/>
          <c:w val="0.1996305298253081"/>
          <c:h val="0.12590909187199056"/>
        </c:manualLayout>
      </c:layout>
      <c:overlay val="0"/>
      <c:spPr>
        <a:solidFill>
          <a:schemeClr val="lt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523475319496869"/>
          <c:y val="9.3859719127642252E-3"/>
          <c:w val="0.30408605041012837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20'!$B$3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20'!$A$4:$A$51</c:f>
              <c:strCache>
                <c:ptCount val="48"/>
                <c:pt idx="0">
                  <c:v>Venezuela</c:v>
                </c:pt>
                <c:pt idx="1">
                  <c:v>Brazil – Offshore presalt PSCs</c:v>
                </c:pt>
                <c:pt idx="2">
                  <c:v>Indonesia</c:v>
                </c:pt>
                <c:pt idx="3">
                  <c:v>Iraq</c:v>
                </c:pt>
                <c:pt idx="4">
                  <c:v>Bangladesh</c:v>
                </c:pt>
                <c:pt idx="5">
                  <c:v>Cambodia</c:v>
                </c:pt>
                <c:pt idx="6">
                  <c:v>Uganda</c:v>
                </c:pt>
                <c:pt idx="7">
                  <c:v>Libya</c:v>
                </c:pt>
                <c:pt idx="8">
                  <c:v>Bolivia</c:v>
                </c:pt>
                <c:pt idx="9">
                  <c:v>Ecuador</c:v>
                </c:pt>
                <c:pt idx="10">
                  <c:v>Kazakhstan</c:v>
                </c:pt>
                <c:pt idx="11">
                  <c:v>Argentina – Santa Cruz</c:v>
                </c:pt>
                <c:pt idx="12">
                  <c:v>Queensland</c:v>
                </c:pt>
                <c:pt idx="13">
                  <c:v>Myanmar</c:v>
                </c:pt>
                <c:pt idx="14">
                  <c:v>Algeria</c:v>
                </c:pt>
                <c:pt idx="15">
                  <c:v>Malaysia</c:v>
                </c:pt>
                <c:pt idx="16">
                  <c:v>Egypt</c:v>
                </c:pt>
                <c:pt idx="17">
                  <c:v>Angola</c:v>
                </c:pt>
                <c:pt idx="18">
                  <c:v>Ghana</c:v>
                </c:pt>
                <c:pt idx="19">
                  <c:v>India</c:v>
                </c:pt>
                <c:pt idx="20">
                  <c:v>Nigeria</c:v>
                </c:pt>
                <c:pt idx="21">
                  <c:v>Brazil – Offshore CCs</c:v>
                </c:pt>
                <c:pt idx="22">
                  <c:v>Victoria</c:v>
                </c:pt>
                <c:pt idx="23">
                  <c:v>China</c:v>
                </c:pt>
                <c:pt idx="24">
                  <c:v>Thailand</c:v>
                </c:pt>
                <c:pt idx="25">
                  <c:v>Vietnam</c:v>
                </c:pt>
                <c:pt idx="26">
                  <c:v>Rep. of Congo (Brazzaville)</c:v>
                </c:pt>
                <c:pt idx="27">
                  <c:v>Kuwait</c:v>
                </c:pt>
                <c:pt idx="28">
                  <c:v>Morocco</c:v>
                </c:pt>
                <c:pt idx="29">
                  <c:v>Equatorial Guinea</c:v>
                </c:pt>
                <c:pt idx="30">
                  <c:v>Brazil – Onshore CCs</c:v>
                </c:pt>
                <c:pt idx="31">
                  <c:v>Mexico</c:v>
                </c:pt>
                <c:pt idx="32">
                  <c:v>Alaska</c:v>
                </c:pt>
                <c:pt idx="33">
                  <c:v>Ohio</c:v>
                </c:pt>
                <c:pt idx="34">
                  <c:v>Papua New Guinea</c:v>
                </c:pt>
                <c:pt idx="35">
                  <c:v>California</c:v>
                </c:pt>
                <c:pt idx="36">
                  <c:v>Argentina – Neuquen</c:v>
                </c:pt>
                <c:pt idx="37">
                  <c:v>British Columbia</c:v>
                </c:pt>
                <c:pt idx="38">
                  <c:v>Poland</c:v>
                </c:pt>
                <c:pt idx="39">
                  <c:v>Ivory Coast</c:v>
                </c:pt>
                <c:pt idx="40">
                  <c:v>South Africa</c:v>
                </c:pt>
                <c:pt idx="41">
                  <c:v>Tanzania</c:v>
                </c:pt>
                <c:pt idx="42">
                  <c:v>Yemen</c:v>
                </c:pt>
                <c:pt idx="43">
                  <c:v>Gabon</c:v>
                </c:pt>
                <c:pt idx="44">
                  <c:v>New South Wales</c:v>
                </c:pt>
                <c:pt idx="45">
                  <c:v>Western Australia</c:v>
                </c:pt>
                <c:pt idx="46">
                  <c:v>Oman</c:v>
                </c:pt>
                <c:pt idx="47">
                  <c:v>Guyana</c:v>
                </c:pt>
              </c:strCache>
            </c:strRef>
          </c:cat>
          <c:val>
            <c:numRef>
              <c:f>'Fig 20'!$B$4:$B$51</c:f>
              <c:numCache>
                <c:formatCode>0%</c:formatCode>
                <c:ptCount val="48"/>
                <c:pt idx="0">
                  <c:v>7.1428571428571425E-2</c:v>
                </c:pt>
                <c:pt idx="1">
                  <c:v>0.625</c:v>
                </c:pt>
                <c:pt idx="2">
                  <c:v>0.5</c:v>
                </c:pt>
                <c:pt idx="3">
                  <c:v>0.23076923076923078</c:v>
                </c:pt>
                <c:pt idx="4">
                  <c:v>0.6</c:v>
                </c:pt>
                <c:pt idx="5">
                  <c:v>0.8</c:v>
                </c:pt>
                <c:pt idx="6">
                  <c:v>0.8</c:v>
                </c:pt>
                <c:pt idx="7">
                  <c:v>0.18181818181818182</c:v>
                </c:pt>
                <c:pt idx="8">
                  <c:v>0.2857142857142857</c:v>
                </c:pt>
                <c:pt idx="9">
                  <c:v>0.25</c:v>
                </c:pt>
                <c:pt idx="10">
                  <c:v>0.5</c:v>
                </c:pt>
                <c:pt idx="11">
                  <c:v>0.4</c:v>
                </c:pt>
                <c:pt idx="12">
                  <c:v>0.6</c:v>
                </c:pt>
                <c:pt idx="13">
                  <c:v>0.6</c:v>
                </c:pt>
                <c:pt idx="14">
                  <c:v>0.41666666666666669</c:v>
                </c:pt>
                <c:pt idx="15">
                  <c:v>0.45454545454545453</c:v>
                </c:pt>
                <c:pt idx="16">
                  <c:v>0.35294117647058826</c:v>
                </c:pt>
                <c:pt idx="17">
                  <c:v>0.38461538461538464</c:v>
                </c:pt>
                <c:pt idx="18">
                  <c:v>0.38461538461538464</c:v>
                </c:pt>
                <c:pt idx="19">
                  <c:v>0.36363636363636365</c:v>
                </c:pt>
                <c:pt idx="20">
                  <c:v>0.27272727272727271</c:v>
                </c:pt>
                <c:pt idx="21">
                  <c:v>0.35714285714285715</c:v>
                </c:pt>
                <c:pt idx="22">
                  <c:v>0.42857142857142855</c:v>
                </c:pt>
                <c:pt idx="23">
                  <c:v>0.42857142857142855</c:v>
                </c:pt>
                <c:pt idx="24">
                  <c:v>0.42857142857142855</c:v>
                </c:pt>
                <c:pt idx="25">
                  <c:v>0.2857142857142857</c:v>
                </c:pt>
                <c:pt idx="26">
                  <c:v>0.42857142857142855</c:v>
                </c:pt>
                <c:pt idx="27">
                  <c:v>0.2857142857142857</c:v>
                </c:pt>
                <c:pt idx="28">
                  <c:v>0.2857142857142857</c:v>
                </c:pt>
                <c:pt idx="29">
                  <c:v>0.4</c:v>
                </c:pt>
                <c:pt idx="30">
                  <c:v>0</c:v>
                </c:pt>
                <c:pt idx="31">
                  <c:v>0.16666666666666666</c:v>
                </c:pt>
                <c:pt idx="32">
                  <c:v>0.30769230769230771</c:v>
                </c:pt>
                <c:pt idx="33">
                  <c:v>0.375</c:v>
                </c:pt>
                <c:pt idx="34">
                  <c:v>0.375</c:v>
                </c:pt>
                <c:pt idx="35">
                  <c:v>0.18181818181818182</c:v>
                </c:pt>
                <c:pt idx="36">
                  <c:v>0.18181818181818182</c:v>
                </c:pt>
                <c:pt idx="37">
                  <c:v>0.23333333333333334</c:v>
                </c:pt>
                <c:pt idx="38">
                  <c:v>0.16666666666666666</c:v>
                </c:pt>
                <c:pt idx="39">
                  <c:v>0.33333333333333331</c:v>
                </c:pt>
                <c:pt idx="40">
                  <c:v>0.33333333333333331</c:v>
                </c:pt>
                <c:pt idx="41">
                  <c:v>0.16666666666666666</c:v>
                </c:pt>
                <c:pt idx="42">
                  <c:v>0.33333333333333331</c:v>
                </c:pt>
                <c:pt idx="43">
                  <c:v>0.23076923076923078</c:v>
                </c:pt>
                <c:pt idx="44">
                  <c:v>0.3</c:v>
                </c:pt>
                <c:pt idx="45">
                  <c:v>0.29411764705882354</c:v>
                </c:pt>
                <c:pt idx="46">
                  <c:v>0.2857142857142857</c:v>
                </c:pt>
                <c:pt idx="47">
                  <c:v>0.14285714285714285</c:v>
                </c:pt>
              </c:numCache>
            </c:numRef>
          </c:val>
        </c:ser>
        <c:ser>
          <c:idx val="1"/>
          <c:order val="1"/>
          <c:tx>
            <c:strRef>
              <c:f>'Fig 20'!$C$3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20'!$A$4:$A$51</c:f>
              <c:strCache>
                <c:ptCount val="48"/>
                <c:pt idx="0">
                  <c:v>Venezuela</c:v>
                </c:pt>
                <c:pt idx="1">
                  <c:v>Brazil – Offshore presalt PSCs</c:v>
                </c:pt>
                <c:pt idx="2">
                  <c:v>Indonesia</c:v>
                </c:pt>
                <c:pt idx="3">
                  <c:v>Iraq</c:v>
                </c:pt>
                <c:pt idx="4">
                  <c:v>Bangladesh</c:v>
                </c:pt>
                <c:pt idx="5">
                  <c:v>Cambodia</c:v>
                </c:pt>
                <c:pt idx="6">
                  <c:v>Uganda</c:v>
                </c:pt>
                <c:pt idx="7">
                  <c:v>Libya</c:v>
                </c:pt>
                <c:pt idx="8">
                  <c:v>Bolivia</c:v>
                </c:pt>
                <c:pt idx="9">
                  <c:v>Ecuador</c:v>
                </c:pt>
                <c:pt idx="10">
                  <c:v>Kazakhstan</c:v>
                </c:pt>
                <c:pt idx="11">
                  <c:v>Argentina – Santa Cruz</c:v>
                </c:pt>
                <c:pt idx="12">
                  <c:v>Queensland</c:v>
                </c:pt>
                <c:pt idx="13">
                  <c:v>Myanmar</c:v>
                </c:pt>
                <c:pt idx="14">
                  <c:v>Algeria</c:v>
                </c:pt>
                <c:pt idx="15">
                  <c:v>Malaysia</c:v>
                </c:pt>
                <c:pt idx="16">
                  <c:v>Egypt</c:v>
                </c:pt>
                <c:pt idx="17">
                  <c:v>Angola</c:v>
                </c:pt>
                <c:pt idx="18">
                  <c:v>Ghana</c:v>
                </c:pt>
                <c:pt idx="19">
                  <c:v>India</c:v>
                </c:pt>
                <c:pt idx="20">
                  <c:v>Nigeria</c:v>
                </c:pt>
                <c:pt idx="21">
                  <c:v>Brazil – Offshore CCs</c:v>
                </c:pt>
                <c:pt idx="22">
                  <c:v>Victoria</c:v>
                </c:pt>
                <c:pt idx="23">
                  <c:v>China</c:v>
                </c:pt>
                <c:pt idx="24">
                  <c:v>Thailand</c:v>
                </c:pt>
                <c:pt idx="25">
                  <c:v>Vietnam</c:v>
                </c:pt>
                <c:pt idx="26">
                  <c:v>Rep. of Congo (Brazzaville)</c:v>
                </c:pt>
                <c:pt idx="27">
                  <c:v>Kuwait</c:v>
                </c:pt>
                <c:pt idx="28">
                  <c:v>Morocco</c:v>
                </c:pt>
                <c:pt idx="29">
                  <c:v>Equatorial Guinea</c:v>
                </c:pt>
                <c:pt idx="30">
                  <c:v>Brazil – Onshore CCs</c:v>
                </c:pt>
                <c:pt idx="31">
                  <c:v>Mexico</c:v>
                </c:pt>
                <c:pt idx="32">
                  <c:v>Alaska</c:v>
                </c:pt>
                <c:pt idx="33">
                  <c:v>Ohio</c:v>
                </c:pt>
                <c:pt idx="34">
                  <c:v>Papua New Guinea</c:v>
                </c:pt>
                <c:pt idx="35">
                  <c:v>California</c:v>
                </c:pt>
                <c:pt idx="36">
                  <c:v>Argentina – Neuquen</c:v>
                </c:pt>
                <c:pt idx="37">
                  <c:v>British Columbia</c:v>
                </c:pt>
                <c:pt idx="38">
                  <c:v>Poland</c:v>
                </c:pt>
                <c:pt idx="39">
                  <c:v>Ivory Coast</c:v>
                </c:pt>
                <c:pt idx="40">
                  <c:v>South Africa</c:v>
                </c:pt>
                <c:pt idx="41">
                  <c:v>Tanzania</c:v>
                </c:pt>
                <c:pt idx="42">
                  <c:v>Yemen</c:v>
                </c:pt>
                <c:pt idx="43">
                  <c:v>Gabon</c:v>
                </c:pt>
                <c:pt idx="44">
                  <c:v>New South Wales</c:v>
                </c:pt>
                <c:pt idx="45">
                  <c:v>Western Australia</c:v>
                </c:pt>
                <c:pt idx="46">
                  <c:v>Oman</c:v>
                </c:pt>
                <c:pt idx="47">
                  <c:v>Guyana</c:v>
                </c:pt>
              </c:strCache>
            </c:strRef>
          </c:cat>
          <c:val>
            <c:numRef>
              <c:f>'Fig 20'!$C$4:$C$51</c:f>
              <c:numCache>
                <c:formatCode>0%</c:formatCode>
                <c:ptCount val="48"/>
                <c:pt idx="0">
                  <c:v>0.42857142857142855</c:v>
                </c:pt>
                <c:pt idx="1">
                  <c:v>0.25</c:v>
                </c:pt>
                <c:pt idx="2">
                  <c:v>0.35714285714285715</c:v>
                </c:pt>
                <c:pt idx="3">
                  <c:v>0.53846153846153844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0.45454545454545453</c:v>
                </c:pt>
                <c:pt idx="8">
                  <c:v>0.14285714285714285</c:v>
                </c:pt>
                <c:pt idx="9">
                  <c:v>0.33333333333333331</c:v>
                </c:pt>
                <c:pt idx="10">
                  <c:v>0.125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  <c:pt idx="14">
                  <c:v>0.16666666666666666</c:v>
                </c:pt>
                <c:pt idx="15">
                  <c:v>9.0909090909090912E-2</c:v>
                </c:pt>
                <c:pt idx="16">
                  <c:v>0.11764705882352941</c:v>
                </c:pt>
                <c:pt idx="17">
                  <c:v>7.6923076923076927E-2</c:v>
                </c:pt>
                <c:pt idx="18">
                  <c:v>7.6923076923076927E-2</c:v>
                </c:pt>
                <c:pt idx="19">
                  <c:v>0</c:v>
                </c:pt>
                <c:pt idx="20">
                  <c:v>0.13636363636363635</c:v>
                </c:pt>
                <c:pt idx="21">
                  <c:v>7.1428571428571425E-2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0.14285714285714285</c:v>
                </c:pt>
                <c:pt idx="28">
                  <c:v>0.14285714285714285</c:v>
                </c:pt>
                <c:pt idx="29">
                  <c:v>0</c:v>
                </c:pt>
                <c:pt idx="30">
                  <c:v>0.4</c:v>
                </c:pt>
                <c:pt idx="31">
                  <c:v>0.1111111111111111</c:v>
                </c:pt>
                <c:pt idx="32">
                  <c:v>7.6923076923076927E-2</c:v>
                </c:pt>
                <c:pt idx="33">
                  <c:v>0</c:v>
                </c:pt>
                <c:pt idx="34">
                  <c:v>0</c:v>
                </c:pt>
                <c:pt idx="35">
                  <c:v>0.18181818181818182</c:v>
                </c:pt>
                <c:pt idx="36">
                  <c:v>0.18181818181818182</c:v>
                </c:pt>
                <c:pt idx="37">
                  <c:v>0.1</c:v>
                </c:pt>
                <c:pt idx="38">
                  <c:v>0.16666666666666666</c:v>
                </c:pt>
                <c:pt idx="39">
                  <c:v>0</c:v>
                </c:pt>
                <c:pt idx="40">
                  <c:v>0</c:v>
                </c:pt>
                <c:pt idx="41">
                  <c:v>0.16666666666666666</c:v>
                </c:pt>
                <c:pt idx="42">
                  <c:v>0</c:v>
                </c:pt>
                <c:pt idx="43">
                  <c:v>7.6923076923076927E-2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0.14285714285714285</c:v>
                </c:pt>
              </c:numCache>
            </c:numRef>
          </c:val>
        </c:ser>
        <c:ser>
          <c:idx val="2"/>
          <c:order val="2"/>
          <c:tx>
            <c:strRef>
              <c:f>'Fig 20'!$D$3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20'!$A$4:$A$51</c:f>
              <c:strCache>
                <c:ptCount val="48"/>
                <c:pt idx="0">
                  <c:v>Venezuela</c:v>
                </c:pt>
                <c:pt idx="1">
                  <c:v>Brazil – Offshore presalt PSCs</c:v>
                </c:pt>
                <c:pt idx="2">
                  <c:v>Indonesia</c:v>
                </c:pt>
                <c:pt idx="3">
                  <c:v>Iraq</c:v>
                </c:pt>
                <c:pt idx="4">
                  <c:v>Bangladesh</c:v>
                </c:pt>
                <c:pt idx="5">
                  <c:v>Cambodia</c:v>
                </c:pt>
                <c:pt idx="6">
                  <c:v>Uganda</c:v>
                </c:pt>
                <c:pt idx="7">
                  <c:v>Libya</c:v>
                </c:pt>
                <c:pt idx="8">
                  <c:v>Bolivia</c:v>
                </c:pt>
                <c:pt idx="9">
                  <c:v>Ecuador</c:v>
                </c:pt>
                <c:pt idx="10">
                  <c:v>Kazakhstan</c:v>
                </c:pt>
                <c:pt idx="11">
                  <c:v>Argentina – Santa Cruz</c:v>
                </c:pt>
                <c:pt idx="12">
                  <c:v>Queensland</c:v>
                </c:pt>
                <c:pt idx="13">
                  <c:v>Myanmar</c:v>
                </c:pt>
                <c:pt idx="14">
                  <c:v>Algeria</c:v>
                </c:pt>
                <c:pt idx="15">
                  <c:v>Malaysia</c:v>
                </c:pt>
                <c:pt idx="16">
                  <c:v>Egypt</c:v>
                </c:pt>
                <c:pt idx="17">
                  <c:v>Angola</c:v>
                </c:pt>
                <c:pt idx="18">
                  <c:v>Ghana</c:v>
                </c:pt>
                <c:pt idx="19">
                  <c:v>India</c:v>
                </c:pt>
                <c:pt idx="20">
                  <c:v>Nigeria</c:v>
                </c:pt>
                <c:pt idx="21">
                  <c:v>Brazil – Offshore CCs</c:v>
                </c:pt>
                <c:pt idx="22">
                  <c:v>Victoria</c:v>
                </c:pt>
                <c:pt idx="23">
                  <c:v>China</c:v>
                </c:pt>
                <c:pt idx="24">
                  <c:v>Thailand</c:v>
                </c:pt>
                <c:pt idx="25">
                  <c:v>Vietnam</c:v>
                </c:pt>
                <c:pt idx="26">
                  <c:v>Rep. of Congo (Brazzaville)</c:v>
                </c:pt>
                <c:pt idx="27">
                  <c:v>Kuwait</c:v>
                </c:pt>
                <c:pt idx="28">
                  <c:v>Morocco</c:v>
                </c:pt>
                <c:pt idx="29">
                  <c:v>Equatorial Guinea</c:v>
                </c:pt>
                <c:pt idx="30">
                  <c:v>Brazil – Onshore CCs</c:v>
                </c:pt>
                <c:pt idx="31">
                  <c:v>Mexico</c:v>
                </c:pt>
                <c:pt idx="32">
                  <c:v>Alaska</c:v>
                </c:pt>
                <c:pt idx="33">
                  <c:v>Ohio</c:v>
                </c:pt>
                <c:pt idx="34">
                  <c:v>Papua New Guinea</c:v>
                </c:pt>
                <c:pt idx="35">
                  <c:v>California</c:v>
                </c:pt>
                <c:pt idx="36">
                  <c:v>Argentina – Neuquen</c:v>
                </c:pt>
                <c:pt idx="37">
                  <c:v>British Columbia</c:v>
                </c:pt>
                <c:pt idx="38">
                  <c:v>Poland</c:v>
                </c:pt>
                <c:pt idx="39">
                  <c:v>Ivory Coast</c:v>
                </c:pt>
                <c:pt idx="40">
                  <c:v>South Africa</c:v>
                </c:pt>
                <c:pt idx="41">
                  <c:v>Tanzania</c:v>
                </c:pt>
                <c:pt idx="42">
                  <c:v>Yemen</c:v>
                </c:pt>
                <c:pt idx="43">
                  <c:v>Gabon</c:v>
                </c:pt>
                <c:pt idx="44">
                  <c:v>New South Wales</c:v>
                </c:pt>
                <c:pt idx="45">
                  <c:v>Western Australia</c:v>
                </c:pt>
                <c:pt idx="46">
                  <c:v>Oman</c:v>
                </c:pt>
                <c:pt idx="47">
                  <c:v>Guyana</c:v>
                </c:pt>
              </c:strCache>
            </c:strRef>
          </c:cat>
          <c:val>
            <c:numRef>
              <c:f>'Fig 20'!$D$4:$D$51</c:f>
              <c:numCache>
                <c:formatCode>0%</c:formatCode>
                <c:ptCount val="48"/>
                <c:pt idx="0">
                  <c:v>0.42857142857142855</c:v>
                </c:pt>
                <c:pt idx="1">
                  <c:v>0</c:v>
                </c:pt>
                <c:pt idx="2">
                  <c:v>0</c:v>
                </c:pt>
                <c:pt idx="3">
                  <c:v>7.6923076923076927E-2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9.0909090909090912E-2</c:v>
                </c:pt>
                <c:pt idx="8">
                  <c:v>0.2857142857142857</c:v>
                </c:pt>
                <c:pt idx="9">
                  <c:v>8.3333333333333329E-2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5.8823529411764705E-2</c:v>
                </c:pt>
                <c:pt idx="17">
                  <c:v>0</c:v>
                </c:pt>
                <c:pt idx="18">
                  <c:v>0</c:v>
                </c:pt>
                <c:pt idx="19">
                  <c:v>9.0909090909090912E-2</c:v>
                </c:pt>
                <c:pt idx="20">
                  <c:v>4.5454545454545456E-2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0.14285714285714285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0.1111111111111111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9598848"/>
        <c:axId val="459604736"/>
      </c:barChart>
      <c:catAx>
        <c:axId val="459598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59604736"/>
        <c:crosses val="autoZero"/>
        <c:auto val="1"/>
        <c:lblAlgn val="ctr"/>
        <c:lblOffset val="100"/>
        <c:noMultiLvlLbl val="0"/>
      </c:catAx>
      <c:valAx>
        <c:axId val="459604736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59598848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5064056182166419"/>
          <c:y val="9.143386921279157E-3"/>
          <c:w val="0.31546585126361337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20'!$B$3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20'!$A$52:$A$100</c:f>
              <c:strCache>
                <c:ptCount val="49"/>
                <c:pt idx="0">
                  <c:v>Trinidad and Tobago</c:v>
                </c:pt>
                <c:pt idx="1">
                  <c:v>Australia – Offshore</c:v>
                </c:pt>
                <c:pt idx="2">
                  <c:v>Michigan</c:v>
                </c:pt>
                <c:pt idx="3">
                  <c:v>Utah</c:v>
                </c:pt>
                <c:pt idx="4">
                  <c:v>Northern Territory</c:v>
                </c:pt>
                <c:pt idx="5">
                  <c:v>France</c:v>
                </c:pt>
                <c:pt idx="6">
                  <c:v>Mozambique</c:v>
                </c:pt>
                <c:pt idx="7">
                  <c:v>Tunisia</c:v>
                </c:pt>
                <c:pt idx="8">
                  <c:v>Peru</c:v>
                </c:pt>
                <c:pt idx="9">
                  <c:v>Alberta</c:v>
                </c:pt>
                <c:pt idx="10">
                  <c:v>US Offshore – Gulf of Mexico</c:v>
                </c:pt>
                <c:pt idx="11">
                  <c:v>United Arab Emirates</c:v>
                </c:pt>
                <c:pt idx="12">
                  <c:v>Romania</c:v>
                </c:pt>
                <c:pt idx="13">
                  <c:v>Namibia</c:v>
                </c:pt>
                <c:pt idx="14">
                  <c:v>Manitoba</c:v>
                </c:pt>
                <c:pt idx="15">
                  <c:v>Colorado</c:v>
                </c:pt>
                <c:pt idx="16">
                  <c:v>Colombia</c:v>
                </c:pt>
                <c:pt idx="17">
                  <c:v>Saskatchewan</c:v>
                </c:pt>
                <c:pt idx="18">
                  <c:v>Pennsylvania</c:v>
                </c:pt>
                <c:pt idx="19">
                  <c:v>Spain – Onshore</c:v>
                </c:pt>
                <c:pt idx="20">
                  <c:v>Argentina – Mendoza</c:v>
                </c:pt>
                <c:pt idx="21">
                  <c:v>South Australia</c:v>
                </c:pt>
                <c:pt idx="22">
                  <c:v>Nova Scotia</c:v>
                </c:pt>
                <c:pt idx="23">
                  <c:v>Illinois</c:v>
                </c:pt>
                <c:pt idx="24">
                  <c:v>West Virginia</c:v>
                </c:pt>
                <c:pt idx="25">
                  <c:v>Brunei</c:v>
                </c:pt>
                <c:pt idx="26">
                  <c:v>Ireland</c:v>
                </c:pt>
                <c:pt idx="27">
                  <c:v>Suriname</c:v>
                </c:pt>
                <c:pt idx="28">
                  <c:v>Kansas</c:v>
                </c:pt>
                <c:pt idx="29">
                  <c:v>Mississippi</c:v>
                </c:pt>
                <c:pt idx="30">
                  <c:v>Alabama</c:v>
                </c:pt>
                <c:pt idx="31">
                  <c:v>Louisiana</c:v>
                </c:pt>
                <c:pt idx="32">
                  <c:v>Netherlands</c:v>
                </c:pt>
                <c:pt idx="33">
                  <c:v>Kenya</c:v>
                </c:pt>
                <c:pt idx="34">
                  <c:v>Arkansas</c:v>
                </c:pt>
                <c:pt idx="35">
                  <c:v>New Mexico</c:v>
                </c:pt>
                <c:pt idx="36">
                  <c:v>Wyoming</c:v>
                </c:pt>
                <c:pt idx="37">
                  <c:v>North Dakota</c:v>
                </c:pt>
                <c:pt idx="38">
                  <c:v>New Zealand</c:v>
                </c:pt>
                <c:pt idx="39">
                  <c:v>Norway – North Sea</c:v>
                </c:pt>
                <c:pt idx="40">
                  <c:v>Oklahoma</c:v>
                </c:pt>
                <c:pt idx="41">
                  <c:v>Montana</c:v>
                </c:pt>
                <c:pt idx="42">
                  <c:v>Texas</c:v>
                </c:pt>
                <c:pt idx="43">
                  <c:v>Newfoundland &amp; Labrador</c:v>
                </c:pt>
                <c:pt idx="44">
                  <c:v>Hungary</c:v>
                </c:pt>
                <c:pt idx="45">
                  <c:v>Norway – Other Offshore (ex. Nth. Sea)</c:v>
                </c:pt>
                <c:pt idx="46">
                  <c:v>Spain – Offshore</c:v>
                </c:pt>
                <c:pt idx="47">
                  <c:v>UK – Other Offshore (ex. Nth. Sea)</c:v>
                </c:pt>
                <c:pt idx="48">
                  <c:v>United Kingdom – North Sea</c:v>
                </c:pt>
              </c:strCache>
            </c:strRef>
          </c:cat>
          <c:val>
            <c:numRef>
              <c:f>'Fig 20'!$B$52:$B$100</c:f>
              <c:numCache>
                <c:formatCode>0%</c:formatCode>
                <c:ptCount val="49"/>
                <c:pt idx="0">
                  <c:v>0.14285714285714285</c:v>
                </c:pt>
                <c:pt idx="1">
                  <c:v>0.2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</c:v>
                </c:pt>
                <c:pt idx="6">
                  <c:v>0.25</c:v>
                </c:pt>
                <c:pt idx="7">
                  <c:v>8.3333333333333329E-2</c:v>
                </c:pt>
                <c:pt idx="8">
                  <c:v>0.2</c:v>
                </c:pt>
                <c:pt idx="9">
                  <c:v>0.22</c:v>
                </c:pt>
                <c:pt idx="10">
                  <c:v>0.14285714285714285</c:v>
                </c:pt>
                <c:pt idx="11">
                  <c:v>0.23076923076923078</c:v>
                </c:pt>
                <c:pt idx="12">
                  <c:v>0.1111111111111111</c:v>
                </c:pt>
                <c:pt idx="13">
                  <c:v>0.22222222222222221</c:v>
                </c:pt>
                <c:pt idx="14">
                  <c:v>0.21428571428571427</c:v>
                </c:pt>
                <c:pt idx="15">
                  <c:v>0.125</c:v>
                </c:pt>
                <c:pt idx="16">
                  <c:v>0.16666666666666666</c:v>
                </c:pt>
                <c:pt idx="17">
                  <c:v>0.20689655172413793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0.1875</c:v>
                </c:pt>
                <c:pt idx="22">
                  <c:v>0.16666666666666666</c:v>
                </c:pt>
                <c:pt idx="23">
                  <c:v>0.16666666666666666</c:v>
                </c:pt>
                <c:pt idx="24">
                  <c:v>0.14285714285714285</c:v>
                </c:pt>
                <c:pt idx="25">
                  <c:v>0.14285714285714285</c:v>
                </c:pt>
                <c:pt idx="26">
                  <c:v>0.14285714285714285</c:v>
                </c:pt>
                <c:pt idx="27">
                  <c:v>0</c:v>
                </c:pt>
                <c:pt idx="28">
                  <c:v>0.13333333333333333</c:v>
                </c:pt>
                <c:pt idx="29">
                  <c:v>0.13333333333333333</c:v>
                </c:pt>
                <c:pt idx="30">
                  <c:v>0.125</c:v>
                </c:pt>
                <c:pt idx="31">
                  <c:v>9.0909090909090912E-2</c:v>
                </c:pt>
                <c:pt idx="32">
                  <c:v>0</c:v>
                </c:pt>
                <c:pt idx="33">
                  <c:v>0</c:v>
                </c:pt>
                <c:pt idx="34">
                  <c:v>0.1</c:v>
                </c:pt>
                <c:pt idx="35">
                  <c:v>0.05</c:v>
                </c:pt>
                <c:pt idx="36">
                  <c:v>0.1</c:v>
                </c:pt>
                <c:pt idx="37">
                  <c:v>0.08</c:v>
                </c:pt>
                <c:pt idx="38">
                  <c:v>7.6923076923076927E-2</c:v>
                </c:pt>
                <c:pt idx="39">
                  <c:v>7.6923076923076927E-2</c:v>
                </c:pt>
                <c:pt idx="40">
                  <c:v>6.6666666666666666E-2</c:v>
                </c:pt>
                <c:pt idx="41">
                  <c:v>6.25E-2</c:v>
                </c:pt>
                <c:pt idx="42">
                  <c:v>3.9215686274509803E-2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20'!$C$3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20'!$A$52:$A$100</c:f>
              <c:strCache>
                <c:ptCount val="49"/>
                <c:pt idx="0">
                  <c:v>Trinidad and Tobago</c:v>
                </c:pt>
                <c:pt idx="1">
                  <c:v>Australia – Offshore</c:v>
                </c:pt>
                <c:pt idx="2">
                  <c:v>Michigan</c:v>
                </c:pt>
                <c:pt idx="3">
                  <c:v>Utah</c:v>
                </c:pt>
                <c:pt idx="4">
                  <c:v>Northern Territory</c:v>
                </c:pt>
                <c:pt idx="5">
                  <c:v>France</c:v>
                </c:pt>
                <c:pt idx="6">
                  <c:v>Mozambique</c:v>
                </c:pt>
                <c:pt idx="7">
                  <c:v>Tunisia</c:v>
                </c:pt>
                <c:pt idx="8">
                  <c:v>Peru</c:v>
                </c:pt>
                <c:pt idx="9">
                  <c:v>Alberta</c:v>
                </c:pt>
                <c:pt idx="10">
                  <c:v>US Offshore – Gulf of Mexico</c:v>
                </c:pt>
                <c:pt idx="11">
                  <c:v>United Arab Emirates</c:v>
                </c:pt>
                <c:pt idx="12">
                  <c:v>Romania</c:v>
                </c:pt>
                <c:pt idx="13">
                  <c:v>Namibia</c:v>
                </c:pt>
                <c:pt idx="14">
                  <c:v>Manitoba</c:v>
                </c:pt>
                <c:pt idx="15">
                  <c:v>Colorado</c:v>
                </c:pt>
                <c:pt idx="16">
                  <c:v>Colombia</c:v>
                </c:pt>
                <c:pt idx="17">
                  <c:v>Saskatchewan</c:v>
                </c:pt>
                <c:pt idx="18">
                  <c:v>Pennsylvania</c:v>
                </c:pt>
                <c:pt idx="19">
                  <c:v>Spain – Onshore</c:v>
                </c:pt>
                <c:pt idx="20">
                  <c:v>Argentina – Mendoza</c:v>
                </c:pt>
                <c:pt idx="21">
                  <c:v>South Australia</c:v>
                </c:pt>
                <c:pt idx="22">
                  <c:v>Nova Scotia</c:v>
                </c:pt>
                <c:pt idx="23">
                  <c:v>Illinois</c:v>
                </c:pt>
                <c:pt idx="24">
                  <c:v>West Virginia</c:v>
                </c:pt>
                <c:pt idx="25">
                  <c:v>Brunei</c:v>
                </c:pt>
                <c:pt idx="26">
                  <c:v>Ireland</c:v>
                </c:pt>
                <c:pt idx="27">
                  <c:v>Suriname</c:v>
                </c:pt>
                <c:pt idx="28">
                  <c:v>Kansas</c:v>
                </c:pt>
                <c:pt idx="29">
                  <c:v>Mississippi</c:v>
                </c:pt>
                <c:pt idx="30">
                  <c:v>Alabama</c:v>
                </c:pt>
                <c:pt idx="31">
                  <c:v>Louisiana</c:v>
                </c:pt>
                <c:pt idx="32">
                  <c:v>Netherlands</c:v>
                </c:pt>
                <c:pt idx="33">
                  <c:v>Kenya</c:v>
                </c:pt>
                <c:pt idx="34">
                  <c:v>Arkansas</c:v>
                </c:pt>
                <c:pt idx="35">
                  <c:v>New Mexico</c:v>
                </c:pt>
                <c:pt idx="36">
                  <c:v>Wyoming</c:v>
                </c:pt>
                <c:pt idx="37">
                  <c:v>North Dakota</c:v>
                </c:pt>
                <c:pt idx="38">
                  <c:v>New Zealand</c:v>
                </c:pt>
                <c:pt idx="39">
                  <c:v>Norway – North Sea</c:v>
                </c:pt>
                <c:pt idx="40">
                  <c:v>Oklahoma</c:v>
                </c:pt>
                <c:pt idx="41">
                  <c:v>Montana</c:v>
                </c:pt>
                <c:pt idx="42">
                  <c:v>Texas</c:v>
                </c:pt>
                <c:pt idx="43">
                  <c:v>Newfoundland &amp; Labrador</c:v>
                </c:pt>
                <c:pt idx="44">
                  <c:v>Hungary</c:v>
                </c:pt>
                <c:pt idx="45">
                  <c:v>Norway – Other Offshore (ex. Nth. Sea)</c:v>
                </c:pt>
                <c:pt idx="46">
                  <c:v>Spain – Offshore</c:v>
                </c:pt>
                <c:pt idx="47">
                  <c:v>UK – Other Offshore (ex. Nth. Sea)</c:v>
                </c:pt>
                <c:pt idx="48">
                  <c:v>United Kingdom – North Sea</c:v>
                </c:pt>
              </c:strCache>
            </c:strRef>
          </c:cat>
          <c:val>
            <c:numRef>
              <c:f>'Fig 20'!$C$52:$C$100</c:f>
              <c:numCache>
                <c:formatCode>0%</c:formatCode>
                <c:ptCount val="49"/>
                <c:pt idx="0">
                  <c:v>0</c:v>
                </c:pt>
                <c:pt idx="1">
                  <c:v>6.6666666666666666E-2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</c:v>
                </c:pt>
                <c:pt idx="7">
                  <c:v>0.16666666666666666</c:v>
                </c:pt>
                <c:pt idx="8">
                  <c:v>0.05</c:v>
                </c:pt>
                <c:pt idx="9">
                  <c:v>0.02</c:v>
                </c:pt>
                <c:pt idx="10">
                  <c:v>4.7619047619047616E-2</c:v>
                </c:pt>
                <c:pt idx="11">
                  <c:v>0</c:v>
                </c:pt>
                <c:pt idx="12">
                  <c:v>0.1111111111111111</c:v>
                </c:pt>
                <c:pt idx="13">
                  <c:v>0</c:v>
                </c:pt>
                <c:pt idx="14">
                  <c:v>0</c:v>
                </c:pt>
                <c:pt idx="15">
                  <c:v>8.3333333333333329E-2</c:v>
                </c:pt>
                <c:pt idx="16">
                  <c:v>4.1666666666666664E-2</c:v>
                </c:pt>
                <c:pt idx="17">
                  <c:v>0</c:v>
                </c:pt>
                <c:pt idx="18">
                  <c:v>0</c:v>
                </c:pt>
                <c:pt idx="19">
                  <c:v>0.1</c:v>
                </c:pt>
                <c:pt idx="20">
                  <c:v>0.2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0.14285714285714285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3.0303030303030304E-2</c:v>
                </c:pt>
                <c:pt idx="32">
                  <c:v>0.1111111111111111</c:v>
                </c:pt>
                <c:pt idx="33">
                  <c:v>0.1111111111111111</c:v>
                </c:pt>
                <c:pt idx="34">
                  <c:v>0</c:v>
                </c:pt>
                <c:pt idx="35">
                  <c:v>0.05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1.9607843137254902E-2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20'!$D$3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20'!$A$52:$A$100</c:f>
              <c:strCache>
                <c:ptCount val="49"/>
                <c:pt idx="0">
                  <c:v>Trinidad and Tobago</c:v>
                </c:pt>
                <c:pt idx="1">
                  <c:v>Australia – Offshore</c:v>
                </c:pt>
                <c:pt idx="2">
                  <c:v>Michigan</c:v>
                </c:pt>
                <c:pt idx="3">
                  <c:v>Utah</c:v>
                </c:pt>
                <c:pt idx="4">
                  <c:v>Northern Territory</c:v>
                </c:pt>
                <c:pt idx="5">
                  <c:v>France</c:v>
                </c:pt>
                <c:pt idx="6">
                  <c:v>Mozambique</c:v>
                </c:pt>
                <c:pt idx="7">
                  <c:v>Tunisia</c:v>
                </c:pt>
                <c:pt idx="8">
                  <c:v>Peru</c:v>
                </c:pt>
                <c:pt idx="9">
                  <c:v>Alberta</c:v>
                </c:pt>
                <c:pt idx="10">
                  <c:v>US Offshore – Gulf of Mexico</c:v>
                </c:pt>
                <c:pt idx="11">
                  <c:v>United Arab Emirates</c:v>
                </c:pt>
                <c:pt idx="12">
                  <c:v>Romania</c:v>
                </c:pt>
                <c:pt idx="13">
                  <c:v>Namibia</c:v>
                </c:pt>
                <c:pt idx="14">
                  <c:v>Manitoba</c:v>
                </c:pt>
                <c:pt idx="15">
                  <c:v>Colorado</c:v>
                </c:pt>
                <c:pt idx="16">
                  <c:v>Colombia</c:v>
                </c:pt>
                <c:pt idx="17">
                  <c:v>Saskatchewan</c:v>
                </c:pt>
                <c:pt idx="18">
                  <c:v>Pennsylvania</c:v>
                </c:pt>
                <c:pt idx="19">
                  <c:v>Spain – Onshore</c:v>
                </c:pt>
                <c:pt idx="20">
                  <c:v>Argentina – Mendoza</c:v>
                </c:pt>
                <c:pt idx="21">
                  <c:v>South Australia</c:v>
                </c:pt>
                <c:pt idx="22">
                  <c:v>Nova Scotia</c:v>
                </c:pt>
                <c:pt idx="23">
                  <c:v>Illinois</c:v>
                </c:pt>
                <c:pt idx="24">
                  <c:v>West Virginia</c:v>
                </c:pt>
                <c:pt idx="25">
                  <c:v>Brunei</c:v>
                </c:pt>
                <c:pt idx="26">
                  <c:v>Ireland</c:v>
                </c:pt>
                <c:pt idx="27">
                  <c:v>Suriname</c:v>
                </c:pt>
                <c:pt idx="28">
                  <c:v>Kansas</c:v>
                </c:pt>
                <c:pt idx="29">
                  <c:v>Mississippi</c:v>
                </c:pt>
                <c:pt idx="30">
                  <c:v>Alabama</c:v>
                </c:pt>
                <c:pt idx="31">
                  <c:v>Louisiana</c:v>
                </c:pt>
                <c:pt idx="32">
                  <c:v>Netherlands</c:v>
                </c:pt>
                <c:pt idx="33">
                  <c:v>Kenya</c:v>
                </c:pt>
                <c:pt idx="34">
                  <c:v>Arkansas</c:v>
                </c:pt>
                <c:pt idx="35">
                  <c:v>New Mexico</c:v>
                </c:pt>
                <c:pt idx="36">
                  <c:v>Wyoming</c:v>
                </c:pt>
                <c:pt idx="37">
                  <c:v>North Dakota</c:v>
                </c:pt>
                <c:pt idx="38">
                  <c:v>New Zealand</c:v>
                </c:pt>
                <c:pt idx="39">
                  <c:v>Norway – North Sea</c:v>
                </c:pt>
                <c:pt idx="40">
                  <c:v>Oklahoma</c:v>
                </c:pt>
                <c:pt idx="41">
                  <c:v>Montana</c:v>
                </c:pt>
                <c:pt idx="42">
                  <c:v>Texas</c:v>
                </c:pt>
                <c:pt idx="43">
                  <c:v>Newfoundland &amp; Labrador</c:v>
                </c:pt>
                <c:pt idx="44">
                  <c:v>Hungary</c:v>
                </c:pt>
                <c:pt idx="45">
                  <c:v>Norway – Other Offshore (ex. Nth. Sea)</c:v>
                </c:pt>
                <c:pt idx="46">
                  <c:v>Spain – Offshore</c:v>
                </c:pt>
                <c:pt idx="47">
                  <c:v>UK – Other Offshore (ex. Nth. Sea)</c:v>
                </c:pt>
                <c:pt idx="48">
                  <c:v>United Kingdom – North Sea</c:v>
                </c:pt>
              </c:strCache>
            </c:strRef>
          </c:cat>
          <c:val>
            <c:numRef>
              <c:f>'Fig 20'!$D$52:$D$100</c:f>
              <c:numCache>
                <c:formatCode>0%</c:formatCode>
                <c:ptCount val="49"/>
                <c:pt idx="0">
                  <c:v>0.14285714285714285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4.7619047619047616E-2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53588224"/>
        <c:axId val="553608320"/>
      </c:barChart>
      <c:catAx>
        <c:axId val="553588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53608320"/>
        <c:crosses val="autoZero"/>
        <c:auto val="1"/>
        <c:lblAlgn val="ctr"/>
        <c:lblOffset val="100"/>
        <c:noMultiLvlLbl val="0"/>
      </c:catAx>
      <c:valAx>
        <c:axId val="553608320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5535882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3919655349940461"/>
          <c:y val="3.6728262174914331E-2"/>
          <c:w val="0.19014736244740388"/>
          <c:h val="0.12827258816687162"/>
        </c:manualLayout>
      </c:layout>
      <c:overlay val="0"/>
      <c:spPr>
        <a:solidFill>
          <a:schemeClr val="lt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353888028953646"/>
          <c:y val="8.9410724289591768E-3"/>
          <c:w val="0.3414895573950692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21'!$B$3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21'!$A$4:$A$51</c:f>
              <c:strCache>
                <c:ptCount val="48"/>
                <c:pt idx="0">
                  <c:v>Bolivia</c:v>
                </c:pt>
                <c:pt idx="1">
                  <c:v>California</c:v>
                </c:pt>
                <c:pt idx="2">
                  <c:v>Queensland</c:v>
                </c:pt>
                <c:pt idx="3">
                  <c:v>Australia – Offshore</c:v>
                </c:pt>
                <c:pt idx="4">
                  <c:v>Venezuela</c:v>
                </c:pt>
                <c:pt idx="5">
                  <c:v>Mexico</c:v>
                </c:pt>
                <c:pt idx="6">
                  <c:v>Argentina – Neuquen</c:v>
                </c:pt>
                <c:pt idx="7">
                  <c:v>Victoria</c:v>
                </c:pt>
                <c:pt idx="8">
                  <c:v>France</c:v>
                </c:pt>
                <c:pt idx="9">
                  <c:v>Poland</c:v>
                </c:pt>
                <c:pt idx="10">
                  <c:v>Indonesia</c:v>
                </c:pt>
                <c:pt idx="11">
                  <c:v>Brazil – Offshore presalt PSCs</c:v>
                </c:pt>
                <c:pt idx="12">
                  <c:v>Western Australia</c:v>
                </c:pt>
                <c:pt idx="13">
                  <c:v>Argentina – Mendoza</c:v>
                </c:pt>
                <c:pt idx="14">
                  <c:v>Argentina – Santa Cruz</c:v>
                </c:pt>
                <c:pt idx="15">
                  <c:v>Bangladesh</c:v>
                </c:pt>
                <c:pt idx="16">
                  <c:v>Angola</c:v>
                </c:pt>
                <c:pt idx="17">
                  <c:v>Ecuador</c:v>
                </c:pt>
                <c:pt idx="18">
                  <c:v>Norway – North Sea</c:v>
                </c:pt>
                <c:pt idx="19">
                  <c:v>Kuwait</c:v>
                </c:pt>
                <c:pt idx="20">
                  <c:v>Trinidad and Tobago</c:v>
                </c:pt>
                <c:pt idx="21">
                  <c:v>Ohio</c:v>
                </c:pt>
                <c:pt idx="22">
                  <c:v>Netherlands</c:v>
                </c:pt>
                <c:pt idx="23">
                  <c:v>Romania</c:v>
                </c:pt>
                <c:pt idx="24">
                  <c:v>Libya</c:v>
                </c:pt>
                <c:pt idx="25">
                  <c:v>Algeria</c:v>
                </c:pt>
                <c:pt idx="26">
                  <c:v>Iraq</c:v>
                </c:pt>
                <c:pt idx="27">
                  <c:v>Northern Territory</c:v>
                </c:pt>
                <c:pt idx="28">
                  <c:v>Hungary</c:v>
                </c:pt>
                <c:pt idx="29">
                  <c:v>Nigeria</c:v>
                </c:pt>
                <c:pt idx="30">
                  <c:v>Egypt</c:v>
                </c:pt>
                <c:pt idx="31">
                  <c:v>British Columbia</c:v>
                </c:pt>
                <c:pt idx="32">
                  <c:v>Michigan</c:v>
                </c:pt>
                <c:pt idx="33">
                  <c:v>New South Wales</c:v>
                </c:pt>
                <c:pt idx="34">
                  <c:v>Brunei</c:v>
                </c:pt>
                <c:pt idx="35">
                  <c:v>Norway – Other Offshore (ex. Nth. Sea)</c:v>
                </c:pt>
                <c:pt idx="36">
                  <c:v>China</c:v>
                </c:pt>
                <c:pt idx="37">
                  <c:v>Oman</c:v>
                </c:pt>
                <c:pt idx="38">
                  <c:v>Brazil – Offshore CCs</c:v>
                </c:pt>
                <c:pt idx="39">
                  <c:v>Spain – Onshore</c:v>
                </c:pt>
                <c:pt idx="40">
                  <c:v>Cambodia</c:v>
                </c:pt>
                <c:pt idx="41">
                  <c:v>Colombia</c:v>
                </c:pt>
                <c:pt idx="42">
                  <c:v>Alaska</c:v>
                </c:pt>
                <c:pt idx="43">
                  <c:v>United Kingdom – North Sea</c:v>
                </c:pt>
                <c:pt idx="44">
                  <c:v>Gabon</c:v>
                </c:pt>
                <c:pt idx="45">
                  <c:v>Utah</c:v>
                </c:pt>
                <c:pt idx="46">
                  <c:v>Ireland</c:v>
                </c:pt>
                <c:pt idx="47">
                  <c:v>Pennsylvania</c:v>
                </c:pt>
              </c:strCache>
            </c:strRef>
          </c:cat>
          <c:val>
            <c:numRef>
              <c:f>'Fig 21'!$B$4:$B$51</c:f>
              <c:numCache>
                <c:formatCode>0%</c:formatCode>
                <c:ptCount val="48"/>
                <c:pt idx="0">
                  <c:v>0.2857142857142857</c:v>
                </c:pt>
                <c:pt idx="1">
                  <c:v>0.45454545454545453</c:v>
                </c:pt>
                <c:pt idx="2">
                  <c:v>0.5</c:v>
                </c:pt>
                <c:pt idx="3">
                  <c:v>0.53333333333333333</c:v>
                </c:pt>
                <c:pt idx="4">
                  <c:v>0.14285714285714285</c:v>
                </c:pt>
                <c:pt idx="5">
                  <c:v>0.52941176470588236</c:v>
                </c:pt>
                <c:pt idx="6">
                  <c:v>0.36363636363636365</c:v>
                </c:pt>
                <c:pt idx="7">
                  <c:v>0.5714285714285714</c:v>
                </c:pt>
                <c:pt idx="8">
                  <c:v>0.1111111111111111</c:v>
                </c:pt>
                <c:pt idx="9">
                  <c:v>0.5</c:v>
                </c:pt>
                <c:pt idx="10">
                  <c:v>0.42857142857142855</c:v>
                </c:pt>
                <c:pt idx="11">
                  <c:v>0.25</c:v>
                </c:pt>
                <c:pt idx="12">
                  <c:v>0.22222222222222221</c:v>
                </c:pt>
                <c:pt idx="13">
                  <c:v>0.4</c:v>
                </c:pt>
                <c:pt idx="14">
                  <c:v>0.2</c:v>
                </c:pt>
                <c:pt idx="15">
                  <c:v>0.6</c:v>
                </c:pt>
                <c:pt idx="16">
                  <c:v>0.6</c:v>
                </c:pt>
                <c:pt idx="17">
                  <c:v>0.16666666666666666</c:v>
                </c:pt>
                <c:pt idx="18">
                  <c:v>0.42857142857142855</c:v>
                </c:pt>
                <c:pt idx="19">
                  <c:v>0.42857142857142855</c:v>
                </c:pt>
                <c:pt idx="20">
                  <c:v>0.2857142857142857</c:v>
                </c:pt>
                <c:pt idx="21">
                  <c:v>0.22222222222222221</c:v>
                </c:pt>
                <c:pt idx="22">
                  <c:v>0.44444444444444442</c:v>
                </c:pt>
                <c:pt idx="23">
                  <c:v>0.33333333333333331</c:v>
                </c:pt>
                <c:pt idx="24">
                  <c:v>0.18181818181818182</c:v>
                </c:pt>
                <c:pt idx="25">
                  <c:v>0.38461538461538464</c:v>
                </c:pt>
                <c:pt idx="26">
                  <c:v>7.6923076923076927E-2</c:v>
                </c:pt>
                <c:pt idx="27">
                  <c:v>0.375</c:v>
                </c:pt>
                <c:pt idx="28">
                  <c:v>0.5</c:v>
                </c:pt>
                <c:pt idx="29">
                  <c:v>0.39130434782608697</c:v>
                </c:pt>
                <c:pt idx="30">
                  <c:v>0.26315789473684209</c:v>
                </c:pt>
                <c:pt idx="31">
                  <c:v>0.32258064516129031</c:v>
                </c:pt>
                <c:pt idx="32">
                  <c:v>0.33333333333333331</c:v>
                </c:pt>
                <c:pt idx="33">
                  <c:v>0.22222222222222221</c:v>
                </c:pt>
                <c:pt idx="34">
                  <c:v>0.2857142857142857</c:v>
                </c:pt>
                <c:pt idx="35">
                  <c:v>0.42857142857142855</c:v>
                </c:pt>
                <c:pt idx="36">
                  <c:v>0.42857142857142855</c:v>
                </c:pt>
                <c:pt idx="37">
                  <c:v>0.42857142857142855</c:v>
                </c:pt>
                <c:pt idx="38">
                  <c:v>0.14285714285714285</c:v>
                </c:pt>
                <c:pt idx="39">
                  <c:v>0.3</c:v>
                </c:pt>
                <c:pt idx="40">
                  <c:v>0.4</c:v>
                </c:pt>
                <c:pt idx="41">
                  <c:v>0.28000000000000003</c:v>
                </c:pt>
                <c:pt idx="42">
                  <c:v>0.23076923076923078</c:v>
                </c:pt>
                <c:pt idx="43">
                  <c:v>0.30769230769230771</c:v>
                </c:pt>
                <c:pt idx="44">
                  <c:v>0.30769230769230771</c:v>
                </c:pt>
                <c:pt idx="45">
                  <c:v>0.125</c:v>
                </c:pt>
                <c:pt idx="46">
                  <c:v>0.375</c:v>
                </c:pt>
                <c:pt idx="47">
                  <c:v>0.27272727272727271</c:v>
                </c:pt>
              </c:numCache>
            </c:numRef>
          </c:val>
        </c:ser>
        <c:ser>
          <c:idx val="1"/>
          <c:order val="1"/>
          <c:tx>
            <c:strRef>
              <c:f>'Fig 21'!$C$3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21'!$A$4:$A$51</c:f>
              <c:strCache>
                <c:ptCount val="48"/>
                <c:pt idx="0">
                  <c:v>Bolivia</c:v>
                </c:pt>
                <c:pt idx="1">
                  <c:v>California</c:v>
                </c:pt>
                <c:pt idx="2">
                  <c:v>Queensland</c:v>
                </c:pt>
                <c:pt idx="3">
                  <c:v>Australia – Offshore</c:v>
                </c:pt>
                <c:pt idx="4">
                  <c:v>Venezuela</c:v>
                </c:pt>
                <c:pt idx="5">
                  <c:v>Mexico</c:v>
                </c:pt>
                <c:pt idx="6">
                  <c:v>Argentina – Neuquen</c:v>
                </c:pt>
                <c:pt idx="7">
                  <c:v>Victoria</c:v>
                </c:pt>
                <c:pt idx="8">
                  <c:v>France</c:v>
                </c:pt>
                <c:pt idx="9">
                  <c:v>Poland</c:v>
                </c:pt>
                <c:pt idx="10">
                  <c:v>Indonesia</c:v>
                </c:pt>
                <c:pt idx="11">
                  <c:v>Brazil – Offshore presalt PSCs</c:v>
                </c:pt>
                <c:pt idx="12">
                  <c:v>Western Australia</c:v>
                </c:pt>
                <c:pt idx="13">
                  <c:v>Argentina – Mendoza</c:v>
                </c:pt>
                <c:pt idx="14">
                  <c:v>Argentina – Santa Cruz</c:v>
                </c:pt>
                <c:pt idx="15">
                  <c:v>Bangladesh</c:v>
                </c:pt>
                <c:pt idx="16">
                  <c:v>Angola</c:v>
                </c:pt>
                <c:pt idx="17">
                  <c:v>Ecuador</c:v>
                </c:pt>
                <c:pt idx="18">
                  <c:v>Norway – North Sea</c:v>
                </c:pt>
                <c:pt idx="19">
                  <c:v>Kuwait</c:v>
                </c:pt>
                <c:pt idx="20">
                  <c:v>Trinidad and Tobago</c:v>
                </c:pt>
                <c:pt idx="21">
                  <c:v>Ohio</c:v>
                </c:pt>
                <c:pt idx="22">
                  <c:v>Netherlands</c:v>
                </c:pt>
                <c:pt idx="23">
                  <c:v>Romania</c:v>
                </c:pt>
                <c:pt idx="24">
                  <c:v>Libya</c:v>
                </c:pt>
                <c:pt idx="25">
                  <c:v>Algeria</c:v>
                </c:pt>
                <c:pt idx="26">
                  <c:v>Iraq</c:v>
                </c:pt>
                <c:pt idx="27">
                  <c:v>Northern Territory</c:v>
                </c:pt>
                <c:pt idx="28">
                  <c:v>Hungary</c:v>
                </c:pt>
                <c:pt idx="29">
                  <c:v>Nigeria</c:v>
                </c:pt>
                <c:pt idx="30">
                  <c:v>Egypt</c:v>
                </c:pt>
                <c:pt idx="31">
                  <c:v>British Columbia</c:v>
                </c:pt>
                <c:pt idx="32">
                  <c:v>Michigan</c:v>
                </c:pt>
                <c:pt idx="33">
                  <c:v>New South Wales</c:v>
                </c:pt>
                <c:pt idx="34">
                  <c:v>Brunei</c:v>
                </c:pt>
                <c:pt idx="35">
                  <c:v>Norway – Other Offshore (ex. Nth. Sea)</c:v>
                </c:pt>
                <c:pt idx="36">
                  <c:v>China</c:v>
                </c:pt>
                <c:pt idx="37">
                  <c:v>Oman</c:v>
                </c:pt>
                <c:pt idx="38">
                  <c:v>Brazil – Offshore CCs</c:v>
                </c:pt>
                <c:pt idx="39">
                  <c:v>Spain – Onshore</c:v>
                </c:pt>
                <c:pt idx="40">
                  <c:v>Cambodia</c:v>
                </c:pt>
                <c:pt idx="41">
                  <c:v>Colombia</c:v>
                </c:pt>
                <c:pt idx="42">
                  <c:v>Alaska</c:v>
                </c:pt>
                <c:pt idx="43">
                  <c:v>United Kingdom – North Sea</c:v>
                </c:pt>
                <c:pt idx="44">
                  <c:v>Gabon</c:v>
                </c:pt>
                <c:pt idx="45">
                  <c:v>Utah</c:v>
                </c:pt>
                <c:pt idx="46">
                  <c:v>Ireland</c:v>
                </c:pt>
                <c:pt idx="47">
                  <c:v>Pennsylvania</c:v>
                </c:pt>
              </c:strCache>
            </c:strRef>
          </c:cat>
          <c:val>
            <c:numRef>
              <c:f>'Fig 21'!$C$4:$C$51</c:f>
              <c:numCache>
                <c:formatCode>0%</c:formatCode>
                <c:ptCount val="48"/>
                <c:pt idx="0">
                  <c:v>0.42857142857142855</c:v>
                </c:pt>
                <c:pt idx="1">
                  <c:v>0.27272727272727271</c:v>
                </c:pt>
                <c:pt idx="2">
                  <c:v>0.3</c:v>
                </c:pt>
                <c:pt idx="3">
                  <c:v>0.26666666666666666</c:v>
                </c:pt>
                <c:pt idx="4">
                  <c:v>0.2857142857142857</c:v>
                </c:pt>
                <c:pt idx="5">
                  <c:v>0.11764705882352941</c:v>
                </c:pt>
                <c:pt idx="6">
                  <c:v>0.36363636363636365</c:v>
                </c:pt>
                <c:pt idx="7">
                  <c:v>0.14285714285714285</c:v>
                </c:pt>
                <c:pt idx="8">
                  <c:v>0.55555555555555558</c:v>
                </c:pt>
                <c:pt idx="9">
                  <c:v>0.16666666666666666</c:v>
                </c:pt>
                <c:pt idx="10">
                  <c:v>0.21428571428571427</c:v>
                </c:pt>
                <c:pt idx="11">
                  <c:v>0.375</c:v>
                </c:pt>
                <c:pt idx="12">
                  <c:v>0.3888888888888889</c:v>
                </c:pt>
                <c:pt idx="13">
                  <c:v>0.2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0.25</c:v>
                </c:pt>
                <c:pt idx="18">
                  <c:v>0.14285714285714285</c:v>
                </c:pt>
                <c:pt idx="19">
                  <c:v>0</c:v>
                </c:pt>
                <c:pt idx="20">
                  <c:v>0.14285714285714285</c:v>
                </c:pt>
                <c:pt idx="21">
                  <c:v>0.22222222222222221</c:v>
                </c:pt>
                <c:pt idx="22">
                  <c:v>0.1111111111111111</c:v>
                </c:pt>
                <c:pt idx="23">
                  <c:v>0.22222222222222221</c:v>
                </c:pt>
                <c:pt idx="24">
                  <c:v>0.18181818181818182</c:v>
                </c:pt>
                <c:pt idx="25">
                  <c:v>0.15384615384615385</c:v>
                </c:pt>
                <c:pt idx="26">
                  <c:v>0.46153846153846156</c:v>
                </c:pt>
                <c:pt idx="27">
                  <c:v>0.125</c:v>
                </c:pt>
                <c:pt idx="28">
                  <c:v>0</c:v>
                </c:pt>
                <c:pt idx="29">
                  <c:v>4.3478260869565216E-2</c:v>
                </c:pt>
                <c:pt idx="30">
                  <c:v>0.21052631578947367</c:v>
                </c:pt>
                <c:pt idx="31">
                  <c:v>0.12903225806451613</c:v>
                </c:pt>
                <c:pt idx="32">
                  <c:v>0.1111111111111111</c:v>
                </c:pt>
                <c:pt idx="33">
                  <c:v>0.22222222222222221</c:v>
                </c:pt>
                <c:pt idx="34">
                  <c:v>0.14285714285714285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0.2857142857142857</c:v>
                </c:pt>
                <c:pt idx="39">
                  <c:v>0.1</c:v>
                </c:pt>
                <c:pt idx="40">
                  <c:v>0</c:v>
                </c:pt>
                <c:pt idx="41">
                  <c:v>0.08</c:v>
                </c:pt>
                <c:pt idx="42">
                  <c:v>7.6923076923076927E-2</c:v>
                </c:pt>
                <c:pt idx="43">
                  <c:v>7.6923076923076927E-2</c:v>
                </c:pt>
                <c:pt idx="44">
                  <c:v>7.6923076923076927E-2</c:v>
                </c:pt>
                <c:pt idx="45">
                  <c:v>0.25</c:v>
                </c:pt>
                <c:pt idx="46">
                  <c:v>0</c:v>
                </c:pt>
                <c:pt idx="47">
                  <c:v>9.0909090909090912E-2</c:v>
                </c:pt>
              </c:numCache>
            </c:numRef>
          </c:val>
        </c:ser>
        <c:ser>
          <c:idx val="2"/>
          <c:order val="2"/>
          <c:tx>
            <c:strRef>
              <c:f>'Fig 21'!$D$3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21'!$A$4:$A$51</c:f>
              <c:strCache>
                <c:ptCount val="48"/>
                <c:pt idx="0">
                  <c:v>Bolivia</c:v>
                </c:pt>
                <c:pt idx="1">
                  <c:v>California</c:v>
                </c:pt>
                <c:pt idx="2">
                  <c:v>Queensland</c:v>
                </c:pt>
                <c:pt idx="3">
                  <c:v>Australia – Offshore</c:v>
                </c:pt>
                <c:pt idx="4">
                  <c:v>Venezuela</c:v>
                </c:pt>
                <c:pt idx="5">
                  <c:v>Mexico</c:v>
                </c:pt>
                <c:pt idx="6">
                  <c:v>Argentina – Neuquen</c:v>
                </c:pt>
                <c:pt idx="7">
                  <c:v>Victoria</c:v>
                </c:pt>
                <c:pt idx="8">
                  <c:v>France</c:v>
                </c:pt>
                <c:pt idx="9">
                  <c:v>Poland</c:v>
                </c:pt>
                <c:pt idx="10">
                  <c:v>Indonesia</c:v>
                </c:pt>
                <c:pt idx="11">
                  <c:v>Brazil – Offshore presalt PSCs</c:v>
                </c:pt>
                <c:pt idx="12">
                  <c:v>Western Australia</c:v>
                </c:pt>
                <c:pt idx="13">
                  <c:v>Argentina – Mendoza</c:v>
                </c:pt>
                <c:pt idx="14">
                  <c:v>Argentina – Santa Cruz</c:v>
                </c:pt>
                <c:pt idx="15">
                  <c:v>Bangladesh</c:v>
                </c:pt>
                <c:pt idx="16">
                  <c:v>Angola</c:v>
                </c:pt>
                <c:pt idx="17">
                  <c:v>Ecuador</c:v>
                </c:pt>
                <c:pt idx="18">
                  <c:v>Norway – North Sea</c:v>
                </c:pt>
                <c:pt idx="19">
                  <c:v>Kuwait</c:v>
                </c:pt>
                <c:pt idx="20">
                  <c:v>Trinidad and Tobago</c:v>
                </c:pt>
                <c:pt idx="21">
                  <c:v>Ohio</c:v>
                </c:pt>
                <c:pt idx="22">
                  <c:v>Netherlands</c:v>
                </c:pt>
                <c:pt idx="23">
                  <c:v>Romania</c:v>
                </c:pt>
                <c:pt idx="24">
                  <c:v>Libya</c:v>
                </c:pt>
                <c:pt idx="25">
                  <c:v>Algeria</c:v>
                </c:pt>
                <c:pt idx="26">
                  <c:v>Iraq</c:v>
                </c:pt>
                <c:pt idx="27">
                  <c:v>Northern Territory</c:v>
                </c:pt>
                <c:pt idx="28">
                  <c:v>Hungary</c:v>
                </c:pt>
                <c:pt idx="29">
                  <c:v>Nigeria</c:v>
                </c:pt>
                <c:pt idx="30">
                  <c:v>Egypt</c:v>
                </c:pt>
                <c:pt idx="31">
                  <c:v>British Columbia</c:v>
                </c:pt>
                <c:pt idx="32">
                  <c:v>Michigan</c:v>
                </c:pt>
                <c:pt idx="33">
                  <c:v>New South Wales</c:v>
                </c:pt>
                <c:pt idx="34">
                  <c:v>Brunei</c:v>
                </c:pt>
                <c:pt idx="35">
                  <c:v>Norway – Other Offshore (ex. Nth. Sea)</c:v>
                </c:pt>
                <c:pt idx="36">
                  <c:v>China</c:v>
                </c:pt>
                <c:pt idx="37">
                  <c:v>Oman</c:v>
                </c:pt>
                <c:pt idx="38">
                  <c:v>Brazil – Offshore CCs</c:v>
                </c:pt>
                <c:pt idx="39">
                  <c:v>Spain – Onshore</c:v>
                </c:pt>
                <c:pt idx="40">
                  <c:v>Cambodia</c:v>
                </c:pt>
                <c:pt idx="41">
                  <c:v>Colombia</c:v>
                </c:pt>
                <c:pt idx="42">
                  <c:v>Alaska</c:v>
                </c:pt>
                <c:pt idx="43">
                  <c:v>United Kingdom – North Sea</c:v>
                </c:pt>
                <c:pt idx="44">
                  <c:v>Gabon</c:v>
                </c:pt>
                <c:pt idx="45">
                  <c:v>Utah</c:v>
                </c:pt>
                <c:pt idx="46">
                  <c:v>Ireland</c:v>
                </c:pt>
                <c:pt idx="47">
                  <c:v>Pennsylvania</c:v>
                </c:pt>
              </c:strCache>
            </c:strRef>
          </c:cat>
          <c:val>
            <c:numRef>
              <c:f>'Fig 21'!$D$4:$D$51</c:f>
              <c:numCache>
                <c:formatCode>0%</c:formatCode>
                <c:ptCount val="48"/>
                <c:pt idx="0">
                  <c:v>0.14285714285714285</c:v>
                </c:pt>
                <c:pt idx="1">
                  <c:v>9.0909090909090912E-2</c:v>
                </c:pt>
                <c:pt idx="2">
                  <c:v>0</c:v>
                </c:pt>
                <c:pt idx="3">
                  <c:v>0</c:v>
                </c:pt>
                <c:pt idx="4">
                  <c:v>0.35714285714285715</c:v>
                </c:pt>
                <c:pt idx="5">
                  <c:v>0.11764705882352941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0.16666666666666666</c:v>
                </c:pt>
                <c:pt idx="18">
                  <c:v>0</c:v>
                </c:pt>
                <c:pt idx="19">
                  <c:v>0.14285714285714285</c:v>
                </c:pt>
                <c:pt idx="20">
                  <c:v>0.14285714285714285</c:v>
                </c:pt>
                <c:pt idx="21">
                  <c:v>0.1111111111111111</c:v>
                </c:pt>
                <c:pt idx="22">
                  <c:v>0</c:v>
                </c:pt>
                <c:pt idx="23">
                  <c:v>0</c:v>
                </c:pt>
                <c:pt idx="24">
                  <c:v>0.18181818181818182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4.3478260869565216E-2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0.04</c:v>
                </c:pt>
                <c:pt idx="42">
                  <c:v>7.6923076923076927E-2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53147776"/>
        <c:axId val="553223296"/>
      </c:barChart>
      <c:catAx>
        <c:axId val="55314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53223296"/>
        <c:crosses val="autoZero"/>
        <c:auto val="1"/>
        <c:lblAlgn val="ctr"/>
        <c:lblOffset val="100"/>
        <c:noMultiLvlLbl val="0"/>
      </c:catAx>
      <c:valAx>
        <c:axId val="553223296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553147776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40"/>
      <c:rotY val="237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477429025288139E-2"/>
          <c:y val="9.6496855834530021E-2"/>
          <c:w val="0.78384252892526896"/>
          <c:h val="0.68775801713041906"/>
        </c:manualLayout>
      </c:layout>
      <c:pie3DChart>
        <c:varyColors val="1"/>
        <c:ser>
          <c:idx val="0"/>
          <c:order val="0"/>
          <c:spPr>
            <a:solidFill>
              <a:srgbClr val="4BACC6">
                <a:lumMod val="60000"/>
                <a:lumOff val="40000"/>
              </a:srgbClr>
            </a:solidFill>
            <a:ln>
              <a:noFill/>
            </a:ln>
          </c:spPr>
          <c:explosion val="17"/>
          <c:dLbls>
            <c:dLbl>
              <c:idx val="0"/>
              <c:layout>
                <c:manualLayout>
                  <c:x val="-9.0051332561845235E-2"/>
                  <c:y val="3.66117801743201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1.3991349211299492E-2"/>
                  <c:y val="-6.46297180377536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1.9353004760316744E-2"/>
                  <c:y val="-8.187046874340848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8.698256511905222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6597758378734326E-2"/>
                  <c:y val="3.259211976289768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6.9068410557884305E-2"/>
                  <c:y val="3.34213250448437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7.6518995756381476E-3"/>
                  <c:y val="4.16637477139111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7"/>
              <c:layout>
                <c:manualLayout>
                  <c:x val="-4.0744805900256149E-2"/>
                  <c:y val="-9.31361311121677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300" baseline="0">
                    <a:solidFill>
                      <a:schemeClr val="tx1"/>
                    </a:solidFill>
                    <a:latin typeface="Myriad Pro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'Fig 3'!$B$4:$B$11</c:f>
              <c:strCache>
                <c:ptCount val="8"/>
                <c:pt idx="0">
                  <c:v>Conventional oil</c:v>
                </c:pt>
                <c:pt idx="1">
                  <c:v>Oil from shale formations requiring hydraulic fracking</c:v>
                </c:pt>
                <c:pt idx="2">
                  <c:v>Oil sands bitumen</c:v>
                </c:pt>
                <c:pt idx="3">
                  <c:v>Other oil activities (e.g. exploration and development of kerogen)</c:v>
                </c:pt>
                <c:pt idx="4">
                  <c:v>Conventional natural gas</c:v>
                </c:pt>
                <c:pt idx="5">
                  <c:v>Natural gas from tight sand and shale formations using hydraulic fracking</c:v>
                </c:pt>
                <c:pt idx="6">
                  <c:v>Coal-bed methane</c:v>
                </c:pt>
                <c:pt idx="7">
                  <c:v>Other natural gas activities (e.g. in relation to gas hydrates)</c:v>
                </c:pt>
              </c:strCache>
            </c:strRef>
          </c:cat>
          <c:val>
            <c:numRef>
              <c:f>'Fig 3'!$C$4:$C$11</c:f>
              <c:numCache>
                <c:formatCode>0%</c:formatCode>
                <c:ptCount val="8"/>
                <c:pt idx="0">
                  <c:v>0.47970000000000002</c:v>
                </c:pt>
                <c:pt idx="1">
                  <c:v>0.1232</c:v>
                </c:pt>
                <c:pt idx="2">
                  <c:v>2.2599999999999999E-2</c:v>
                </c:pt>
                <c:pt idx="3">
                  <c:v>3.2000000000000001E-2</c:v>
                </c:pt>
                <c:pt idx="4">
                  <c:v>0.22900000000000001</c:v>
                </c:pt>
                <c:pt idx="5">
                  <c:v>8.3699999999999997E-2</c:v>
                </c:pt>
                <c:pt idx="6">
                  <c:v>2.18E-2</c:v>
                </c:pt>
                <c:pt idx="7">
                  <c:v>2.8899999999999999E-2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</c:pie3DChart>
      <c:spPr>
        <a:solidFill>
          <a:schemeClr val="bg1"/>
        </a:solidFill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5269995756968147"/>
          <c:y val="9.3998487398437858E-3"/>
          <c:w val="0.31341721769757319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21'!$B$3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21'!$A$52:$A$100</c:f>
              <c:strCache>
                <c:ptCount val="49"/>
                <c:pt idx="0">
                  <c:v>Malaysia</c:v>
                </c:pt>
                <c:pt idx="1">
                  <c:v>Peru</c:v>
                </c:pt>
                <c:pt idx="2">
                  <c:v>Nova Scotia</c:v>
                </c:pt>
                <c:pt idx="3">
                  <c:v>US Offshore – Gulf of Mexico</c:v>
                </c:pt>
                <c:pt idx="4">
                  <c:v>Ghana</c:v>
                </c:pt>
                <c:pt idx="5">
                  <c:v>Tunisia</c:v>
                </c:pt>
                <c:pt idx="6">
                  <c:v>South Australia</c:v>
                </c:pt>
                <c:pt idx="7">
                  <c:v>New Zealand</c:v>
                </c:pt>
                <c:pt idx="8">
                  <c:v>Louisiana</c:v>
                </c:pt>
                <c:pt idx="9">
                  <c:v>UK – Other Offshore (ex. Nth. Sea)</c:v>
                </c:pt>
                <c:pt idx="10">
                  <c:v>Rep. of Congo (Brazzaville)</c:v>
                </c:pt>
                <c:pt idx="11">
                  <c:v>Morocco</c:v>
                </c:pt>
                <c:pt idx="12">
                  <c:v>Guyana</c:v>
                </c:pt>
                <c:pt idx="13">
                  <c:v>Colorado</c:v>
                </c:pt>
                <c:pt idx="14">
                  <c:v>Alberta</c:v>
                </c:pt>
                <c:pt idx="15">
                  <c:v>Alabama</c:v>
                </c:pt>
                <c:pt idx="16">
                  <c:v>New Mexico</c:v>
                </c:pt>
                <c:pt idx="17">
                  <c:v>Papua New Guinea</c:v>
                </c:pt>
                <c:pt idx="18">
                  <c:v>United Arab Emirates</c:v>
                </c:pt>
                <c:pt idx="19">
                  <c:v>Oklahoma</c:v>
                </c:pt>
                <c:pt idx="20">
                  <c:v>Kenya</c:v>
                </c:pt>
                <c:pt idx="21">
                  <c:v>Vietnam</c:v>
                </c:pt>
                <c:pt idx="22">
                  <c:v>Arkansas</c:v>
                </c:pt>
                <c:pt idx="23">
                  <c:v>Kansas</c:v>
                </c:pt>
                <c:pt idx="24">
                  <c:v>Mississippi</c:v>
                </c:pt>
                <c:pt idx="25">
                  <c:v>Myanmar</c:v>
                </c:pt>
                <c:pt idx="26">
                  <c:v>Brazil – Onshore CCs</c:v>
                </c:pt>
                <c:pt idx="27">
                  <c:v>India</c:v>
                </c:pt>
                <c:pt idx="28">
                  <c:v>Equatorial Guinea</c:v>
                </c:pt>
                <c:pt idx="29">
                  <c:v>Illinois</c:v>
                </c:pt>
                <c:pt idx="30">
                  <c:v>Tanzania</c:v>
                </c:pt>
                <c:pt idx="31">
                  <c:v>Yemen</c:v>
                </c:pt>
                <c:pt idx="32">
                  <c:v>Texas</c:v>
                </c:pt>
                <c:pt idx="33">
                  <c:v>Newfoundland &amp; Labrador</c:v>
                </c:pt>
                <c:pt idx="34">
                  <c:v>Wyoming</c:v>
                </c:pt>
                <c:pt idx="35">
                  <c:v>Suriname</c:v>
                </c:pt>
                <c:pt idx="36">
                  <c:v>Manitoba</c:v>
                </c:pt>
                <c:pt idx="37">
                  <c:v>Montana</c:v>
                </c:pt>
                <c:pt idx="38">
                  <c:v>West Virginia</c:v>
                </c:pt>
                <c:pt idx="39">
                  <c:v>North Dakota</c:v>
                </c:pt>
                <c:pt idx="40">
                  <c:v>Mozambique</c:v>
                </c:pt>
                <c:pt idx="41">
                  <c:v>Saskatchewan</c:v>
                </c:pt>
                <c:pt idx="42">
                  <c:v>Thailand</c:v>
                </c:pt>
                <c:pt idx="43">
                  <c:v>Spain – Offshore</c:v>
                </c:pt>
                <c:pt idx="44">
                  <c:v>Kazakhstan</c:v>
                </c:pt>
                <c:pt idx="45">
                  <c:v>Ivory Coast</c:v>
                </c:pt>
                <c:pt idx="46">
                  <c:v>Namibia</c:v>
                </c:pt>
                <c:pt idx="47">
                  <c:v>South Africa</c:v>
                </c:pt>
                <c:pt idx="48">
                  <c:v>Uganda</c:v>
                </c:pt>
              </c:strCache>
            </c:strRef>
          </c:cat>
          <c:val>
            <c:numRef>
              <c:f>'Fig 21'!$B$52:$B$100</c:f>
              <c:numCache>
                <c:formatCode>0%</c:formatCode>
                <c:ptCount val="49"/>
                <c:pt idx="0">
                  <c:v>0.27272727272727271</c:v>
                </c:pt>
                <c:pt idx="1">
                  <c:v>0.3</c:v>
                </c:pt>
                <c:pt idx="2">
                  <c:v>0.16666666666666666</c:v>
                </c:pt>
                <c:pt idx="3">
                  <c:v>0.19047619047619047</c:v>
                </c:pt>
                <c:pt idx="4">
                  <c:v>0.33333333333333331</c:v>
                </c:pt>
                <c:pt idx="5">
                  <c:v>0.16666666666666666</c:v>
                </c:pt>
                <c:pt idx="6">
                  <c:v>0.25</c:v>
                </c:pt>
                <c:pt idx="7">
                  <c:v>0.30769230769230771</c:v>
                </c:pt>
                <c:pt idx="8">
                  <c:v>0.18181818181818182</c:v>
                </c:pt>
                <c:pt idx="9">
                  <c:v>0.2857142857142857</c:v>
                </c:pt>
                <c:pt idx="10">
                  <c:v>0.2857142857142857</c:v>
                </c:pt>
                <c:pt idx="11">
                  <c:v>0</c:v>
                </c:pt>
                <c:pt idx="12">
                  <c:v>0.14285714285714285</c:v>
                </c:pt>
                <c:pt idx="13">
                  <c:v>0.2</c:v>
                </c:pt>
                <c:pt idx="14">
                  <c:v>0.17647058823529413</c:v>
                </c:pt>
                <c:pt idx="15">
                  <c:v>0</c:v>
                </c:pt>
                <c:pt idx="16">
                  <c:v>0.05</c:v>
                </c:pt>
                <c:pt idx="17">
                  <c:v>0.125</c:v>
                </c:pt>
                <c:pt idx="18">
                  <c:v>0.15384615384615385</c:v>
                </c:pt>
                <c:pt idx="19">
                  <c:v>0.12903225806451613</c:v>
                </c:pt>
                <c:pt idx="20">
                  <c:v>0.1111111111111111</c:v>
                </c:pt>
                <c:pt idx="21">
                  <c:v>0.14285714285714285</c:v>
                </c:pt>
                <c:pt idx="22">
                  <c:v>0.1</c:v>
                </c:pt>
                <c:pt idx="23">
                  <c:v>0.13333333333333333</c:v>
                </c:pt>
                <c:pt idx="24">
                  <c:v>6.6666666666666666E-2</c:v>
                </c:pt>
                <c:pt idx="25">
                  <c:v>0.2</c:v>
                </c:pt>
                <c:pt idx="26">
                  <c:v>0</c:v>
                </c:pt>
                <c:pt idx="27">
                  <c:v>9.0909090909090912E-2</c:v>
                </c:pt>
                <c:pt idx="28">
                  <c:v>0.18181818181818182</c:v>
                </c:pt>
                <c:pt idx="29">
                  <c:v>0</c:v>
                </c:pt>
                <c:pt idx="30">
                  <c:v>0</c:v>
                </c:pt>
                <c:pt idx="31">
                  <c:v>0.16666666666666666</c:v>
                </c:pt>
                <c:pt idx="32">
                  <c:v>9.6153846153846159E-2</c:v>
                </c:pt>
                <c:pt idx="33">
                  <c:v>0.14285714285714285</c:v>
                </c:pt>
                <c:pt idx="34">
                  <c:v>9.5238095238095233E-2</c:v>
                </c:pt>
                <c:pt idx="35">
                  <c:v>0</c:v>
                </c:pt>
                <c:pt idx="36">
                  <c:v>0.13333333333333333</c:v>
                </c:pt>
                <c:pt idx="37">
                  <c:v>6.25E-2</c:v>
                </c:pt>
                <c:pt idx="38">
                  <c:v>0</c:v>
                </c:pt>
                <c:pt idx="39">
                  <c:v>3.8461538461538464E-2</c:v>
                </c:pt>
                <c:pt idx="40">
                  <c:v>0</c:v>
                </c:pt>
                <c:pt idx="41">
                  <c:v>0.1</c:v>
                </c:pt>
                <c:pt idx="42">
                  <c:v>7.1428571428571425E-2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21'!$C$3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21'!$A$52:$A$100</c:f>
              <c:strCache>
                <c:ptCount val="49"/>
                <c:pt idx="0">
                  <c:v>Malaysia</c:v>
                </c:pt>
                <c:pt idx="1">
                  <c:v>Peru</c:v>
                </c:pt>
                <c:pt idx="2">
                  <c:v>Nova Scotia</c:v>
                </c:pt>
                <c:pt idx="3">
                  <c:v>US Offshore – Gulf of Mexico</c:v>
                </c:pt>
                <c:pt idx="4">
                  <c:v>Ghana</c:v>
                </c:pt>
                <c:pt idx="5">
                  <c:v>Tunisia</c:v>
                </c:pt>
                <c:pt idx="6">
                  <c:v>South Australia</c:v>
                </c:pt>
                <c:pt idx="7">
                  <c:v>New Zealand</c:v>
                </c:pt>
                <c:pt idx="8">
                  <c:v>Louisiana</c:v>
                </c:pt>
                <c:pt idx="9">
                  <c:v>UK – Other Offshore (ex. Nth. Sea)</c:v>
                </c:pt>
                <c:pt idx="10">
                  <c:v>Rep. of Congo (Brazzaville)</c:v>
                </c:pt>
                <c:pt idx="11">
                  <c:v>Morocco</c:v>
                </c:pt>
                <c:pt idx="12">
                  <c:v>Guyana</c:v>
                </c:pt>
                <c:pt idx="13">
                  <c:v>Colorado</c:v>
                </c:pt>
                <c:pt idx="14">
                  <c:v>Alberta</c:v>
                </c:pt>
                <c:pt idx="15">
                  <c:v>Alabama</c:v>
                </c:pt>
                <c:pt idx="16">
                  <c:v>New Mexico</c:v>
                </c:pt>
                <c:pt idx="17">
                  <c:v>Papua New Guinea</c:v>
                </c:pt>
                <c:pt idx="18">
                  <c:v>United Arab Emirates</c:v>
                </c:pt>
                <c:pt idx="19">
                  <c:v>Oklahoma</c:v>
                </c:pt>
                <c:pt idx="20">
                  <c:v>Kenya</c:v>
                </c:pt>
                <c:pt idx="21">
                  <c:v>Vietnam</c:v>
                </c:pt>
                <c:pt idx="22">
                  <c:v>Arkansas</c:v>
                </c:pt>
                <c:pt idx="23">
                  <c:v>Kansas</c:v>
                </c:pt>
                <c:pt idx="24">
                  <c:v>Mississippi</c:v>
                </c:pt>
                <c:pt idx="25">
                  <c:v>Myanmar</c:v>
                </c:pt>
                <c:pt idx="26">
                  <c:v>Brazil – Onshore CCs</c:v>
                </c:pt>
                <c:pt idx="27">
                  <c:v>India</c:v>
                </c:pt>
                <c:pt idx="28">
                  <c:v>Equatorial Guinea</c:v>
                </c:pt>
                <c:pt idx="29">
                  <c:v>Illinois</c:v>
                </c:pt>
                <c:pt idx="30">
                  <c:v>Tanzania</c:v>
                </c:pt>
                <c:pt idx="31">
                  <c:v>Yemen</c:v>
                </c:pt>
                <c:pt idx="32">
                  <c:v>Texas</c:v>
                </c:pt>
                <c:pt idx="33">
                  <c:v>Newfoundland &amp; Labrador</c:v>
                </c:pt>
                <c:pt idx="34">
                  <c:v>Wyoming</c:v>
                </c:pt>
                <c:pt idx="35">
                  <c:v>Suriname</c:v>
                </c:pt>
                <c:pt idx="36">
                  <c:v>Manitoba</c:v>
                </c:pt>
                <c:pt idx="37">
                  <c:v>Montana</c:v>
                </c:pt>
                <c:pt idx="38">
                  <c:v>West Virginia</c:v>
                </c:pt>
                <c:pt idx="39">
                  <c:v>North Dakota</c:v>
                </c:pt>
                <c:pt idx="40">
                  <c:v>Mozambique</c:v>
                </c:pt>
                <c:pt idx="41">
                  <c:v>Saskatchewan</c:v>
                </c:pt>
                <c:pt idx="42">
                  <c:v>Thailand</c:v>
                </c:pt>
                <c:pt idx="43">
                  <c:v>Spain – Offshore</c:v>
                </c:pt>
                <c:pt idx="44">
                  <c:v>Kazakhstan</c:v>
                </c:pt>
                <c:pt idx="45">
                  <c:v>Ivory Coast</c:v>
                </c:pt>
                <c:pt idx="46">
                  <c:v>Namibia</c:v>
                </c:pt>
                <c:pt idx="47">
                  <c:v>South Africa</c:v>
                </c:pt>
                <c:pt idx="48">
                  <c:v>Uganda</c:v>
                </c:pt>
              </c:strCache>
            </c:strRef>
          </c:cat>
          <c:val>
            <c:numRef>
              <c:f>'Fig 21'!$C$52:$C$100</c:f>
              <c:numCache>
                <c:formatCode>0%</c:formatCode>
                <c:ptCount val="49"/>
                <c:pt idx="0">
                  <c:v>9.0909090909090912E-2</c:v>
                </c:pt>
                <c:pt idx="1">
                  <c:v>0.05</c:v>
                </c:pt>
                <c:pt idx="2">
                  <c:v>0.16666666666666666</c:v>
                </c:pt>
                <c:pt idx="3">
                  <c:v>0.14285714285714285</c:v>
                </c:pt>
                <c:pt idx="4">
                  <c:v>0</c:v>
                </c:pt>
                <c:pt idx="5">
                  <c:v>0.16666666666666666</c:v>
                </c:pt>
                <c:pt idx="6">
                  <c:v>6.25E-2</c:v>
                </c:pt>
                <c:pt idx="7">
                  <c:v>0</c:v>
                </c:pt>
                <c:pt idx="8">
                  <c:v>9.0909090909090912E-2</c:v>
                </c:pt>
                <c:pt idx="9">
                  <c:v>0</c:v>
                </c:pt>
                <c:pt idx="10">
                  <c:v>0</c:v>
                </c:pt>
                <c:pt idx="11">
                  <c:v>0.2857142857142857</c:v>
                </c:pt>
                <c:pt idx="12">
                  <c:v>0</c:v>
                </c:pt>
                <c:pt idx="13">
                  <c:v>0.04</c:v>
                </c:pt>
                <c:pt idx="14">
                  <c:v>9.8039215686274508E-2</c:v>
                </c:pt>
                <c:pt idx="15">
                  <c:v>0.25</c:v>
                </c:pt>
                <c:pt idx="16">
                  <c:v>0.15</c:v>
                </c:pt>
                <c:pt idx="17">
                  <c:v>0.125</c:v>
                </c:pt>
                <c:pt idx="18">
                  <c:v>0</c:v>
                </c:pt>
                <c:pt idx="19">
                  <c:v>9.6774193548387094E-2</c:v>
                </c:pt>
                <c:pt idx="20">
                  <c:v>0.1111111111111111</c:v>
                </c:pt>
                <c:pt idx="21">
                  <c:v>0</c:v>
                </c:pt>
                <c:pt idx="22">
                  <c:v>0.1</c:v>
                </c:pt>
                <c:pt idx="23">
                  <c:v>6.6666666666666666E-2</c:v>
                </c:pt>
                <c:pt idx="24">
                  <c:v>0.13333333333333333</c:v>
                </c:pt>
                <c:pt idx="25">
                  <c:v>0</c:v>
                </c:pt>
                <c:pt idx="26">
                  <c:v>0.2</c:v>
                </c:pt>
                <c:pt idx="27">
                  <c:v>0</c:v>
                </c:pt>
                <c:pt idx="28">
                  <c:v>0</c:v>
                </c:pt>
                <c:pt idx="29">
                  <c:v>0.16666666666666666</c:v>
                </c:pt>
                <c:pt idx="30">
                  <c:v>0.16666666666666666</c:v>
                </c:pt>
                <c:pt idx="31">
                  <c:v>0</c:v>
                </c:pt>
                <c:pt idx="32">
                  <c:v>5.7692307692307696E-2</c:v>
                </c:pt>
                <c:pt idx="33">
                  <c:v>0</c:v>
                </c:pt>
                <c:pt idx="34">
                  <c:v>4.7619047619047616E-2</c:v>
                </c:pt>
                <c:pt idx="35">
                  <c:v>0</c:v>
                </c:pt>
                <c:pt idx="36">
                  <c:v>0</c:v>
                </c:pt>
                <c:pt idx="37">
                  <c:v>6.25E-2</c:v>
                </c:pt>
                <c:pt idx="38">
                  <c:v>0.125</c:v>
                </c:pt>
                <c:pt idx="39">
                  <c:v>7.6923076923076927E-2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21'!$D$3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21'!$A$52:$A$100</c:f>
              <c:strCache>
                <c:ptCount val="49"/>
                <c:pt idx="0">
                  <c:v>Malaysia</c:v>
                </c:pt>
                <c:pt idx="1">
                  <c:v>Peru</c:v>
                </c:pt>
                <c:pt idx="2">
                  <c:v>Nova Scotia</c:v>
                </c:pt>
                <c:pt idx="3">
                  <c:v>US Offshore – Gulf of Mexico</c:v>
                </c:pt>
                <c:pt idx="4">
                  <c:v>Ghana</c:v>
                </c:pt>
                <c:pt idx="5">
                  <c:v>Tunisia</c:v>
                </c:pt>
                <c:pt idx="6">
                  <c:v>South Australia</c:v>
                </c:pt>
                <c:pt idx="7">
                  <c:v>New Zealand</c:v>
                </c:pt>
                <c:pt idx="8">
                  <c:v>Louisiana</c:v>
                </c:pt>
                <c:pt idx="9">
                  <c:v>UK – Other Offshore (ex. Nth. Sea)</c:v>
                </c:pt>
                <c:pt idx="10">
                  <c:v>Rep. of Congo (Brazzaville)</c:v>
                </c:pt>
                <c:pt idx="11">
                  <c:v>Morocco</c:v>
                </c:pt>
                <c:pt idx="12">
                  <c:v>Guyana</c:v>
                </c:pt>
                <c:pt idx="13">
                  <c:v>Colorado</c:v>
                </c:pt>
                <c:pt idx="14">
                  <c:v>Alberta</c:v>
                </c:pt>
                <c:pt idx="15">
                  <c:v>Alabama</c:v>
                </c:pt>
                <c:pt idx="16">
                  <c:v>New Mexico</c:v>
                </c:pt>
                <c:pt idx="17">
                  <c:v>Papua New Guinea</c:v>
                </c:pt>
                <c:pt idx="18">
                  <c:v>United Arab Emirates</c:v>
                </c:pt>
                <c:pt idx="19">
                  <c:v>Oklahoma</c:v>
                </c:pt>
                <c:pt idx="20">
                  <c:v>Kenya</c:v>
                </c:pt>
                <c:pt idx="21">
                  <c:v>Vietnam</c:v>
                </c:pt>
                <c:pt idx="22">
                  <c:v>Arkansas</c:v>
                </c:pt>
                <c:pt idx="23">
                  <c:v>Kansas</c:v>
                </c:pt>
                <c:pt idx="24">
                  <c:v>Mississippi</c:v>
                </c:pt>
                <c:pt idx="25">
                  <c:v>Myanmar</c:v>
                </c:pt>
                <c:pt idx="26">
                  <c:v>Brazil – Onshore CCs</c:v>
                </c:pt>
                <c:pt idx="27">
                  <c:v>India</c:v>
                </c:pt>
                <c:pt idx="28">
                  <c:v>Equatorial Guinea</c:v>
                </c:pt>
                <c:pt idx="29">
                  <c:v>Illinois</c:v>
                </c:pt>
                <c:pt idx="30">
                  <c:v>Tanzania</c:v>
                </c:pt>
                <c:pt idx="31">
                  <c:v>Yemen</c:v>
                </c:pt>
                <c:pt idx="32">
                  <c:v>Texas</c:v>
                </c:pt>
                <c:pt idx="33">
                  <c:v>Newfoundland &amp; Labrador</c:v>
                </c:pt>
                <c:pt idx="34">
                  <c:v>Wyoming</c:v>
                </c:pt>
                <c:pt idx="35">
                  <c:v>Suriname</c:v>
                </c:pt>
                <c:pt idx="36">
                  <c:v>Manitoba</c:v>
                </c:pt>
                <c:pt idx="37">
                  <c:v>Montana</c:v>
                </c:pt>
                <c:pt idx="38">
                  <c:v>West Virginia</c:v>
                </c:pt>
                <c:pt idx="39">
                  <c:v>North Dakota</c:v>
                </c:pt>
                <c:pt idx="40">
                  <c:v>Mozambique</c:v>
                </c:pt>
                <c:pt idx="41">
                  <c:v>Saskatchewan</c:v>
                </c:pt>
                <c:pt idx="42">
                  <c:v>Thailand</c:v>
                </c:pt>
                <c:pt idx="43">
                  <c:v>Spain – Offshore</c:v>
                </c:pt>
                <c:pt idx="44">
                  <c:v>Kazakhstan</c:v>
                </c:pt>
                <c:pt idx="45">
                  <c:v>Ivory Coast</c:v>
                </c:pt>
                <c:pt idx="46">
                  <c:v>Namibia</c:v>
                </c:pt>
                <c:pt idx="47">
                  <c:v>South Africa</c:v>
                </c:pt>
                <c:pt idx="48">
                  <c:v>Uganda</c:v>
                </c:pt>
              </c:strCache>
            </c:strRef>
          </c:cat>
          <c:val>
            <c:numRef>
              <c:f>'Fig 21'!$D$52:$D$100</c:f>
              <c:numCache>
                <c:formatCode>0%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3.0303030303030304E-2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0.14285714285714285</c:v>
                </c:pt>
                <c:pt idx="13">
                  <c:v>0.04</c:v>
                </c:pt>
                <c:pt idx="14">
                  <c:v>0</c:v>
                </c:pt>
                <c:pt idx="15">
                  <c:v>0</c:v>
                </c:pt>
                <c:pt idx="16">
                  <c:v>0.05</c:v>
                </c:pt>
                <c:pt idx="17">
                  <c:v>0</c:v>
                </c:pt>
                <c:pt idx="18">
                  <c:v>7.6923076923076927E-2</c:v>
                </c:pt>
                <c:pt idx="19">
                  <c:v>0</c:v>
                </c:pt>
                <c:pt idx="20">
                  <c:v>0</c:v>
                </c:pt>
                <c:pt idx="21">
                  <c:v>7.1428571428571425E-2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9.0909090909090912E-2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0.14285714285714285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0.1111111111111111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53526016"/>
        <c:axId val="553527552"/>
      </c:barChart>
      <c:catAx>
        <c:axId val="553526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53527552"/>
        <c:crosses val="autoZero"/>
        <c:auto val="1"/>
        <c:lblAlgn val="ctr"/>
        <c:lblOffset val="100"/>
        <c:noMultiLvlLbl val="0"/>
      </c:catAx>
      <c:valAx>
        <c:axId val="553527552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55352601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3919655349940461"/>
          <c:y val="3.6728262174914331E-2"/>
          <c:w val="0.2016574108493949"/>
          <c:h val="0.13374152211567647"/>
        </c:manualLayout>
      </c:layout>
      <c:overlay val="0"/>
      <c:spPr>
        <a:solidFill>
          <a:schemeClr val="lt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5371738789061626"/>
          <c:y val="9.7226187484962708E-3"/>
          <c:w val="0.28314197904749083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22'!$B$3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22'!$A$4:$A$51</c:f>
              <c:strCache>
                <c:ptCount val="48"/>
                <c:pt idx="0">
                  <c:v>Papua New Guinea</c:v>
                </c:pt>
                <c:pt idx="1">
                  <c:v>Cambodia</c:v>
                </c:pt>
                <c:pt idx="2">
                  <c:v>Myanmar</c:v>
                </c:pt>
                <c:pt idx="3">
                  <c:v>Venezuela</c:v>
                </c:pt>
                <c:pt idx="4">
                  <c:v>Rep. of Congo (Brazzaville)</c:v>
                </c:pt>
                <c:pt idx="5">
                  <c:v>Iraq</c:v>
                </c:pt>
                <c:pt idx="6">
                  <c:v>Tanzania</c:v>
                </c:pt>
                <c:pt idx="7">
                  <c:v>Libya</c:v>
                </c:pt>
                <c:pt idx="8">
                  <c:v>Kenya</c:v>
                </c:pt>
                <c:pt idx="9">
                  <c:v>Uganda</c:v>
                </c:pt>
                <c:pt idx="10">
                  <c:v>India</c:v>
                </c:pt>
                <c:pt idx="11">
                  <c:v>Bolivia</c:v>
                </c:pt>
                <c:pt idx="12">
                  <c:v>Ivory Coast</c:v>
                </c:pt>
                <c:pt idx="13">
                  <c:v>Mozambique</c:v>
                </c:pt>
                <c:pt idx="14">
                  <c:v>Bangladesh</c:v>
                </c:pt>
                <c:pt idx="15">
                  <c:v>Indonesia</c:v>
                </c:pt>
                <c:pt idx="16">
                  <c:v>Northern Territory</c:v>
                </c:pt>
                <c:pt idx="17">
                  <c:v>Yemen</c:v>
                </c:pt>
                <c:pt idx="18">
                  <c:v>Romania</c:v>
                </c:pt>
                <c:pt idx="19">
                  <c:v>Kazakhstan</c:v>
                </c:pt>
                <c:pt idx="20">
                  <c:v>Guyana</c:v>
                </c:pt>
                <c:pt idx="21">
                  <c:v>Ghana</c:v>
                </c:pt>
                <c:pt idx="22">
                  <c:v>Argentina – Santa Cruz</c:v>
                </c:pt>
                <c:pt idx="23">
                  <c:v>Brazil – Onshore CCs</c:v>
                </c:pt>
                <c:pt idx="24">
                  <c:v>Nigeria</c:v>
                </c:pt>
                <c:pt idx="25">
                  <c:v>Algeria</c:v>
                </c:pt>
                <c:pt idx="26">
                  <c:v>China</c:v>
                </c:pt>
                <c:pt idx="27">
                  <c:v>Angola</c:v>
                </c:pt>
                <c:pt idx="28">
                  <c:v>Gabon</c:v>
                </c:pt>
                <c:pt idx="29">
                  <c:v>Peru</c:v>
                </c:pt>
                <c:pt idx="30">
                  <c:v>Argentina – Neuquen</c:v>
                </c:pt>
                <c:pt idx="31">
                  <c:v>Equatorial Guinea</c:v>
                </c:pt>
                <c:pt idx="32">
                  <c:v>Poland</c:v>
                </c:pt>
                <c:pt idx="33">
                  <c:v>Morocco</c:v>
                </c:pt>
                <c:pt idx="34">
                  <c:v>Suriname</c:v>
                </c:pt>
                <c:pt idx="35">
                  <c:v>Ecuador</c:v>
                </c:pt>
                <c:pt idx="36">
                  <c:v>Mexico</c:v>
                </c:pt>
                <c:pt idx="37">
                  <c:v>Tunisia</c:v>
                </c:pt>
                <c:pt idx="38">
                  <c:v>Ireland</c:v>
                </c:pt>
                <c:pt idx="39">
                  <c:v>Brazil – Offshore presalt PSCs</c:v>
                </c:pt>
                <c:pt idx="40">
                  <c:v>Alaska</c:v>
                </c:pt>
                <c:pt idx="41">
                  <c:v>Ohio</c:v>
                </c:pt>
                <c:pt idx="42">
                  <c:v>Argentina – Mendoza</c:v>
                </c:pt>
                <c:pt idx="43">
                  <c:v>Brazil – Offshore CCs</c:v>
                </c:pt>
                <c:pt idx="44">
                  <c:v>Brunei</c:v>
                </c:pt>
                <c:pt idx="45">
                  <c:v>Namibia</c:v>
                </c:pt>
                <c:pt idx="46">
                  <c:v>Egypt</c:v>
                </c:pt>
                <c:pt idx="47">
                  <c:v>British Columbia</c:v>
                </c:pt>
              </c:strCache>
            </c:strRef>
          </c:cat>
          <c:val>
            <c:numRef>
              <c:f>'Fig 22'!$B$4:$B$51</c:f>
              <c:numCache>
                <c:formatCode>0%</c:formatCode>
                <c:ptCount val="48"/>
                <c:pt idx="0">
                  <c:v>0.6</c:v>
                </c:pt>
                <c:pt idx="1">
                  <c:v>0.66666666666666663</c:v>
                </c:pt>
                <c:pt idx="2">
                  <c:v>0.91666666666666663</c:v>
                </c:pt>
                <c:pt idx="3">
                  <c:v>0.2857142857142857</c:v>
                </c:pt>
                <c:pt idx="4">
                  <c:v>0.75</c:v>
                </c:pt>
                <c:pt idx="5">
                  <c:v>0.30769230769230771</c:v>
                </c:pt>
                <c:pt idx="6">
                  <c:v>0.66666666666666663</c:v>
                </c:pt>
                <c:pt idx="7">
                  <c:v>0.36363636363636365</c:v>
                </c:pt>
                <c:pt idx="8">
                  <c:v>0.4</c:v>
                </c:pt>
                <c:pt idx="9">
                  <c:v>0.8</c:v>
                </c:pt>
                <c:pt idx="10">
                  <c:v>0.7142857142857143</c:v>
                </c:pt>
                <c:pt idx="11">
                  <c:v>0.33333333333333331</c:v>
                </c:pt>
                <c:pt idx="12">
                  <c:v>0.5</c:v>
                </c:pt>
                <c:pt idx="13">
                  <c:v>0.36363636363636365</c:v>
                </c:pt>
                <c:pt idx="14">
                  <c:v>0.2857142857142857</c:v>
                </c:pt>
                <c:pt idx="15">
                  <c:v>0.625</c:v>
                </c:pt>
                <c:pt idx="16">
                  <c:v>0.33333333333333331</c:v>
                </c:pt>
                <c:pt idx="17">
                  <c:v>0.5</c:v>
                </c:pt>
                <c:pt idx="18">
                  <c:v>0.5</c:v>
                </c:pt>
                <c:pt idx="19">
                  <c:v>0.375</c:v>
                </c:pt>
                <c:pt idx="20">
                  <c:v>0.25</c:v>
                </c:pt>
                <c:pt idx="21">
                  <c:v>0.46153846153846156</c:v>
                </c:pt>
                <c:pt idx="22">
                  <c:v>0.4</c:v>
                </c:pt>
                <c:pt idx="23">
                  <c:v>0.6</c:v>
                </c:pt>
                <c:pt idx="24">
                  <c:v>0.20833333333333334</c:v>
                </c:pt>
                <c:pt idx="25">
                  <c:v>0.5</c:v>
                </c:pt>
                <c:pt idx="26">
                  <c:v>0.5714285714285714</c:v>
                </c:pt>
                <c:pt idx="27">
                  <c:v>0.2857142857142857</c:v>
                </c:pt>
                <c:pt idx="28">
                  <c:v>0.5714285714285714</c:v>
                </c:pt>
                <c:pt idx="29">
                  <c:v>0.3</c:v>
                </c:pt>
                <c:pt idx="30">
                  <c:v>0.36363636363636365</c:v>
                </c:pt>
                <c:pt idx="31">
                  <c:v>0.30769230769230771</c:v>
                </c:pt>
                <c:pt idx="32">
                  <c:v>0.33333333333333331</c:v>
                </c:pt>
                <c:pt idx="33">
                  <c:v>0.16666666666666666</c:v>
                </c:pt>
                <c:pt idx="34">
                  <c:v>0.33333333333333331</c:v>
                </c:pt>
                <c:pt idx="35">
                  <c:v>0.25</c:v>
                </c:pt>
                <c:pt idx="36">
                  <c:v>0.47058823529411764</c:v>
                </c:pt>
                <c:pt idx="37">
                  <c:v>0.36363636363636365</c:v>
                </c:pt>
                <c:pt idx="38">
                  <c:v>0.33333333333333331</c:v>
                </c:pt>
                <c:pt idx="39">
                  <c:v>0.44444444444444442</c:v>
                </c:pt>
                <c:pt idx="40">
                  <c:v>0.16666666666666666</c:v>
                </c:pt>
                <c:pt idx="41">
                  <c:v>0.4</c:v>
                </c:pt>
                <c:pt idx="42">
                  <c:v>0.2</c:v>
                </c:pt>
                <c:pt idx="43">
                  <c:v>0.4</c:v>
                </c:pt>
                <c:pt idx="44">
                  <c:v>0.375</c:v>
                </c:pt>
                <c:pt idx="45">
                  <c:v>0.125</c:v>
                </c:pt>
                <c:pt idx="46">
                  <c:v>0.3125</c:v>
                </c:pt>
                <c:pt idx="47">
                  <c:v>0.25806451612903225</c:v>
                </c:pt>
              </c:numCache>
            </c:numRef>
          </c:val>
        </c:ser>
        <c:ser>
          <c:idx val="1"/>
          <c:order val="1"/>
          <c:tx>
            <c:strRef>
              <c:f>'Fig 22'!$C$3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22'!$A$4:$A$51</c:f>
              <c:strCache>
                <c:ptCount val="48"/>
                <c:pt idx="0">
                  <c:v>Papua New Guinea</c:v>
                </c:pt>
                <c:pt idx="1">
                  <c:v>Cambodia</c:v>
                </c:pt>
                <c:pt idx="2">
                  <c:v>Myanmar</c:v>
                </c:pt>
                <c:pt idx="3">
                  <c:v>Venezuela</c:v>
                </c:pt>
                <c:pt idx="4">
                  <c:v>Rep. of Congo (Brazzaville)</c:v>
                </c:pt>
                <c:pt idx="5">
                  <c:v>Iraq</c:v>
                </c:pt>
                <c:pt idx="6">
                  <c:v>Tanzania</c:v>
                </c:pt>
                <c:pt idx="7">
                  <c:v>Libya</c:v>
                </c:pt>
                <c:pt idx="8">
                  <c:v>Kenya</c:v>
                </c:pt>
                <c:pt idx="9">
                  <c:v>Uganda</c:v>
                </c:pt>
                <c:pt idx="10">
                  <c:v>India</c:v>
                </c:pt>
                <c:pt idx="11">
                  <c:v>Bolivia</c:v>
                </c:pt>
                <c:pt idx="12">
                  <c:v>Ivory Coast</c:v>
                </c:pt>
                <c:pt idx="13">
                  <c:v>Mozambique</c:v>
                </c:pt>
                <c:pt idx="14">
                  <c:v>Bangladesh</c:v>
                </c:pt>
                <c:pt idx="15">
                  <c:v>Indonesia</c:v>
                </c:pt>
                <c:pt idx="16">
                  <c:v>Northern Territory</c:v>
                </c:pt>
                <c:pt idx="17">
                  <c:v>Yemen</c:v>
                </c:pt>
                <c:pt idx="18">
                  <c:v>Romania</c:v>
                </c:pt>
                <c:pt idx="19">
                  <c:v>Kazakhstan</c:v>
                </c:pt>
                <c:pt idx="20">
                  <c:v>Guyana</c:v>
                </c:pt>
                <c:pt idx="21">
                  <c:v>Ghana</c:v>
                </c:pt>
                <c:pt idx="22">
                  <c:v>Argentina – Santa Cruz</c:v>
                </c:pt>
                <c:pt idx="23">
                  <c:v>Brazil – Onshore CCs</c:v>
                </c:pt>
                <c:pt idx="24">
                  <c:v>Nigeria</c:v>
                </c:pt>
                <c:pt idx="25">
                  <c:v>Algeria</c:v>
                </c:pt>
                <c:pt idx="26">
                  <c:v>China</c:v>
                </c:pt>
                <c:pt idx="27">
                  <c:v>Angola</c:v>
                </c:pt>
                <c:pt idx="28">
                  <c:v>Gabon</c:v>
                </c:pt>
                <c:pt idx="29">
                  <c:v>Peru</c:v>
                </c:pt>
                <c:pt idx="30">
                  <c:v>Argentina – Neuquen</c:v>
                </c:pt>
                <c:pt idx="31">
                  <c:v>Equatorial Guinea</c:v>
                </c:pt>
                <c:pt idx="32">
                  <c:v>Poland</c:v>
                </c:pt>
                <c:pt idx="33">
                  <c:v>Morocco</c:v>
                </c:pt>
                <c:pt idx="34">
                  <c:v>Suriname</c:v>
                </c:pt>
                <c:pt idx="35">
                  <c:v>Ecuador</c:v>
                </c:pt>
                <c:pt idx="36">
                  <c:v>Mexico</c:v>
                </c:pt>
                <c:pt idx="37">
                  <c:v>Tunisia</c:v>
                </c:pt>
                <c:pt idx="38">
                  <c:v>Ireland</c:v>
                </c:pt>
                <c:pt idx="39">
                  <c:v>Brazil – Offshore presalt PSCs</c:v>
                </c:pt>
                <c:pt idx="40">
                  <c:v>Alaska</c:v>
                </c:pt>
                <c:pt idx="41">
                  <c:v>Ohio</c:v>
                </c:pt>
                <c:pt idx="42">
                  <c:v>Argentina – Mendoza</c:v>
                </c:pt>
                <c:pt idx="43">
                  <c:v>Brazil – Offshore CCs</c:v>
                </c:pt>
                <c:pt idx="44">
                  <c:v>Brunei</c:v>
                </c:pt>
                <c:pt idx="45">
                  <c:v>Namibia</c:v>
                </c:pt>
                <c:pt idx="46">
                  <c:v>Egypt</c:v>
                </c:pt>
                <c:pt idx="47">
                  <c:v>British Columbia</c:v>
                </c:pt>
              </c:strCache>
            </c:strRef>
          </c:cat>
          <c:val>
            <c:numRef>
              <c:f>'Fig 22'!$C$4:$C$51</c:f>
              <c:numCache>
                <c:formatCode>0%</c:formatCode>
                <c:ptCount val="48"/>
                <c:pt idx="0">
                  <c:v>0.4</c:v>
                </c:pt>
                <c:pt idx="1">
                  <c:v>0.33333333333333331</c:v>
                </c:pt>
                <c:pt idx="2">
                  <c:v>8.3333333333333329E-2</c:v>
                </c:pt>
                <c:pt idx="3">
                  <c:v>0.2857142857142857</c:v>
                </c:pt>
                <c:pt idx="4">
                  <c:v>0.125</c:v>
                </c:pt>
                <c:pt idx="5">
                  <c:v>0.38461538461538464</c:v>
                </c:pt>
                <c:pt idx="6">
                  <c:v>0.16666666666666666</c:v>
                </c:pt>
                <c:pt idx="7">
                  <c:v>0.18181818181818182</c:v>
                </c:pt>
                <c:pt idx="8">
                  <c:v>0.4</c:v>
                </c:pt>
                <c:pt idx="9">
                  <c:v>0</c:v>
                </c:pt>
                <c:pt idx="10">
                  <c:v>0</c:v>
                </c:pt>
                <c:pt idx="11">
                  <c:v>0.33333333333333331</c:v>
                </c:pt>
                <c:pt idx="12">
                  <c:v>0.25</c:v>
                </c:pt>
                <c:pt idx="13">
                  <c:v>0.36363636363636365</c:v>
                </c:pt>
                <c:pt idx="14">
                  <c:v>0.42857142857142855</c:v>
                </c:pt>
                <c:pt idx="15">
                  <c:v>6.25E-2</c:v>
                </c:pt>
                <c:pt idx="16">
                  <c:v>0.33333333333333331</c:v>
                </c:pt>
                <c:pt idx="17">
                  <c:v>0</c:v>
                </c:pt>
                <c:pt idx="18">
                  <c:v>0.125</c:v>
                </c:pt>
                <c:pt idx="19">
                  <c:v>0.25</c:v>
                </c:pt>
                <c:pt idx="20">
                  <c:v>0.375</c:v>
                </c:pt>
                <c:pt idx="21">
                  <c:v>0.15384615384615385</c:v>
                </c:pt>
                <c:pt idx="22">
                  <c:v>0.2</c:v>
                </c:pt>
                <c:pt idx="23">
                  <c:v>0</c:v>
                </c:pt>
                <c:pt idx="24">
                  <c:v>0.375</c:v>
                </c:pt>
                <c:pt idx="25">
                  <c:v>8.3333333333333329E-2</c:v>
                </c:pt>
                <c:pt idx="26">
                  <c:v>0</c:v>
                </c:pt>
                <c:pt idx="27">
                  <c:v>0.2857142857142857</c:v>
                </c:pt>
                <c:pt idx="28">
                  <c:v>0</c:v>
                </c:pt>
                <c:pt idx="29">
                  <c:v>0.2</c:v>
                </c:pt>
                <c:pt idx="30">
                  <c:v>0.18181818181818182</c:v>
                </c:pt>
                <c:pt idx="31">
                  <c:v>0.23076923076923078</c:v>
                </c:pt>
                <c:pt idx="32">
                  <c:v>0.16666666666666666</c:v>
                </c:pt>
                <c:pt idx="33">
                  <c:v>0.33333333333333331</c:v>
                </c:pt>
                <c:pt idx="34">
                  <c:v>0.16666666666666666</c:v>
                </c:pt>
                <c:pt idx="35">
                  <c:v>0.16666666666666666</c:v>
                </c:pt>
                <c:pt idx="36">
                  <c:v>0</c:v>
                </c:pt>
                <c:pt idx="37">
                  <c:v>9.0909090909090912E-2</c:v>
                </c:pt>
                <c:pt idx="38">
                  <c:v>0.1111111111111111</c:v>
                </c:pt>
                <c:pt idx="39">
                  <c:v>0</c:v>
                </c:pt>
                <c:pt idx="40">
                  <c:v>0.16666666666666666</c:v>
                </c:pt>
                <c:pt idx="41">
                  <c:v>0</c:v>
                </c:pt>
                <c:pt idx="42">
                  <c:v>0.2</c:v>
                </c:pt>
                <c:pt idx="43">
                  <c:v>0</c:v>
                </c:pt>
                <c:pt idx="44">
                  <c:v>0</c:v>
                </c:pt>
                <c:pt idx="45">
                  <c:v>0.25</c:v>
                </c:pt>
                <c:pt idx="46">
                  <c:v>6.25E-2</c:v>
                </c:pt>
                <c:pt idx="47">
                  <c:v>9.6774193548387094E-2</c:v>
                </c:pt>
              </c:numCache>
            </c:numRef>
          </c:val>
        </c:ser>
        <c:ser>
          <c:idx val="2"/>
          <c:order val="2"/>
          <c:tx>
            <c:strRef>
              <c:f>'Fig 22'!$D$3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22'!$A$4:$A$51</c:f>
              <c:strCache>
                <c:ptCount val="48"/>
                <c:pt idx="0">
                  <c:v>Papua New Guinea</c:v>
                </c:pt>
                <c:pt idx="1">
                  <c:v>Cambodia</c:v>
                </c:pt>
                <c:pt idx="2">
                  <c:v>Myanmar</c:v>
                </c:pt>
                <c:pt idx="3">
                  <c:v>Venezuela</c:v>
                </c:pt>
                <c:pt idx="4">
                  <c:v>Rep. of Congo (Brazzaville)</c:v>
                </c:pt>
                <c:pt idx="5">
                  <c:v>Iraq</c:v>
                </c:pt>
                <c:pt idx="6">
                  <c:v>Tanzania</c:v>
                </c:pt>
                <c:pt idx="7">
                  <c:v>Libya</c:v>
                </c:pt>
                <c:pt idx="8">
                  <c:v>Kenya</c:v>
                </c:pt>
                <c:pt idx="9">
                  <c:v>Uganda</c:v>
                </c:pt>
                <c:pt idx="10">
                  <c:v>India</c:v>
                </c:pt>
                <c:pt idx="11">
                  <c:v>Bolivia</c:v>
                </c:pt>
                <c:pt idx="12">
                  <c:v>Ivory Coast</c:v>
                </c:pt>
                <c:pt idx="13">
                  <c:v>Mozambique</c:v>
                </c:pt>
                <c:pt idx="14">
                  <c:v>Bangladesh</c:v>
                </c:pt>
                <c:pt idx="15">
                  <c:v>Indonesia</c:v>
                </c:pt>
                <c:pt idx="16">
                  <c:v>Northern Territory</c:v>
                </c:pt>
                <c:pt idx="17">
                  <c:v>Yemen</c:v>
                </c:pt>
                <c:pt idx="18">
                  <c:v>Romania</c:v>
                </c:pt>
                <c:pt idx="19">
                  <c:v>Kazakhstan</c:v>
                </c:pt>
                <c:pt idx="20">
                  <c:v>Guyana</c:v>
                </c:pt>
                <c:pt idx="21">
                  <c:v>Ghana</c:v>
                </c:pt>
                <c:pt idx="22">
                  <c:v>Argentina – Santa Cruz</c:v>
                </c:pt>
                <c:pt idx="23">
                  <c:v>Brazil – Onshore CCs</c:v>
                </c:pt>
                <c:pt idx="24">
                  <c:v>Nigeria</c:v>
                </c:pt>
                <c:pt idx="25">
                  <c:v>Algeria</c:v>
                </c:pt>
                <c:pt idx="26">
                  <c:v>China</c:v>
                </c:pt>
                <c:pt idx="27">
                  <c:v>Angola</c:v>
                </c:pt>
                <c:pt idx="28">
                  <c:v>Gabon</c:v>
                </c:pt>
                <c:pt idx="29">
                  <c:v>Peru</c:v>
                </c:pt>
                <c:pt idx="30">
                  <c:v>Argentina – Neuquen</c:v>
                </c:pt>
                <c:pt idx="31">
                  <c:v>Equatorial Guinea</c:v>
                </c:pt>
                <c:pt idx="32">
                  <c:v>Poland</c:v>
                </c:pt>
                <c:pt idx="33">
                  <c:v>Morocco</c:v>
                </c:pt>
                <c:pt idx="34">
                  <c:v>Suriname</c:v>
                </c:pt>
                <c:pt idx="35">
                  <c:v>Ecuador</c:v>
                </c:pt>
                <c:pt idx="36">
                  <c:v>Mexico</c:v>
                </c:pt>
                <c:pt idx="37">
                  <c:v>Tunisia</c:v>
                </c:pt>
                <c:pt idx="38">
                  <c:v>Ireland</c:v>
                </c:pt>
                <c:pt idx="39">
                  <c:v>Brazil – Offshore presalt PSCs</c:v>
                </c:pt>
                <c:pt idx="40">
                  <c:v>Alaska</c:v>
                </c:pt>
                <c:pt idx="41">
                  <c:v>Ohio</c:v>
                </c:pt>
                <c:pt idx="42">
                  <c:v>Argentina – Mendoza</c:v>
                </c:pt>
                <c:pt idx="43">
                  <c:v>Brazil – Offshore CCs</c:v>
                </c:pt>
                <c:pt idx="44">
                  <c:v>Brunei</c:v>
                </c:pt>
                <c:pt idx="45">
                  <c:v>Namibia</c:v>
                </c:pt>
                <c:pt idx="46">
                  <c:v>Egypt</c:v>
                </c:pt>
                <c:pt idx="47">
                  <c:v>British Columbia</c:v>
                </c:pt>
              </c:strCache>
            </c:strRef>
          </c:cat>
          <c:val>
            <c:numRef>
              <c:f>'Fig 22'!$D$4:$D$51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0.35714285714285715</c:v>
                </c:pt>
                <c:pt idx="4">
                  <c:v>0</c:v>
                </c:pt>
                <c:pt idx="5">
                  <c:v>0.15384615384615385</c:v>
                </c:pt>
                <c:pt idx="6">
                  <c:v>0</c:v>
                </c:pt>
                <c:pt idx="7">
                  <c:v>0.27272727272727271</c:v>
                </c:pt>
                <c:pt idx="8">
                  <c:v>0</c:v>
                </c:pt>
                <c:pt idx="9">
                  <c:v>0</c:v>
                </c:pt>
                <c:pt idx="10">
                  <c:v>7.1428571428571425E-2</c:v>
                </c:pt>
                <c:pt idx="11">
                  <c:v>0.1111111111111111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0.16666666666666666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8.3333333333333329E-2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8.3333333333333329E-2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8055296"/>
        <c:axId val="438056832"/>
      </c:barChart>
      <c:catAx>
        <c:axId val="438055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38056832"/>
        <c:crosses val="autoZero"/>
        <c:auto val="1"/>
        <c:lblAlgn val="ctr"/>
        <c:lblOffset val="100"/>
        <c:noMultiLvlLbl val="0"/>
      </c:catAx>
      <c:valAx>
        <c:axId val="438056832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38055296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2408772910606392"/>
          <c:y val="1.0445550329899798E-2"/>
          <c:w val="0.34337971247912191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22'!$B$3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22'!$A$52:$A$100</c:f>
              <c:strCache>
                <c:ptCount val="49"/>
                <c:pt idx="0">
                  <c:v>Colombia</c:v>
                </c:pt>
                <c:pt idx="1">
                  <c:v>Western Australia</c:v>
                </c:pt>
                <c:pt idx="2">
                  <c:v>Montana</c:v>
                </c:pt>
                <c:pt idx="3">
                  <c:v>France</c:v>
                </c:pt>
                <c:pt idx="4">
                  <c:v>South Africa</c:v>
                </c:pt>
                <c:pt idx="5">
                  <c:v>Australia – Offshore</c:v>
                </c:pt>
                <c:pt idx="6">
                  <c:v>New Zealand</c:v>
                </c:pt>
                <c:pt idx="7">
                  <c:v>Arkansas</c:v>
                </c:pt>
                <c:pt idx="8">
                  <c:v>Oman</c:v>
                </c:pt>
                <c:pt idx="9">
                  <c:v>Pennsylvania</c:v>
                </c:pt>
                <c:pt idx="10">
                  <c:v>New South Wales</c:v>
                </c:pt>
                <c:pt idx="11">
                  <c:v>Alabama</c:v>
                </c:pt>
                <c:pt idx="12">
                  <c:v>Utah</c:v>
                </c:pt>
                <c:pt idx="13">
                  <c:v>Wyoming</c:v>
                </c:pt>
                <c:pt idx="14">
                  <c:v>South Australia</c:v>
                </c:pt>
                <c:pt idx="15">
                  <c:v>Colorado</c:v>
                </c:pt>
                <c:pt idx="16">
                  <c:v>Vietnam</c:v>
                </c:pt>
                <c:pt idx="17">
                  <c:v>Louisiana</c:v>
                </c:pt>
                <c:pt idx="18">
                  <c:v>Mississippi</c:v>
                </c:pt>
                <c:pt idx="19">
                  <c:v>Nova Scotia</c:v>
                </c:pt>
                <c:pt idx="20">
                  <c:v>Spain – Onshore</c:v>
                </c:pt>
                <c:pt idx="21">
                  <c:v>Queensland</c:v>
                </c:pt>
                <c:pt idx="22">
                  <c:v>California</c:v>
                </c:pt>
                <c:pt idx="23">
                  <c:v>Malaysia</c:v>
                </c:pt>
                <c:pt idx="24">
                  <c:v>Hungary</c:v>
                </c:pt>
                <c:pt idx="25">
                  <c:v>New Mexico</c:v>
                </c:pt>
                <c:pt idx="26">
                  <c:v>North Dakota</c:v>
                </c:pt>
                <c:pt idx="27">
                  <c:v>US Offshore – Gulf of Mexico</c:v>
                </c:pt>
                <c:pt idx="28">
                  <c:v>Illinois</c:v>
                </c:pt>
                <c:pt idx="29">
                  <c:v>Trinidad and Tobago</c:v>
                </c:pt>
                <c:pt idx="30">
                  <c:v>Newfoundland &amp; Labrador</c:v>
                </c:pt>
                <c:pt idx="31">
                  <c:v>West Virginia</c:v>
                </c:pt>
                <c:pt idx="32">
                  <c:v>Victoria</c:v>
                </c:pt>
                <c:pt idx="33">
                  <c:v>Netherlands</c:v>
                </c:pt>
                <c:pt idx="34">
                  <c:v>Thailand</c:v>
                </c:pt>
                <c:pt idx="35">
                  <c:v>Saskatchewan</c:v>
                </c:pt>
                <c:pt idx="36">
                  <c:v>Michigan</c:v>
                </c:pt>
                <c:pt idx="37">
                  <c:v>United Arab Emirates</c:v>
                </c:pt>
                <c:pt idx="38">
                  <c:v>United Kingdom – North Sea</c:v>
                </c:pt>
                <c:pt idx="39">
                  <c:v>Alberta</c:v>
                </c:pt>
                <c:pt idx="40">
                  <c:v>Oklahoma</c:v>
                </c:pt>
                <c:pt idx="41">
                  <c:v>Texas</c:v>
                </c:pt>
                <c:pt idx="42">
                  <c:v>Manitoba</c:v>
                </c:pt>
                <c:pt idx="43">
                  <c:v>Kansas</c:v>
                </c:pt>
                <c:pt idx="44">
                  <c:v>Norway – Other Offshore (ex. Nth. Sea)</c:v>
                </c:pt>
                <c:pt idx="45">
                  <c:v>Norway – North Sea</c:v>
                </c:pt>
                <c:pt idx="46">
                  <c:v>Spain – Offshore</c:v>
                </c:pt>
                <c:pt idx="47">
                  <c:v>UK – Other Offshore (ex. Nth. Sea)</c:v>
                </c:pt>
                <c:pt idx="48">
                  <c:v>Kuwait</c:v>
                </c:pt>
              </c:strCache>
            </c:strRef>
          </c:cat>
          <c:val>
            <c:numRef>
              <c:f>'Fig 22'!$B$52:$B$100</c:f>
              <c:numCache>
                <c:formatCode>0%</c:formatCode>
                <c:ptCount val="49"/>
                <c:pt idx="0">
                  <c:v>0.21739130434782608</c:v>
                </c:pt>
                <c:pt idx="1">
                  <c:v>0.27777777777777779</c:v>
                </c:pt>
                <c:pt idx="2">
                  <c:v>0.33333333333333331</c:v>
                </c:pt>
                <c:pt idx="3">
                  <c:v>0</c:v>
                </c:pt>
                <c:pt idx="4">
                  <c:v>0.33333333333333331</c:v>
                </c:pt>
                <c:pt idx="5">
                  <c:v>0.25</c:v>
                </c:pt>
                <c:pt idx="6">
                  <c:v>0.15384615384615385</c:v>
                </c:pt>
                <c:pt idx="7">
                  <c:v>0.2</c:v>
                </c:pt>
                <c:pt idx="8">
                  <c:v>0.2857142857142857</c:v>
                </c:pt>
                <c:pt idx="9">
                  <c:v>0.27272727272727271</c:v>
                </c:pt>
                <c:pt idx="10">
                  <c:v>0.18181818181818182</c:v>
                </c:pt>
                <c:pt idx="11">
                  <c:v>0.25</c:v>
                </c:pt>
                <c:pt idx="12">
                  <c:v>0.125</c:v>
                </c:pt>
                <c:pt idx="13">
                  <c:v>0.14285714285714285</c:v>
                </c:pt>
                <c:pt idx="14">
                  <c:v>0.17647058823529413</c:v>
                </c:pt>
                <c:pt idx="15">
                  <c:v>0.23076923076923078</c:v>
                </c:pt>
                <c:pt idx="16">
                  <c:v>0.15384615384615385</c:v>
                </c:pt>
                <c:pt idx="17">
                  <c:v>0.1875</c:v>
                </c:pt>
                <c:pt idx="18">
                  <c:v>0.21428571428571427</c:v>
                </c:pt>
                <c:pt idx="19">
                  <c:v>0.2</c:v>
                </c:pt>
                <c:pt idx="20">
                  <c:v>0</c:v>
                </c:pt>
                <c:pt idx="21">
                  <c:v>9.0909090909090912E-2</c:v>
                </c:pt>
                <c:pt idx="22">
                  <c:v>0</c:v>
                </c:pt>
                <c:pt idx="23">
                  <c:v>8.3333333333333329E-2</c:v>
                </c:pt>
                <c:pt idx="24">
                  <c:v>0.16666666666666666</c:v>
                </c:pt>
                <c:pt idx="25">
                  <c:v>0.10526315789473684</c:v>
                </c:pt>
                <c:pt idx="26">
                  <c:v>0.15384615384615385</c:v>
                </c:pt>
                <c:pt idx="27">
                  <c:v>0.05</c:v>
                </c:pt>
                <c:pt idx="28">
                  <c:v>0.14285714285714285</c:v>
                </c:pt>
                <c:pt idx="29">
                  <c:v>0</c:v>
                </c:pt>
                <c:pt idx="30">
                  <c:v>0.125</c:v>
                </c:pt>
                <c:pt idx="31">
                  <c:v>0.125</c:v>
                </c:pt>
                <c:pt idx="32">
                  <c:v>0</c:v>
                </c:pt>
                <c:pt idx="33">
                  <c:v>0</c:v>
                </c:pt>
                <c:pt idx="34">
                  <c:v>0.125</c:v>
                </c:pt>
                <c:pt idx="35">
                  <c:v>0.1</c:v>
                </c:pt>
                <c:pt idx="36">
                  <c:v>0.1</c:v>
                </c:pt>
                <c:pt idx="37">
                  <c:v>9.0909090909090912E-2</c:v>
                </c:pt>
                <c:pt idx="38">
                  <c:v>0</c:v>
                </c:pt>
                <c:pt idx="39">
                  <c:v>0.04</c:v>
                </c:pt>
                <c:pt idx="40">
                  <c:v>3.2258064516129031E-2</c:v>
                </c:pt>
                <c:pt idx="41">
                  <c:v>1.9607843137254902E-2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22'!$C$3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22'!$A$52:$A$100</c:f>
              <c:strCache>
                <c:ptCount val="49"/>
                <c:pt idx="0">
                  <c:v>Colombia</c:v>
                </c:pt>
                <c:pt idx="1">
                  <c:v>Western Australia</c:v>
                </c:pt>
                <c:pt idx="2">
                  <c:v>Montana</c:v>
                </c:pt>
                <c:pt idx="3">
                  <c:v>France</c:v>
                </c:pt>
                <c:pt idx="4">
                  <c:v>South Africa</c:v>
                </c:pt>
                <c:pt idx="5">
                  <c:v>Australia – Offshore</c:v>
                </c:pt>
                <c:pt idx="6">
                  <c:v>New Zealand</c:v>
                </c:pt>
                <c:pt idx="7">
                  <c:v>Arkansas</c:v>
                </c:pt>
                <c:pt idx="8">
                  <c:v>Oman</c:v>
                </c:pt>
                <c:pt idx="9">
                  <c:v>Pennsylvania</c:v>
                </c:pt>
                <c:pt idx="10">
                  <c:v>New South Wales</c:v>
                </c:pt>
                <c:pt idx="11">
                  <c:v>Alabama</c:v>
                </c:pt>
                <c:pt idx="12">
                  <c:v>Utah</c:v>
                </c:pt>
                <c:pt idx="13">
                  <c:v>Wyoming</c:v>
                </c:pt>
                <c:pt idx="14">
                  <c:v>South Australia</c:v>
                </c:pt>
                <c:pt idx="15">
                  <c:v>Colorado</c:v>
                </c:pt>
                <c:pt idx="16">
                  <c:v>Vietnam</c:v>
                </c:pt>
                <c:pt idx="17">
                  <c:v>Louisiana</c:v>
                </c:pt>
                <c:pt idx="18">
                  <c:v>Mississippi</c:v>
                </c:pt>
                <c:pt idx="19">
                  <c:v>Nova Scotia</c:v>
                </c:pt>
                <c:pt idx="20">
                  <c:v>Spain – Onshore</c:v>
                </c:pt>
                <c:pt idx="21">
                  <c:v>Queensland</c:v>
                </c:pt>
                <c:pt idx="22">
                  <c:v>California</c:v>
                </c:pt>
                <c:pt idx="23">
                  <c:v>Malaysia</c:v>
                </c:pt>
                <c:pt idx="24">
                  <c:v>Hungary</c:v>
                </c:pt>
                <c:pt idx="25">
                  <c:v>New Mexico</c:v>
                </c:pt>
                <c:pt idx="26">
                  <c:v>North Dakota</c:v>
                </c:pt>
                <c:pt idx="27">
                  <c:v>US Offshore – Gulf of Mexico</c:v>
                </c:pt>
                <c:pt idx="28">
                  <c:v>Illinois</c:v>
                </c:pt>
                <c:pt idx="29">
                  <c:v>Trinidad and Tobago</c:v>
                </c:pt>
                <c:pt idx="30">
                  <c:v>Newfoundland &amp; Labrador</c:v>
                </c:pt>
                <c:pt idx="31">
                  <c:v>West Virginia</c:v>
                </c:pt>
                <c:pt idx="32">
                  <c:v>Victoria</c:v>
                </c:pt>
                <c:pt idx="33">
                  <c:v>Netherlands</c:v>
                </c:pt>
                <c:pt idx="34">
                  <c:v>Thailand</c:v>
                </c:pt>
                <c:pt idx="35">
                  <c:v>Saskatchewan</c:v>
                </c:pt>
                <c:pt idx="36">
                  <c:v>Michigan</c:v>
                </c:pt>
                <c:pt idx="37">
                  <c:v>United Arab Emirates</c:v>
                </c:pt>
                <c:pt idx="38">
                  <c:v>United Kingdom – North Sea</c:v>
                </c:pt>
                <c:pt idx="39">
                  <c:v>Alberta</c:v>
                </c:pt>
                <c:pt idx="40">
                  <c:v>Oklahoma</c:v>
                </c:pt>
                <c:pt idx="41">
                  <c:v>Texas</c:v>
                </c:pt>
                <c:pt idx="42">
                  <c:v>Manitoba</c:v>
                </c:pt>
                <c:pt idx="43">
                  <c:v>Kansas</c:v>
                </c:pt>
                <c:pt idx="44">
                  <c:v>Norway – Other Offshore (ex. Nth. Sea)</c:v>
                </c:pt>
                <c:pt idx="45">
                  <c:v>Norway – North Sea</c:v>
                </c:pt>
                <c:pt idx="46">
                  <c:v>Spain – Offshore</c:v>
                </c:pt>
                <c:pt idx="47">
                  <c:v>UK – Other Offshore (ex. Nth. Sea)</c:v>
                </c:pt>
                <c:pt idx="48">
                  <c:v>Kuwait</c:v>
                </c:pt>
              </c:strCache>
            </c:strRef>
          </c:cat>
          <c:val>
            <c:numRef>
              <c:f>'Fig 22'!$C$52:$C$100</c:f>
              <c:numCache>
                <c:formatCode>0%</c:formatCode>
                <c:ptCount val="49"/>
                <c:pt idx="0">
                  <c:v>0.13043478260869565</c:v>
                </c:pt>
                <c:pt idx="1">
                  <c:v>5.5555555555555552E-2</c:v>
                </c:pt>
                <c:pt idx="2">
                  <c:v>0</c:v>
                </c:pt>
                <c:pt idx="3">
                  <c:v>0.33333333333333331</c:v>
                </c:pt>
                <c:pt idx="4">
                  <c:v>0</c:v>
                </c:pt>
                <c:pt idx="5">
                  <c:v>6.25E-2</c:v>
                </c:pt>
                <c:pt idx="6">
                  <c:v>0.15384615384615385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9.0909090909090912E-2</c:v>
                </c:pt>
                <c:pt idx="11">
                  <c:v>0</c:v>
                </c:pt>
                <c:pt idx="12">
                  <c:v>0.125</c:v>
                </c:pt>
                <c:pt idx="13">
                  <c:v>9.5238095238095233E-2</c:v>
                </c:pt>
                <c:pt idx="14">
                  <c:v>5.8823529411764705E-2</c:v>
                </c:pt>
                <c:pt idx="15">
                  <c:v>0</c:v>
                </c:pt>
                <c:pt idx="16">
                  <c:v>7.6923076923076927E-2</c:v>
                </c:pt>
                <c:pt idx="17">
                  <c:v>3.125E-2</c:v>
                </c:pt>
                <c:pt idx="18">
                  <c:v>0</c:v>
                </c:pt>
                <c:pt idx="19">
                  <c:v>0</c:v>
                </c:pt>
                <c:pt idx="20">
                  <c:v>0.2</c:v>
                </c:pt>
                <c:pt idx="21">
                  <c:v>9.0909090909090912E-2</c:v>
                </c:pt>
                <c:pt idx="22">
                  <c:v>0.16666666666666666</c:v>
                </c:pt>
                <c:pt idx="23">
                  <c:v>8.3333333333333329E-2</c:v>
                </c:pt>
                <c:pt idx="24">
                  <c:v>0</c:v>
                </c:pt>
                <c:pt idx="25">
                  <c:v>5.2631578947368418E-2</c:v>
                </c:pt>
                <c:pt idx="26">
                  <c:v>0</c:v>
                </c:pt>
                <c:pt idx="27">
                  <c:v>0.05</c:v>
                </c:pt>
                <c:pt idx="28">
                  <c:v>0</c:v>
                </c:pt>
                <c:pt idx="29">
                  <c:v>0.14285714285714285</c:v>
                </c:pt>
                <c:pt idx="30">
                  <c:v>0</c:v>
                </c:pt>
                <c:pt idx="31">
                  <c:v>0</c:v>
                </c:pt>
                <c:pt idx="32">
                  <c:v>0.125</c:v>
                </c:pt>
                <c:pt idx="33">
                  <c:v>0.125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7.6923076923076927E-2</c:v>
                </c:pt>
                <c:pt idx="39">
                  <c:v>0.02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22'!$D$3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22'!$A$52:$A$100</c:f>
              <c:strCache>
                <c:ptCount val="49"/>
                <c:pt idx="0">
                  <c:v>Colombia</c:v>
                </c:pt>
                <c:pt idx="1">
                  <c:v>Western Australia</c:v>
                </c:pt>
                <c:pt idx="2">
                  <c:v>Montana</c:v>
                </c:pt>
                <c:pt idx="3">
                  <c:v>France</c:v>
                </c:pt>
                <c:pt idx="4">
                  <c:v>South Africa</c:v>
                </c:pt>
                <c:pt idx="5">
                  <c:v>Australia – Offshore</c:v>
                </c:pt>
                <c:pt idx="6">
                  <c:v>New Zealand</c:v>
                </c:pt>
                <c:pt idx="7">
                  <c:v>Arkansas</c:v>
                </c:pt>
                <c:pt idx="8">
                  <c:v>Oman</c:v>
                </c:pt>
                <c:pt idx="9">
                  <c:v>Pennsylvania</c:v>
                </c:pt>
                <c:pt idx="10">
                  <c:v>New South Wales</c:v>
                </c:pt>
                <c:pt idx="11">
                  <c:v>Alabama</c:v>
                </c:pt>
                <c:pt idx="12">
                  <c:v>Utah</c:v>
                </c:pt>
                <c:pt idx="13">
                  <c:v>Wyoming</c:v>
                </c:pt>
                <c:pt idx="14">
                  <c:v>South Australia</c:v>
                </c:pt>
                <c:pt idx="15">
                  <c:v>Colorado</c:v>
                </c:pt>
                <c:pt idx="16">
                  <c:v>Vietnam</c:v>
                </c:pt>
                <c:pt idx="17">
                  <c:v>Louisiana</c:v>
                </c:pt>
                <c:pt idx="18">
                  <c:v>Mississippi</c:v>
                </c:pt>
                <c:pt idx="19">
                  <c:v>Nova Scotia</c:v>
                </c:pt>
                <c:pt idx="20">
                  <c:v>Spain – Onshore</c:v>
                </c:pt>
                <c:pt idx="21">
                  <c:v>Queensland</c:v>
                </c:pt>
                <c:pt idx="22">
                  <c:v>California</c:v>
                </c:pt>
                <c:pt idx="23">
                  <c:v>Malaysia</c:v>
                </c:pt>
                <c:pt idx="24">
                  <c:v>Hungary</c:v>
                </c:pt>
                <c:pt idx="25">
                  <c:v>New Mexico</c:v>
                </c:pt>
                <c:pt idx="26">
                  <c:v>North Dakota</c:v>
                </c:pt>
                <c:pt idx="27">
                  <c:v>US Offshore – Gulf of Mexico</c:v>
                </c:pt>
                <c:pt idx="28">
                  <c:v>Illinois</c:v>
                </c:pt>
                <c:pt idx="29">
                  <c:v>Trinidad and Tobago</c:v>
                </c:pt>
                <c:pt idx="30">
                  <c:v>Newfoundland &amp; Labrador</c:v>
                </c:pt>
                <c:pt idx="31">
                  <c:v>West Virginia</c:v>
                </c:pt>
                <c:pt idx="32">
                  <c:v>Victoria</c:v>
                </c:pt>
                <c:pt idx="33">
                  <c:v>Netherlands</c:v>
                </c:pt>
                <c:pt idx="34">
                  <c:v>Thailand</c:v>
                </c:pt>
                <c:pt idx="35">
                  <c:v>Saskatchewan</c:v>
                </c:pt>
                <c:pt idx="36">
                  <c:v>Michigan</c:v>
                </c:pt>
                <c:pt idx="37">
                  <c:v>United Arab Emirates</c:v>
                </c:pt>
                <c:pt idx="38">
                  <c:v>United Kingdom – North Sea</c:v>
                </c:pt>
                <c:pt idx="39">
                  <c:v>Alberta</c:v>
                </c:pt>
                <c:pt idx="40">
                  <c:v>Oklahoma</c:v>
                </c:pt>
                <c:pt idx="41">
                  <c:v>Texas</c:v>
                </c:pt>
                <c:pt idx="42">
                  <c:v>Manitoba</c:v>
                </c:pt>
                <c:pt idx="43">
                  <c:v>Kansas</c:v>
                </c:pt>
                <c:pt idx="44">
                  <c:v>Norway – Other Offshore (ex. Nth. Sea)</c:v>
                </c:pt>
                <c:pt idx="45">
                  <c:v>Norway – North Sea</c:v>
                </c:pt>
                <c:pt idx="46">
                  <c:v>Spain – Offshore</c:v>
                </c:pt>
                <c:pt idx="47">
                  <c:v>UK – Other Offshore (ex. Nth. Sea)</c:v>
                </c:pt>
                <c:pt idx="48">
                  <c:v>Kuwait</c:v>
                </c:pt>
              </c:strCache>
            </c:strRef>
          </c:cat>
          <c:val>
            <c:numRef>
              <c:f>'Fig 22'!$D$52:$D$100</c:f>
              <c:numCache>
                <c:formatCode>0%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0.05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8142464"/>
        <c:axId val="438144000"/>
      </c:barChart>
      <c:catAx>
        <c:axId val="438142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38144000"/>
        <c:crosses val="autoZero"/>
        <c:auto val="1"/>
        <c:lblAlgn val="ctr"/>
        <c:lblOffset val="100"/>
        <c:noMultiLvlLbl val="0"/>
      </c:catAx>
      <c:valAx>
        <c:axId val="438144000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3814246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3919655349940461"/>
          <c:y val="3.6728262174914331E-2"/>
          <c:w val="0.19202517298973992"/>
          <c:h val="0.12174628503041787"/>
        </c:manualLayout>
      </c:layout>
      <c:overlay val="0"/>
      <c:spPr>
        <a:solidFill>
          <a:schemeClr val="lt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631312561574502"/>
          <c:y val="9.6738037113288065E-3"/>
          <c:w val="0.29045642217358936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23'!$B$3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23'!$A$4:$A$51</c:f>
              <c:strCache>
                <c:ptCount val="48"/>
                <c:pt idx="0">
                  <c:v>Myanmar</c:v>
                </c:pt>
                <c:pt idx="1">
                  <c:v>Romania</c:v>
                </c:pt>
                <c:pt idx="2">
                  <c:v>Tanzania</c:v>
                </c:pt>
                <c:pt idx="3">
                  <c:v>Bangladesh</c:v>
                </c:pt>
                <c:pt idx="4">
                  <c:v>Cambodia</c:v>
                </c:pt>
                <c:pt idx="5">
                  <c:v>Uganda</c:v>
                </c:pt>
                <c:pt idx="6">
                  <c:v>Libya</c:v>
                </c:pt>
                <c:pt idx="7">
                  <c:v>Papua New Guinea</c:v>
                </c:pt>
                <c:pt idx="8">
                  <c:v>Mozambique</c:v>
                </c:pt>
                <c:pt idx="9">
                  <c:v>Iraq</c:v>
                </c:pt>
                <c:pt idx="10">
                  <c:v>Kazakhstan</c:v>
                </c:pt>
                <c:pt idx="11">
                  <c:v>Indonesia</c:v>
                </c:pt>
                <c:pt idx="12">
                  <c:v>Kenya</c:v>
                </c:pt>
                <c:pt idx="13">
                  <c:v>Ecuador</c:v>
                </c:pt>
                <c:pt idx="14">
                  <c:v>China</c:v>
                </c:pt>
                <c:pt idx="15">
                  <c:v>India</c:v>
                </c:pt>
                <c:pt idx="16">
                  <c:v>Morocco</c:v>
                </c:pt>
                <c:pt idx="17">
                  <c:v>Venezuela</c:v>
                </c:pt>
                <c:pt idx="18">
                  <c:v>Brunei</c:v>
                </c:pt>
                <c:pt idx="19">
                  <c:v>Vietnam</c:v>
                </c:pt>
                <c:pt idx="20">
                  <c:v>Poland</c:v>
                </c:pt>
                <c:pt idx="21">
                  <c:v>Yemen</c:v>
                </c:pt>
                <c:pt idx="22">
                  <c:v>United Arab Emirates</c:v>
                </c:pt>
                <c:pt idx="23">
                  <c:v>Malaysia</c:v>
                </c:pt>
                <c:pt idx="24">
                  <c:v>Algeria</c:v>
                </c:pt>
                <c:pt idx="25">
                  <c:v>Tunisia</c:v>
                </c:pt>
                <c:pt idx="26">
                  <c:v>Argentina – Neuquen</c:v>
                </c:pt>
                <c:pt idx="27">
                  <c:v>Egypt</c:v>
                </c:pt>
                <c:pt idx="28">
                  <c:v>Mexico</c:v>
                </c:pt>
                <c:pt idx="29">
                  <c:v>Spain – Offshore</c:v>
                </c:pt>
                <c:pt idx="30">
                  <c:v>Angola</c:v>
                </c:pt>
                <c:pt idx="31">
                  <c:v>Bolivia</c:v>
                </c:pt>
                <c:pt idx="32">
                  <c:v>Guyana</c:v>
                </c:pt>
                <c:pt idx="33">
                  <c:v>Equatorial Guinea</c:v>
                </c:pt>
                <c:pt idx="34">
                  <c:v>Arkansas</c:v>
                </c:pt>
                <c:pt idx="35">
                  <c:v>Hungary</c:v>
                </c:pt>
                <c:pt idx="36">
                  <c:v>Spain – Onshore</c:v>
                </c:pt>
                <c:pt idx="37">
                  <c:v>Ghana</c:v>
                </c:pt>
                <c:pt idx="38">
                  <c:v>Victoria</c:v>
                </c:pt>
                <c:pt idx="39">
                  <c:v>France</c:v>
                </c:pt>
                <c:pt idx="40">
                  <c:v>Ireland</c:v>
                </c:pt>
                <c:pt idx="41">
                  <c:v>Peru</c:v>
                </c:pt>
                <c:pt idx="42">
                  <c:v>Nigeria</c:v>
                </c:pt>
                <c:pt idx="43">
                  <c:v>Rep. of Congo (Brazzaville)</c:v>
                </c:pt>
                <c:pt idx="44">
                  <c:v>Oman</c:v>
                </c:pt>
                <c:pt idx="45">
                  <c:v>Gabon</c:v>
                </c:pt>
                <c:pt idx="46">
                  <c:v>Trinidad and Tobago</c:v>
                </c:pt>
                <c:pt idx="47">
                  <c:v>New South Wales</c:v>
                </c:pt>
              </c:strCache>
            </c:strRef>
          </c:cat>
          <c:val>
            <c:numRef>
              <c:f>'Fig 23'!$B$4:$B$51</c:f>
              <c:numCache>
                <c:formatCode>0%</c:formatCode>
                <c:ptCount val="48"/>
                <c:pt idx="0">
                  <c:v>0.81818181818181823</c:v>
                </c:pt>
                <c:pt idx="1">
                  <c:v>0.5714285714285714</c:v>
                </c:pt>
                <c:pt idx="2">
                  <c:v>0.83333333333333337</c:v>
                </c:pt>
                <c:pt idx="3">
                  <c:v>0.66666666666666663</c:v>
                </c:pt>
                <c:pt idx="4">
                  <c:v>0.33333333333333331</c:v>
                </c:pt>
                <c:pt idx="5">
                  <c:v>0.6</c:v>
                </c:pt>
                <c:pt idx="6">
                  <c:v>0.3</c:v>
                </c:pt>
                <c:pt idx="7">
                  <c:v>0.66666666666666663</c:v>
                </c:pt>
                <c:pt idx="8">
                  <c:v>0.66666666666666663</c:v>
                </c:pt>
                <c:pt idx="9">
                  <c:v>0.58333333333333337</c:v>
                </c:pt>
                <c:pt idx="10">
                  <c:v>0.42857142857142855</c:v>
                </c:pt>
                <c:pt idx="11">
                  <c:v>0.46666666666666667</c:v>
                </c:pt>
                <c:pt idx="12">
                  <c:v>0.55555555555555558</c:v>
                </c:pt>
                <c:pt idx="13">
                  <c:v>0.58333333333333337</c:v>
                </c:pt>
                <c:pt idx="14">
                  <c:v>0.33333333333333331</c:v>
                </c:pt>
                <c:pt idx="15">
                  <c:v>0.33333333333333331</c:v>
                </c:pt>
                <c:pt idx="16">
                  <c:v>0.5</c:v>
                </c:pt>
                <c:pt idx="17">
                  <c:v>0.21428571428571427</c:v>
                </c:pt>
                <c:pt idx="18">
                  <c:v>0.625</c:v>
                </c:pt>
                <c:pt idx="19">
                  <c:v>0.53846153846153844</c:v>
                </c:pt>
                <c:pt idx="20">
                  <c:v>0.2</c:v>
                </c:pt>
                <c:pt idx="21">
                  <c:v>0.4</c:v>
                </c:pt>
                <c:pt idx="22">
                  <c:v>0.5</c:v>
                </c:pt>
                <c:pt idx="23">
                  <c:v>8.3333333333333329E-2</c:v>
                </c:pt>
                <c:pt idx="24">
                  <c:v>0.5</c:v>
                </c:pt>
                <c:pt idx="25">
                  <c:v>0.27272727272727271</c:v>
                </c:pt>
                <c:pt idx="26">
                  <c:v>0.54545454545454541</c:v>
                </c:pt>
                <c:pt idx="27">
                  <c:v>0.26666666666666666</c:v>
                </c:pt>
                <c:pt idx="28">
                  <c:v>0.41176470588235292</c:v>
                </c:pt>
                <c:pt idx="29">
                  <c:v>0.5</c:v>
                </c:pt>
                <c:pt idx="30">
                  <c:v>0.35714285714285715</c:v>
                </c:pt>
                <c:pt idx="31">
                  <c:v>0.5</c:v>
                </c:pt>
                <c:pt idx="32">
                  <c:v>0.25</c:v>
                </c:pt>
                <c:pt idx="33">
                  <c:v>0.33333333333333331</c:v>
                </c:pt>
                <c:pt idx="34">
                  <c:v>0.3</c:v>
                </c:pt>
                <c:pt idx="35">
                  <c:v>0.4</c:v>
                </c:pt>
                <c:pt idx="36">
                  <c:v>0.3</c:v>
                </c:pt>
                <c:pt idx="37">
                  <c:v>0.23076923076923078</c:v>
                </c:pt>
                <c:pt idx="38">
                  <c:v>0.25</c:v>
                </c:pt>
                <c:pt idx="39">
                  <c:v>0.125</c:v>
                </c:pt>
                <c:pt idx="40">
                  <c:v>0.25</c:v>
                </c:pt>
                <c:pt idx="41">
                  <c:v>0.31578947368421051</c:v>
                </c:pt>
                <c:pt idx="42">
                  <c:v>0.27272727272727271</c:v>
                </c:pt>
                <c:pt idx="43">
                  <c:v>0.16666666666666666</c:v>
                </c:pt>
                <c:pt idx="44">
                  <c:v>0.33333333333333331</c:v>
                </c:pt>
                <c:pt idx="45">
                  <c:v>0.30769230769230771</c:v>
                </c:pt>
                <c:pt idx="46">
                  <c:v>0.14285714285714285</c:v>
                </c:pt>
                <c:pt idx="47">
                  <c:v>0.18181818181818182</c:v>
                </c:pt>
              </c:numCache>
            </c:numRef>
          </c:val>
        </c:ser>
        <c:ser>
          <c:idx val="1"/>
          <c:order val="1"/>
          <c:tx>
            <c:strRef>
              <c:f>'Fig 23'!$C$3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23'!$A$4:$A$51</c:f>
              <c:strCache>
                <c:ptCount val="48"/>
                <c:pt idx="0">
                  <c:v>Myanmar</c:v>
                </c:pt>
                <c:pt idx="1">
                  <c:v>Romania</c:v>
                </c:pt>
                <c:pt idx="2">
                  <c:v>Tanzania</c:v>
                </c:pt>
                <c:pt idx="3">
                  <c:v>Bangladesh</c:v>
                </c:pt>
                <c:pt idx="4">
                  <c:v>Cambodia</c:v>
                </c:pt>
                <c:pt idx="5">
                  <c:v>Uganda</c:v>
                </c:pt>
                <c:pt idx="6">
                  <c:v>Libya</c:v>
                </c:pt>
                <c:pt idx="7">
                  <c:v>Papua New Guinea</c:v>
                </c:pt>
                <c:pt idx="8">
                  <c:v>Mozambique</c:v>
                </c:pt>
                <c:pt idx="9">
                  <c:v>Iraq</c:v>
                </c:pt>
                <c:pt idx="10">
                  <c:v>Kazakhstan</c:v>
                </c:pt>
                <c:pt idx="11">
                  <c:v>Indonesia</c:v>
                </c:pt>
                <c:pt idx="12">
                  <c:v>Kenya</c:v>
                </c:pt>
                <c:pt idx="13">
                  <c:v>Ecuador</c:v>
                </c:pt>
                <c:pt idx="14">
                  <c:v>China</c:v>
                </c:pt>
                <c:pt idx="15">
                  <c:v>India</c:v>
                </c:pt>
                <c:pt idx="16">
                  <c:v>Morocco</c:v>
                </c:pt>
                <c:pt idx="17">
                  <c:v>Venezuela</c:v>
                </c:pt>
                <c:pt idx="18">
                  <c:v>Brunei</c:v>
                </c:pt>
                <c:pt idx="19">
                  <c:v>Vietnam</c:v>
                </c:pt>
                <c:pt idx="20">
                  <c:v>Poland</c:v>
                </c:pt>
                <c:pt idx="21">
                  <c:v>Yemen</c:v>
                </c:pt>
                <c:pt idx="22">
                  <c:v>United Arab Emirates</c:v>
                </c:pt>
                <c:pt idx="23">
                  <c:v>Malaysia</c:v>
                </c:pt>
                <c:pt idx="24">
                  <c:v>Algeria</c:v>
                </c:pt>
                <c:pt idx="25">
                  <c:v>Tunisia</c:v>
                </c:pt>
                <c:pt idx="26">
                  <c:v>Argentina – Neuquen</c:v>
                </c:pt>
                <c:pt idx="27">
                  <c:v>Egypt</c:v>
                </c:pt>
                <c:pt idx="28">
                  <c:v>Mexico</c:v>
                </c:pt>
                <c:pt idx="29">
                  <c:v>Spain – Offshore</c:v>
                </c:pt>
                <c:pt idx="30">
                  <c:v>Angola</c:v>
                </c:pt>
                <c:pt idx="31">
                  <c:v>Bolivia</c:v>
                </c:pt>
                <c:pt idx="32">
                  <c:v>Guyana</c:v>
                </c:pt>
                <c:pt idx="33">
                  <c:v>Equatorial Guinea</c:v>
                </c:pt>
                <c:pt idx="34">
                  <c:v>Arkansas</c:v>
                </c:pt>
                <c:pt idx="35">
                  <c:v>Hungary</c:v>
                </c:pt>
                <c:pt idx="36">
                  <c:v>Spain – Onshore</c:v>
                </c:pt>
                <c:pt idx="37">
                  <c:v>Ghana</c:v>
                </c:pt>
                <c:pt idx="38">
                  <c:v>Victoria</c:v>
                </c:pt>
                <c:pt idx="39">
                  <c:v>France</c:v>
                </c:pt>
                <c:pt idx="40">
                  <c:v>Ireland</c:v>
                </c:pt>
                <c:pt idx="41">
                  <c:v>Peru</c:v>
                </c:pt>
                <c:pt idx="42">
                  <c:v>Nigeria</c:v>
                </c:pt>
                <c:pt idx="43">
                  <c:v>Rep. of Congo (Brazzaville)</c:v>
                </c:pt>
                <c:pt idx="44">
                  <c:v>Oman</c:v>
                </c:pt>
                <c:pt idx="45">
                  <c:v>Gabon</c:v>
                </c:pt>
                <c:pt idx="46">
                  <c:v>Trinidad and Tobago</c:v>
                </c:pt>
                <c:pt idx="47">
                  <c:v>New South Wales</c:v>
                </c:pt>
              </c:strCache>
            </c:strRef>
          </c:cat>
          <c:val>
            <c:numRef>
              <c:f>'Fig 23'!$C$4:$C$51</c:f>
              <c:numCache>
                <c:formatCode>0%</c:formatCode>
                <c:ptCount val="48"/>
                <c:pt idx="0">
                  <c:v>9.0909090909090912E-2</c:v>
                </c:pt>
                <c:pt idx="1">
                  <c:v>0.2857142857142857</c:v>
                </c:pt>
                <c:pt idx="2">
                  <c:v>0</c:v>
                </c:pt>
                <c:pt idx="3">
                  <c:v>0.16666666666666666</c:v>
                </c:pt>
                <c:pt idx="4">
                  <c:v>0.5</c:v>
                </c:pt>
                <c:pt idx="5">
                  <c:v>0.2</c:v>
                </c:pt>
                <c:pt idx="6">
                  <c:v>0.4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0.16666666666666666</c:v>
                </c:pt>
                <c:pt idx="10">
                  <c:v>0.2857142857142857</c:v>
                </c:pt>
                <c:pt idx="11">
                  <c:v>0.2</c:v>
                </c:pt>
                <c:pt idx="12">
                  <c:v>0.1111111111111111</c:v>
                </c:pt>
                <c:pt idx="13">
                  <c:v>0</c:v>
                </c:pt>
                <c:pt idx="14">
                  <c:v>0.16666666666666666</c:v>
                </c:pt>
                <c:pt idx="15">
                  <c:v>0.33333333333333331</c:v>
                </c:pt>
                <c:pt idx="16">
                  <c:v>0.16666666666666666</c:v>
                </c:pt>
                <c:pt idx="17">
                  <c:v>0.2857142857142857</c:v>
                </c:pt>
                <c:pt idx="18">
                  <c:v>0</c:v>
                </c:pt>
                <c:pt idx="19">
                  <c:v>7.6923076923076927E-2</c:v>
                </c:pt>
                <c:pt idx="20">
                  <c:v>0.4</c:v>
                </c:pt>
                <c:pt idx="21">
                  <c:v>0.2</c:v>
                </c:pt>
                <c:pt idx="22">
                  <c:v>0.1</c:v>
                </c:pt>
                <c:pt idx="23">
                  <c:v>0.5</c:v>
                </c:pt>
                <c:pt idx="24">
                  <c:v>8.3333333333333329E-2</c:v>
                </c:pt>
                <c:pt idx="25">
                  <c:v>0.27272727272727271</c:v>
                </c:pt>
                <c:pt idx="26">
                  <c:v>0</c:v>
                </c:pt>
                <c:pt idx="27">
                  <c:v>0.26666666666666666</c:v>
                </c:pt>
                <c:pt idx="28">
                  <c:v>0.11764705882352941</c:v>
                </c:pt>
                <c:pt idx="29">
                  <c:v>0</c:v>
                </c:pt>
                <c:pt idx="30">
                  <c:v>0.14285714285714285</c:v>
                </c:pt>
                <c:pt idx="31">
                  <c:v>0</c:v>
                </c:pt>
                <c:pt idx="32">
                  <c:v>0.25</c:v>
                </c:pt>
                <c:pt idx="33">
                  <c:v>8.3333333333333329E-2</c:v>
                </c:pt>
                <c:pt idx="34">
                  <c:v>0.1</c:v>
                </c:pt>
                <c:pt idx="35">
                  <c:v>0</c:v>
                </c:pt>
                <c:pt idx="36">
                  <c:v>0.1</c:v>
                </c:pt>
                <c:pt idx="37">
                  <c:v>0.15384615384615385</c:v>
                </c:pt>
                <c:pt idx="38">
                  <c:v>0.125</c:v>
                </c:pt>
                <c:pt idx="39">
                  <c:v>0.25</c:v>
                </c:pt>
                <c:pt idx="40">
                  <c:v>0.125</c:v>
                </c:pt>
                <c:pt idx="41">
                  <c:v>5.2631578947368418E-2</c:v>
                </c:pt>
                <c:pt idx="42">
                  <c:v>9.0909090909090912E-2</c:v>
                </c:pt>
                <c:pt idx="43">
                  <c:v>0.16666666666666666</c:v>
                </c:pt>
                <c:pt idx="44">
                  <c:v>0</c:v>
                </c:pt>
                <c:pt idx="45">
                  <c:v>0</c:v>
                </c:pt>
                <c:pt idx="46">
                  <c:v>0.14285714285714285</c:v>
                </c:pt>
                <c:pt idx="47">
                  <c:v>9.0909090909090912E-2</c:v>
                </c:pt>
              </c:numCache>
            </c:numRef>
          </c:val>
        </c:ser>
        <c:ser>
          <c:idx val="2"/>
          <c:order val="2"/>
          <c:tx>
            <c:strRef>
              <c:f>'Fig 23'!$D$3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23'!$A$4:$A$51</c:f>
              <c:strCache>
                <c:ptCount val="48"/>
                <c:pt idx="0">
                  <c:v>Myanmar</c:v>
                </c:pt>
                <c:pt idx="1">
                  <c:v>Romania</c:v>
                </c:pt>
                <c:pt idx="2">
                  <c:v>Tanzania</c:v>
                </c:pt>
                <c:pt idx="3">
                  <c:v>Bangladesh</c:v>
                </c:pt>
                <c:pt idx="4">
                  <c:v>Cambodia</c:v>
                </c:pt>
                <c:pt idx="5">
                  <c:v>Uganda</c:v>
                </c:pt>
                <c:pt idx="6">
                  <c:v>Libya</c:v>
                </c:pt>
                <c:pt idx="7">
                  <c:v>Papua New Guinea</c:v>
                </c:pt>
                <c:pt idx="8">
                  <c:v>Mozambique</c:v>
                </c:pt>
                <c:pt idx="9">
                  <c:v>Iraq</c:v>
                </c:pt>
                <c:pt idx="10">
                  <c:v>Kazakhstan</c:v>
                </c:pt>
                <c:pt idx="11">
                  <c:v>Indonesia</c:v>
                </c:pt>
                <c:pt idx="12">
                  <c:v>Kenya</c:v>
                </c:pt>
                <c:pt idx="13">
                  <c:v>Ecuador</c:v>
                </c:pt>
                <c:pt idx="14">
                  <c:v>China</c:v>
                </c:pt>
                <c:pt idx="15">
                  <c:v>India</c:v>
                </c:pt>
                <c:pt idx="16">
                  <c:v>Morocco</c:v>
                </c:pt>
                <c:pt idx="17">
                  <c:v>Venezuela</c:v>
                </c:pt>
                <c:pt idx="18">
                  <c:v>Brunei</c:v>
                </c:pt>
                <c:pt idx="19">
                  <c:v>Vietnam</c:v>
                </c:pt>
                <c:pt idx="20">
                  <c:v>Poland</c:v>
                </c:pt>
                <c:pt idx="21">
                  <c:v>Yemen</c:v>
                </c:pt>
                <c:pt idx="22">
                  <c:v>United Arab Emirates</c:v>
                </c:pt>
                <c:pt idx="23">
                  <c:v>Malaysia</c:v>
                </c:pt>
                <c:pt idx="24">
                  <c:v>Algeria</c:v>
                </c:pt>
                <c:pt idx="25">
                  <c:v>Tunisia</c:v>
                </c:pt>
                <c:pt idx="26">
                  <c:v>Argentina – Neuquen</c:v>
                </c:pt>
                <c:pt idx="27">
                  <c:v>Egypt</c:v>
                </c:pt>
                <c:pt idx="28">
                  <c:v>Mexico</c:v>
                </c:pt>
                <c:pt idx="29">
                  <c:v>Spain – Offshore</c:v>
                </c:pt>
                <c:pt idx="30">
                  <c:v>Angola</c:v>
                </c:pt>
                <c:pt idx="31">
                  <c:v>Bolivia</c:v>
                </c:pt>
                <c:pt idx="32">
                  <c:v>Guyana</c:v>
                </c:pt>
                <c:pt idx="33">
                  <c:v>Equatorial Guinea</c:v>
                </c:pt>
                <c:pt idx="34">
                  <c:v>Arkansas</c:v>
                </c:pt>
                <c:pt idx="35">
                  <c:v>Hungary</c:v>
                </c:pt>
                <c:pt idx="36">
                  <c:v>Spain – Onshore</c:v>
                </c:pt>
                <c:pt idx="37">
                  <c:v>Ghana</c:v>
                </c:pt>
                <c:pt idx="38">
                  <c:v>Victoria</c:v>
                </c:pt>
                <c:pt idx="39">
                  <c:v>France</c:v>
                </c:pt>
                <c:pt idx="40">
                  <c:v>Ireland</c:v>
                </c:pt>
                <c:pt idx="41">
                  <c:v>Peru</c:v>
                </c:pt>
                <c:pt idx="42">
                  <c:v>Nigeria</c:v>
                </c:pt>
                <c:pt idx="43">
                  <c:v>Rep. of Congo (Brazzaville)</c:v>
                </c:pt>
                <c:pt idx="44">
                  <c:v>Oman</c:v>
                </c:pt>
                <c:pt idx="45">
                  <c:v>Gabon</c:v>
                </c:pt>
                <c:pt idx="46">
                  <c:v>Trinidad and Tobago</c:v>
                </c:pt>
                <c:pt idx="47">
                  <c:v>New South Wales</c:v>
                </c:pt>
              </c:strCache>
            </c:strRef>
          </c:cat>
          <c:val>
            <c:numRef>
              <c:f>'Fig 23'!$D$4:$D$51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8.3333333333333329E-2</c:v>
                </c:pt>
                <c:pt idx="14">
                  <c:v>0.16666666666666666</c:v>
                </c:pt>
                <c:pt idx="15">
                  <c:v>0</c:v>
                </c:pt>
                <c:pt idx="16">
                  <c:v>0</c:v>
                </c:pt>
                <c:pt idx="17">
                  <c:v>0.14285714285714285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7282176"/>
        <c:axId val="487283712"/>
      </c:barChart>
      <c:catAx>
        <c:axId val="487282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87283712"/>
        <c:crosses val="autoZero"/>
        <c:auto val="1"/>
        <c:lblAlgn val="ctr"/>
        <c:lblOffset val="100"/>
        <c:noMultiLvlLbl val="0"/>
      </c:catAx>
      <c:valAx>
        <c:axId val="487283712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87282176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1119688815876427"/>
          <c:y val="8.8202534005283242E-3"/>
          <c:w val="0.35493268377424048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23'!$B$3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23'!$A$52:$A$100</c:f>
              <c:strCache>
                <c:ptCount val="49"/>
                <c:pt idx="0">
                  <c:v>Thailand</c:v>
                </c:pt>
                <c:pt idx="1">
                  <c:v>Namibia</c:v>
                </c:pt>
                <c:pt idx="2">
                  <c:v>Nova Scotia</c:v>
                </c:pt>
                <c:pt idx="3">
                  <c:v>Ohio</c:v>
                </c:pt>
                <c:pt idx="4">
                  <c:v>Argentina – Mendoza</c:v>
                </c:pt>
                <c:pt idx="5">
                  <c:v>Argentina – Santa Cruz</c:v>
                </c:pt>
                <c:pt idx="6">
                  <c:v>Brazil – Onshore CCs</c:v>
                </c:pt>
                <c:pt idx="7">
                  <c:v>Pennsylvania</c:v>
                </c:pt>
                <c:pt idx="8">
                  <c:v>Queensland</c:v>
                </c:pt>
                <c:pt idx="9">
                  <c:v>Colombia</c:v>
                </c:pt>
                <c:pt idx="10">
                  <c:v>California</c:v>
                </c:pt>
                <c:pt idx="11">
                  <c:v>Kuwait</c:v>
                </c:pt>
                <c:pt idx="12">
                  <c:v>Suriname</c:v>
                </c:pt>
                <c:pt idx="13">
                  <c:v>Oklahoma</c:v>
                </c:pt>
                <c:pt idx="14">
                  <c:v>New Mexico</c:v>
                </c:pt>
                <c:pt idx="15">
                  <c:v>Illinois</c:v>
                </c:pt>
                <c:pt idx="16">
                  <c:v>Wyoming</c:v>
                </c:pt>
                <c:pt idx="17">
                  <c:v>Ivory Coast</c:v>
                </c:pt>
                <c:pt idx="18">
                  <c:v>Alabama</c:v>
                </c:pt>
                <c:pt idx="19">
                  <c:v>Utah</c:v>
                </c:pt>
                <c:pt idx="20">
                  <c:v>Michigan</c:v>
                </c:pt>
                <c:pt idx="21">
                  <c:v>Northern Territory</c:v>
                </c:pt>
                <c:pt idx="22">
                  <c:v>Brazil – Offshore presalt PSCs</c:v>
                </c:pt>
                <c:pt idx="23">
                  <c:v>US Offshore – Gulf of Mexico</c:v>
                </c:pt>
                <c:pt idx="24">
                  <c:v>Alaska</c:v>
                </c:pt>
                <c:pt idx="25">
                  <c:v>Texas</c:v>
                </c:pt>
                <c:pt idx="26">
                  <c:v>Colorado</c:v>
                </c:pt>
                <c:pt idx="27">
                  <c:v>North Dakota</c:v>
                </c:pt>
                <c:pt idx="28">
                  <c:v>Mississippi</c:v>
                </c:pt>
                <c:pt idx="29">
                  <c:v>Manitoba</c:v>
                </c:pt>
                <c:pt idx="30">
                  <c:v>Brazil – Offshore CCs</c:v>
                </c:pt>
                <c:pt idx="31">
                  <c:v>Kansas</c:v>
                </c:pt>
                <c:pt idx="32">
                  <c:v>Louisiana</c:v>
                </c:pt>
                <c:pt idx="33">
                  <c:v>Montana</c:v>
                </c:pt>
                <c:pt idx="34">
                  <c:v>South Australia</c:v>
                </c:pt>
                <c:pt idx="35">
                  <c:v>Western Australia</c:v>
                </c:pt>
                <c:pt idx="36">
                  <c:v>British Columbia</c:v>
                </c:pt>
                <c:pt idx="37">
                  <c:v>Alberta</c:v>
                </c:pt>
                <c:pt idx="38">
                  <c:v>Newfoundland &amp; Labrador</c:v>
                </c:pt>
                <c:pt idx="39">
                  <c:v>Saskatchewan</c:v>
                </c:pt>
                <c:pt idx="40">
                  <c:v>West Virginia</c:v>
                </c:pt>
                <c:pt idx="41">
                  <c:v>Australia – Offshore</c:v>
                </c:pt>
                <c:pt idx="42">
                  <c:v>New Zealand</c:v>
                </c:pt>
                <c:pt idx="43">
                  <c:v>Netherlands</c:v>
                </c:pt>
                <c:pt idx="44">
                  <c:v>Norway – Other Offshore (ex. Nth. Sea)</c:v>
                </c:pt>
                <c:pt idx="45">
                  <c:v>Norway – North Sea</c:v>
                </c:pt>
                <c:pt idx="46">
                  <c:v>UK – Other Offshore (ex. Nth. Sea)</c:v>
                </c:pt>
                <c:pt idx="47">
                  <c:v>United Kingdom – North Sea</c:v>
                </c:pt>
                <c:pt idx="48">
                  <c:v>South Africa</c:v>
                </c:pt>
              </c:strCache>
            </c:strRef>
          </c:cat>
          <c:val>
            <c:numRef>
              <c:f>'Fig 23'!$B$52:$B$100</c:f>
              <c:numCache>
                <c:formatCode>0%</c:formatCode>
                <c:ptCount val="49"/>
                <c:pt idx="0">
                  <c:v>0.1875</c:v>
                </c:pt>
                <c:pt idx="1">
                  <c:v>0.25</c:v>
                </c:pt>
                <c:pt idx="2">
                  <c:v>0.2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  <c:pt idx="6">
                  <c:v>0</c:v>
                </c:pt>
                <c:pt idx="7">
                  <c:v>9.0909090909090912E-2</c:v>
                </c:pt>
                <c:pt idx="8">
                  <c:v>0.18181818181818182</c:v>
                </c:pt>
                <c:pt idx="9">
                  <c:v>0.18181818181818182</c:v>
                </c:pt>
                <c:pt idx="10">
                  <c:v>8.3333333333333329E-2</c:v>
                </c:pt>
                <c:pt idx="11">
                  <c:v>0.16666666666666666</c:v>
                </c:pt>
                <c:pt idx="12">
                  <c:v>0</c:v>
                </c:pt>
                <c:pt idx="13">
                  <c:v>9.6774193548387094E-2</c:v>
                </c:pt>
                <c:pt idx="14">
                  <c:v>0.10526315789473684</c:v>
                </c:pt>
                <c:pt idx="15">
                  <c:v>0.14285714285714285</c:v>
                </c:pt>
                <c:pt idx="16">
                  <c:v>9.5238095238095233E-2</c:v>
                </c:pt>
                <c:pt idx="17">
                  <c:v>0.14285714285714285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0.1111111111111111</c:v>
                </c:pt>
                <c:pt idx="22">
                  <c:v>0.1111111111111111</c:v>
                </c:pt>
                <c:pt idx="23">
                  <c:v>0</c:v>
                </c:pt>
                <c:pt idx="24">
                  <c:v>0</c:v>
                </c:pt>
                <c:pt idx="25">
                  <c:v>7.8431372549019607E-2</c:v>
                </c:pt>
                <c:pt idx="26">
                  <c:v>0</c:v>
                </c:pt>
                <c:pt idx="27">
                  <c:v>3.8461538461538464E-2</c:v>
                </c:pt>
                <c:pt idx="28">
                  <c:v>0</c:v>
                </c:pt>
                <c:pt idx="29">
                  <c:v>6.6666666666666666E-2</c:v>
                </c:pt>
                <c:pt idx="30">
                  <c:v>6.6666666666666666E-2</c:v>
                </c:pt>
                <c:pt idx="31">
                  <c:v>0</c:v>
                </c:pt>
                <c:pt idx="32">
                  <c:v>6.0606060606060608E-2</c:v>
                </c:pt>
                <c:pt idx="33">
                  <c:v>0</c:v>
                </c:pt>
                <c:pt idx="34">
                  <c:v>0</c:v>
                </c:pt>
                <c:pt idx="35">
                  <c:v>5.5555555555555552E-2</c:v>
                </c:pt>
                <c:pt idx="36">
                  <c:v>3.2258064516129031E-2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23'!$C$3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23'!$A$52:$A$100</c:f>
              <c:strCache>
                <c:ptCount val="49"/>
                <c:pt idx="0">
                  <c:v>Thailand</c:v>
                </c:pt>
                <c:pt idx="1">
                  <c:v>Namibia</c:v>
                </c:pt>
                <c:pt idx="2">
                  <c:v>Nova Scotia</c:v>
                </c:pt>
                <c:pt idx="3">
                  <c:v>Ohio</c:v>
                </c:pt>
                <c:pt idx="4">
                  <c:v>Argentina – Mendoza</c:v>
                </c:pt>
                <c:pt idx="5">
                  <c:v>Argentina – Santa Cruz</c:v>
                </c:pt>
                <c:pt idx="6">
                  <c:v>Brazil – Onshore CCs</c:v>
                </c:pt>
                <c:pt idx="7">
                  <c:v>Pennsylvania</c:v>
                </c:pt>
                <c:pt idx="8">
                  <c:v>Queensland</c:v>
                </c:pt>
                <c:pt idx="9">
                  <c:v>Colombia</c:v>
                </c:pt>
                <c:pt idx="10">
                  <c:v>California</c:v>
                </c:pt>
                <c:pt idx="11">
                  <c:v>Kuwait</c:v>
                </c:pt>
                <c:pt idx="12">
                  <c:v>Suriname</c:v>
                </c:pt>
                <c:pt idx="13">
                  <c:v>Oklahoma</c:v>
                </c:pt>
                <c:pt idx="14">
                  <c:v>New Mexico</c:v>
                </c:pt>
                <c:pt idx="15">
                  <c:v>Illinois</c:v>
                </c:pt>
                <c:pt idx="16">
                  <c:v>Wyoming</c:v>
                </c:pt>
                <c:pt idx="17">
                  <c:v>Ivory Coast</c:v>
                </c:pt>
                <c:pt idx="18">
                  <c:v>Alabama</c:v>
                </c:pt>
                <c:pt idx="19">
                  <c:v>Utah</c:v>
                </c:pt>
                <c:pt idx="20">
                  <c:v>Michigan</c:v>
                </c:pt>
                <c:pt idx="21">
                  <c:v>Northern Territory</c:v>
                </c:pt>
                <c:pt idx="22">
                  <c:v>Brazil – Offshore presalt PSCs</c:v>
                </c:pt>
                <c:pt idx="23">
                  <c:v>US Offshore – Gulf of Mexico</c:v>
                </c:pt>
                <c:pt idx="24">
                  <c:v>Alaska</c:v>
                </c:pt>
                <c:pt idx="25">
                  <c:v>Texas</c:v>
                </c:pt>
                <c:pt idx="26">
                  <c:v>Colorado</c:v>
                </c:pt>
                <c:pt idx="27">
                  <c:v>North Dakota</c:v>
                </c:pt>
                <c:pt idx="28">
                  <c:v>Mississippi</c:v>
                </c:pt>
                <c:pt idx="29">
                  <c:v>Manitoba</c:v>
                </c:pt>
                <c:pt idx="30">
                  <c:v>Brazil – Offshore CCs</c:v>
                </c:pt>
                <c:pt idx="31">
                  <c:v>Kansas</c:v>
                </c:pt>
                <c:pt idx="32">
                  <c:v>Louisiana</c:v>
                </c:pt>
                <c:pt idx="33">
                  <c:v>Montana</c:v>
                </c:pt>
                <c:pt idx="34">
                  <c:v>South Australia</c:v>
                </c:pt>
                <c:pt idx="35">
                  <c:v>Western Australia</c:v>
                </c:pt>
                <c:pt idx="36">
                  <c:v>British Columbia</c:v>
                </c:pt>
                <c:pt idx="37">
                  <c:v>Alberta</c:v>
                </c:pt>
                <c:pt idx="38">
                  <c:v>Newfoundland &amp; Labrador</c:v>
                </c:pt>
                <c:pt idx="39">
                  <c:v>Saskatchewan</c:v>
                </c:pt>
                <c:pt idx="40">
                  <c:v>West Virginia</c:v>
                </c:pt>
                <c:pt idx="41">
                  <c:v>Australia – Offshore</c:v>
                </c:pt>
                <c:pt idx="42">
                  <c:v>New Zealand</c:v>
                </c:pt>
                <c:pt idx="43">
                  <c:v>Netherlands</c:v>
                </c:pt>
                <c:pt idx="44">
                  <c:v>Norway – Other Offshore (ex. Nth. Sea)</c:v>
                </c:pt>
                <c:pt idx="45">
                  <c:v>Norway – North Sea</c:v>
                </c:pt>
                <c:pt idx="46">
                  <c:v>UK – Other Offshore (ex. Nth. Sea)</c:v>
                </c:pt>
                <c:pt idx="47">
                  <c:v>United Kingdom – North Sea</c:v>
                </c:pt>
                <c:pt idx="48">
                  <c:v>South Africa</c:v>
                </c:pt>
              </c:strCache>
            </c:strRef>
          </c:cat>
          <c:val>
            <c:numRef>
              <c:f>'Fig 23'!$C$52:$C$100</c:f>
              <c:numCache>
                <c:formatCode>0%</c:formatCode>
                <c:ptCount val="49"/>
                <c:pt idx="0">
                  <c:v>6.25E-2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9.0909090909090912E-2</c:v>
                </c:pt>
                <c:pt idx="8">
                  <c:v>0</c:v>
                </c:pt>
                <c:pt idx="9">
                  <c:v>0</c:v>
                </c:pt>
                <c:pt idx="10">
                  <c:v>8.3333333333333329E-2</c:v>
                </c:pt>
                <c:pt idx="11">
                  <c:v>0</c:v>
                </c:pt>
                <c:pt idx="12">
                  <c:v>0.16666666666666666</c:v>
                </c:pt>
                <c:pt idx="13">
                  <c:v>6.4516129032258063E-2</c:v>
                </c:pt>
                <c:pt idx="14">
                  <c:v>5.2631578947368418E-2</c:v>
                </c:pt>
                <c:pt idx="15">
                  <c:v>0</c:v>
                </c:pt>
                <c:pt idx="16">
                  <c:v>4.7619047619047616E-2</c:v>
                </c:pt>
                <c:pt idx="17">
                  <c:v>0</c:v>
                </c:pt>
                <c:pt idx="18">
                  <c:v>0.125</c:v>
                </c:pt>
                <c:pt idx="19">
                  <c:v>0.125</c:v>
                </c:pt>
                <c:pt idx="20">
                  <c:v>0.1111111111111111</c:v>
                </c:pt>
                <c:pt idx="21">
                  <c:v>0</c:v>
                </c:pt>
                <c:pt idx="22">
                  <c:v>0</c:v>
                </c:pt>
                <c:pt idx="23">
                  <c:v>0.05</c:v>
                </c:pt>
                <c:pt idx="24">
                  <c:v>8.3333333333333329E-2</c:v>
                </c:pt>
                <c:pt idx="25">
                  <c:v>0</c:v>
                </c:pt>
                <c:pt idx="26">
                  <c:v>7.6923076923076927E-2</c:v>
                </c:pt>
                <c:pt idx="27">
                  <c:v>3.8461538461538464E-2</c:v>
                </c:pt>
                <c:pt idx="28">
                  <c:v>7.1428571428571425E-2</c:v>
                </c:pt>
                <c:pt idx="29">
                  <c:v>0</c:v>
                </c:pt>
                <c:pt idx="30">
                  <c:v>0</c:v>
                </c:pt>
                <c:pt idx="31">
                  <c:v>6.25E-2</c:v>
                </c:pt>
                <c:pt idx="32">
                  <c:v>0</c:v>
                </c:pt>
                <c:pt idx="33">
                  <c:v>5.8823529411764705E-2</c:v>
                </c:pt>
                <c:pt idx="34">
                  <c:v>5.8823529411764705E-2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23'!$D$3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23'!$A$52:$A$100</c:f>
              <c:strCache>
                <c:ptCount val="49"/>
                <c:pt idx="0">
                  <c:v>Thailand</c:v>
                </c:pt>
                <c:pt idx="1">
                  <c:v>Namibia</c:v>
                </c:pt>
                <c:pt idx="2">
                  <c:v>Nova Scotia</c:v>
                </c:pt>
                <c:pt idx="3">
                  <c:v>Ohio</c:v>
                </c:pt>
                <c:pt idx="4">
                  <c:v>Argentina – Mendoza</c:v>
                </c:pt>
                <c:pt idx="5">
                  <c:v>Argentina – Santa Cruz</c:v>
                </c:pt>
                <c:pt idx="6">
                  <c:v>Brazil – Onshore CCs</c:v>
                </c:pt>
                <c:pt idx="7">
                  <c:v>Pennsylvania</c:v>
                </c:pt>
                <c:pt idx="8">
                  <c:v>Queensland</c:v>
                </c:pt>
                <c:pt idx="9">
                  <c:v>Colombia</c:v>
                </c:pt>
                <c:pt idx="10">
                  <c:v>California</c:v>
                </c:pt>
                <c:pt idx="11">
                  <c:v>Kuwait</c:v>
                </c:pt>
                <c:pt idx="12">
                  <c:v>Suriname</c:v>
                </c:pt>
                <c:pt idx="13">
                  <c:v>Oklahoma</c:v>
                </c:pt>
                <c:pt idx="14">
                  <c:v>New Mexico</c:v>
                </c:pt>
                <c:pt idx="15">
                  <c:v>Illinois</c:v>
                </c:pt>
                <c:pt idx="16">
                  <c:v>Wyoming</c:v>
                </c:pt>
                <c:pt idx="17">
                  <c:v>Ivory Coast</c:v>
                </c:pt>
                <c:pt idx="18">
                  <c:v>Alabama</c:v>
                </c:pt>
                <c:pt idx="19">
                  <c:v>Utah</c:v>
                </c:pt>
                <c:pt idx="20">
                  <c:v>Michigan</c:v>
                </c:pt>
                <c:pt idx="21">
                  <c:v>Northern Territory</c:v>
                </c:pt>
                <c:pt idx="22">
                  <c:v>Brazil – Offshore presalt PSCs</c:v>
                </c:pt>
                <c:pt idx="23">
                  <c:v>US Offshore – Gulf of Mexico</c:v>
                </c:pt>
                <c:pt idx="24">
                  <c:v>Alaska</c:v>
                </c:pt>
                <c:pt idx="25">
                  <c:v>Texas</c:v>
                </c:pt>
                <c:pt idx="26">
                  <c:v>Colorado</c:v>
                </c:pt>
                <c:pt idx="27">
                  <c:v>North Dakota</c:v>
                </c:pt>
                <c:pt idx="28">
                  <c:v>Mississippi</c:v>
                </c:pt>
                <c:pt idx="29">
                  <c:v>Manitoba</c:v>
                </c:pt>
                <c:pt idx="30">
                  <c:v>Brazil – Offshore CCs</c:v>
                </c:pt>
                <c:pt idx="31">
                  <c:v>Kansas</c:v>
                </c:pt>
                <c:pt idx="32">
                  <c:v>Louisiana</c:v>
                </c:pt>
                <c:pt idx="33">
                  <c:v>Montana</c:v>
                </c:pt>
                <c:pt idx="34">
                  <c:v>South Australia</c:v>
                </c:pt>
                <c:pt idx="35">
                  <c:v>Western Australia</c:v>
                </c:pt>
                <c:pt idx="36">
                  <c:v>British Columbia</c:v>
                </c:pt>
                <c:pt idx="37">
                  <c:v>Alberta</c:v>
                </c:pt>
                <c:pt idx="38">
                  <c:v>Newfoundland &amp; Labrador</c:v>
                </c:pt>
                <c:pt idx="39">
                  <c:v>Saskatchewan</c:v>
                </c:pt>
                <c:pt idx="40">
                  <c:v>West Virginia</c:v>
                </c:pt>
                <c:pt idx="41">
                  <c:v>Australia – Offshore</c:v>
                </c:pt>
                <c:pt idx="42">
                  <c:v>New Zealand</c:v>
                </c:pt>
                <c:pt idx="43">
                  <c:v>Netherlands</c:v>
                </c:pt>
                <c:pt idx="44">
                  <c:v>Norway – Other Offshore (ex. Nth. Sea)</c:v>
                </c:pt>
                <c:pt idx="45">
                  <c:v>Norway – North Sea</c:v>
                </c:pt>
                <c:pt idx="46">
                  <c:v>UK – Other Offshore (ex. Nth. Sea)</c:v>
                </c:pt>
                <c:pt idx="47">
                  <c:v>United Kingdom – North Sea</c:v>
                </c:pt>
                <c:pt idx="48">
                  <c:v>South Africa</c:v>
                </c:pt>
              </c:strCache>
            </c:strRef>
          </c:cat>
          <c:val>
            <c:numRef>
              <c:f>'Fig 23'!$D$52:$D$100</c:f>
              <c:numCache>
                <c:formatCode>0%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7484160"/>
        <c:axId val="438169984"/>
      </c:barChart>
      <c:catAx>
        <c:axId val="437484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38169984"/>
        <c:crosses val="autoZero"/>
        <c:auto val="1"/>
        <c:lblAlgn val="ctr"/>
        <c:lblOffset val="100"/>
        <c:noMultiLvlLbl val="0"/>
      </c:catAx>
      <c:valAx>
        <c:axId val="438169984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3748416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3919655349940461"/>
          <c:y val="3.6728262174914331E-2"/>
          <c:w val="0.19795222719462224"/>
          <c:h val="0.12268068186391955"/>
        </c:manualLayout>
      </c:layout>
      <c:overlay val="0"/>
      <c:spPr>
        <a:solidFill>
          <a:schemeClr val="lt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631312561574502"/>
          <c:y val="9.6738037113288065E-3"/>
          <c:w val="0.29045642217358936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24'!$B$3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24'!$A$4:$A$51</c:f>
              <c:strCache>
                <c:ptCount val="48"/>
                <c:pt idx="0">
                  <c:v>Ivory Coast</c:v>
                </c:pt>
                <c:pt idx="1">
                  <c:v>China</c:v>
                </c:pt>
                <c:pt idx="2">
                  <c:v>Venezuela</c:v>
                </c:pt>
                <c:pt idx="3">
                  <c:v>Tanzania</c:v>
                </c:pt>
                <c:pt idx="4">
                  <c:v>Cambodia</c:v>
                </c:pt>
                <c:pt idx="5">
                  <c:v>Uganda</c:v>
                </c:pt>
                <c:pt idx="6">
                  <c:v>Iraq</c:v>
                </c:pt>
                <c:pt idx="7">
                  <c:v>Papua New Guinea</c:v>
                </c:pt>
                <c:pt idx="8">
                  <c:v>Kenya</c:v>
                </c:pt>
                <c:pt idx="9">
                  <c:v>Mozambique</c:v>
                </c:pt>
                <c:pt idx="10">
                  <c:v>Libya</c:v>
                </c:pt>
                <c:pt idx="11">
                  <c:v>Angola</c:v>
                </c:pt>
                <c:pt idx="12">
                  <c:v>Bangladesh</c:v>
                </c:pt>
                <c:pt idx="13">
                  <c:v>Kuwait</c:v>
                </c:pt>
                <c:pt idx="14">
                  <c:v>Myanmar</c:v>
                </c:pt>
                <c:pt idx="15">
                  <c:v>Gabon</c:v>
                </c:pt>
                <c:pt idx="16">
                  <c:v>Ghana</c:v>
                </c:pt>
                <c:pt idx="17">
                  <c:v>Rep. of Congo (Brazzaville)</c:v>
                </c:pt>
                <c:pt idx="18">
                  <c:v>Bolivia</c:v>
                </c:pt>
                <c:pt idx="19">
                  <c:v>Guyana</c:v>
                </c:pt>
                <c:pt idx="20">
                  <c:v>Ecuador</c:v>
                </c:pt>
                <c:pt idx="21">
                  <c:v>Equatorial Guinea</c:v>
                </c:pt>
                <c:pt idx="22">
                  <c:v>Brunei</c:v>
                </c:pt>
                <c:pt idx="23">
                  <c:v>Poland</c:v>
                </c:pt>
                <c:pt idx="24">
                  <c:v>Romania</c:v>
                </c:pt>
                <c:pt idx="25">
                  <c:v>Morocco</c:v>
                </c:pt>
                <c:pt idx="26">
                  <c:v>Oman</c:v>
                </c:pt>
                <c:pt idx="27">
                  <c:v>United Arab Emirates</c:v>
                </c:pt>
                <c:pt idx="28">
                  <c:v>Suriname</c:v>
                </c:pt>
                <c:pt idx="29">
                  <c:v>Peru</c:v>
                </c:pt>
                <c:pt idx="30">
                  <c:v>New Zealand</c:v>
                </c:pt>
                <c:pt idx="31">
                  <c:v>Algeria</c:v>
                </c:pt>
                <c:pt idx="32">
                  <c:v>California</c:v>
                </c:pt>
                <c:pt idx="33">
                  <c:v>Argentina – Neuquen</c:v>
                </c:pt>
                <c:pt idx="34">
                  <c:v>Illinois</c:v>
                </c:pt>
                <c:pt idx="35">
                  <c:v>Ireland</c:v>
                </c:pt>
                <c:pt idx="36">
                  <c:v>Mexico</c:v>
                </c:pt>
                <c:pt idx="37">
                  <c:v>Nigeria</c:v>
                </c:pt>
                <c:pt idx="38">
                  <c:v>Michigan</c:v>
                </c:pt>
                <c:pt idx="39">
                  <c:v>Spain – Onshore</c:v>
                </c:pt>
                <c:pt idx="40">
                  <c:v>Yemen</c:v>
                </c:pt>
                <c:pt idx="41">
                  <c:v>Victoria</c:v>
                </c:pt>
                <c:pt idx="42">
                  <c:v>Brazil – Offshore presalt PSCs</c:v>
                </c:pt>
                <c:pt idx="43">
                  <c:v>India</c:v>
                </c:pt>
                <c:pt idx="44">
                  <c:v>Tunisia</c:v>
                </c:pt>
                <c:pt idx="45">
                  <c:v>Brazil – Offshore CCs</c:v>
                </c:pt>
                <c:pt idx="46">
                  <c:v>Alaska</c:v>
                </c:pt>
                <c:pt idx="47">
                  <c:v>Northern Territory</c:v>
                </c:pt>
              </c:strCache>
            </c:strRef>
          </c:cat>
          <c:val>
            <c:numRef>
              <c:f>'Fig 24'!$B$4:$B$51</c:f>
              <c:numCache>
                <c:formatCode>0%</c:formatCode>
                <c:ptCount val="48"/>
                <c:pt idx="0">
                  <c:v>0.8571428571428571</c:v>
                </c:pt>
                <c:pt idx="1">
                  <c:v>0.5714285714285714</c:v>
                </c:pt>
                <c:pt idx="2">
                  <c:v>0.38461538461538464</c:v>
                </c:pt>
                <c:pt idx="3">
                  <c:v>0.83333333333333337</c:v>
                </c:pt>
                <c:pt idx="4">
                  <c:v>0.16666666666666666</c:v>
                </c:pt>
                <c:pt idx="5">
                  <c:v>0.5</c:v>
                </c:pt>
                <c:pt idx="6">
                  <c:v>0.45454545454545453</c:v>
                </c:pt>
                <c:pt idx="7">
                  <c:v>0.44444444444444442</c:v>
                </c:pt>
                <c:pt idx="8">
                  <c:v>0.625</c:v>
                </c:pt>
                <c:pt idx="9">
                  <c:v>0.375</c:v>
                </c:pt>
                <c:pt idx="10">
                  <c:v>0.2</c:v>
                </c:pt>
                <c:pt idx="11">
                  <c:v>0.53846153846153844</c:v>
                </c:pt>
                <c:pt idx="12">
                  <c:v>0.5</c:v>
                </c:pt>
                <c:pt idx="13">
                  <c:v>0.5</c:v>
                </c:pt>
                <c:pt idx="14">
                  <c:v>0.54545454545454541</c:v>
                </c:pt>
                <c:pt idx="15">
                  <c:v>0.53846153846153844</c:v>
                </c:pt>
                <c:pt idx="16">
                  <c:v>0.33333333333333331</c:v>
                </c:pt>
                <c:pt idx="17">
                  <c:v>0.5714285714285714</c:v>
                </c:pt>
                <c:pt idx="18">
                  <c:v>0.42857142857142855</c:v>
                </c:pt>
                <c:pt idx="19">
                  <c:v>0.2857142857142857</c:v>
                </c:pt>
                <c:pt idx="20">
                  <c:v>0.36363636363636365</c:v>
                </c:pt>
                <c:pt idx="21">
                  <c:v>0.45454545454545453</c:v>
                </c:pt>
                <c:pt idx="22">
                  <c:v>0.375</c:v>
                </c:pt>
                <c:pt idx="23">
                  <c:v>0.16666666666666666</c:v>
                </c:pt>
                <c:pt idx="24">
                  <c:v>0.375</c:v>
                </c:pt>
                <c:pt idx="25">
                  <c:v>0</c:v>
                </c:pt>
                <c:pt idx="26">
                  <c:v>0.33333333333333331</c:v>
                </c:pt>
                <c:pt idx="27">
                  <c:v>0.5</c:v>
                </c:pt>
                <c:pt idx="28">
                  <c:v>0.5</c:v>
                </c:pt>
                <c:pt idx="29">
                  <c:v>0.42105263157894735</c:v>
                </c:pt>
                <c:pt idx="30">
                  <c:v>0.46153846153846156</c:v>
                </c:pt>
                <c:pt idx="31">
                  <c:v>0.30769230769230771</c:v>
                </c:pt>
                <c:pt idx="32">
                  <c:v>0.27272727272727271</c:v>
                </c:pt>
                <c:pt idx="33">
                  <c:v>0.45454545454545453</c:v>
                </c:pt>
                <c:pt idx="34">
                  <c:v>0.2857142857142857</c:v>
                </c:pt>
                <c:pt idx="35">
                  <c:v>0.42857142857142855</c:v>
                </c:pt>
                <c:pt idx="36">
                  <c:v>0.41176470588235292</c:v>
                </c:pt>
                <c:pt idx="37">
                  <c:v>0.31818181818181818</c:v>
                </c:pt>
                <c:pt idx="38">
                  <c:v>0.3</c:v>
                </c:pt>
                <c:pt idx="39">
                  <c:v>0.2</c:v>
                </c:pt>
                <c:pt idx="40">
                  <c:v>0.4</c:v>
                </c:pt>
                <c:pt idx="41">
                  <c:v>0.375</c:v>
                </c:pt>
                <c:pt idx="42">
                  <c:v>0.375</c:v>
                </c:pt>
                <c:pt idx="43">
                  <c:v>0.27272727272727271</c:v>
                </c:pt>
                <c:pt idx="44">
                  <c:v>0.27272727272727271</c:v>
                </c:pt>
                <c:pt idx="45">
                  <c:v>0.35714285714285715</c:v>
                </c:pt>
                <c:pt idx="46">
                  <c:v>0.16666666666666666</c:v>
                </c:pt>
                <c:pt idx="47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'Fig 24'!$C$3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24'!$A$4:$A$51</c:f>
              <c:strCache>
                <c:ptCount val="48"/>
                <c:pt idx="0">
                  <c:v>Ivory Coast</c:v>
                </c:pt>
                <c:pt idx="1">
                  <c:v>China</c:v>
                </c:pt>
                <c:pt idx="2">
                  <c:v>Venezuela</c:v>
                </c:pt>
                <c:pt idx="3">
                  <c:v>Tanzania</c:v>
                </c:pt>
                <c:pt idx="4">
                  <c:v>Cambodia</c:v>
                </c:pt>
                <c:pt idx="5">
                  <c:v>Uganda</c:v>
                </c:pt>
                <c:pt idx="6">
                  <c:v>Iraq</c:v>
                </c:pt>
                <c:pt idx="7">
                  <c:v>Papua New Guinea</c:v>
                </c:pt>
                <c:pt idx="8">
                  <c:v>Kenya</c:v>
                </c:pt>
                <c:pt idx="9">
                  <c:v>Mozambique</c:v>
                </c:pt>
                <c:pt idx="10">
                  <c:v>Libya</c:v>
                </c:pt>
                <c:pt idx="11">
                  <c:v>Angola</c:v>
                </c:pt>
                <c:pt idx="12">
                  <c:v>Bangladesh</c:v>
                </c:pt>
                <c:pt idx="13">
                  <c:v>Kuwait</c:v>
                </c:pt>
                <c:pt idx="14">
                  <c:v>Myanmar</c:v>
                </c:pt>
                <c:pt idx="15">
                  <c:v>Gabon</c:v>
                </c:pt>
                <c:pt idx="16">
                  <c:v>Ghana</c:v>
                </c:pt>
                <c:pt idx="17">
                  <c:v>Rep. of Congo (Brazzaville)</c:v>
                </c:pt>
                <c:pt idx="18">
                  <c:v>Bolivia</c:v>
                </c:pt>
                <c:pt idx="19">
                  <c:v>Guyana</c:v>
                </c:pt>
                <c:pt idx="20">
                  <c:v>Ecuador</c:v>
                </c:pt>
                <c:pt idx="21">
                  <c:v>Equatorial Guinea</c:v>
                </c:pt>
                <c:pt idx="22">
                  <c:v>Brunei</c:v>
                </c:pt>
                <c:pt idx="23">
                  <c:v>Poland</c:v>
                </c:pt>
                <c:pt idx="24">
                  <c:v>Romania</c:v>
                </c:pt>
                <c:pt idx="25">
                  <c:v>Morocco</c:v>
                </c:pt>
                <c:pt idx="26">
                  <c:v>Oman</c:v>
                </c:pt>
                <c:pt idx="27">
                  <c:v>United Arab Emirates</c:v>
                </c:pt>
                <c:pt idx="28">
                  <c:v>Suriname</c:v>
                </c:pt>
                <c:pt idx="29">
                  <c:v>Peru</c:v>
                </c:pt>
                <c:pt idx="30">
                  <c:v>New Zealand</c:v>
                </c:pt>
                <c:pt idx="31">
                  <c:v>Algeria</c:v>
                </c:pt>
                <c:pt idx="32">
                  <c:v>California</c:v>
                </c:pt>
                <c:pt idx="33">
                  <c:v>Argentina – Neuquen</c:v>
                </c:pt>
                <c:pt idx="34">
                  <c:v>Illinois</c:v>
                </c:pt>
                <c:pt idx="35">
                  <c:v>Ireland</c:v>
                </c:pt>
                <c:pt idx="36">
                  <c:v>Mexico</c:v>
                </c:pt>
                <c:pt idx="37">
                  <c:v>Nigeria</c:v>
                </c:pt>
                <c:pt idx="38">
                  <c:v>Michigan</c:v>
                </c:pt>
                <c:pt idx="39">
                  <c:v>Spain – Onshore</c:v>
                </c:pt>
                <c:pt idx="40">
                  <c:v>Yemen</c:v>
                </c:pt>
                <c:pt idx="41">
                  <c:v>Victoria</c:v>
                </c:pt>
                <c:pt idx="42">
                  <c:v>Brazil – Offshore presalt PSCs</c:v>
                </c:pt>
                <c:pt idx="43">
                  <c:v>India</c:v>
                </c:pt>
                <c:pt idx="44">
                  <c:v>Tunisia</c:v>
                </c:pt>
                <c:pt idx="45">
                  <c:v>Brazil – Offshore CCs</c:v>
                </c:pt>
                <c:pt idx="46">
                  <c:v>Alaska</c:v>
                </c:pt>
                <c:pt idx="47">
                  <c:v>Northern Territory</c:v>
                </c:pt>
              </c:strCache>
            </c:strRef>
          </c:cat>
          <c:val>
            <c:numRef>
              <c:f>'Fig 24'!$C$4:$C$51</c:f>
              <c:numCache>
                <c:formatCode>0%</c:formatCode>
                <c:ptCount val="48"/>
                <c:pt idx="0">
                  <c:v>0.14285714285714285</c:v>
                </c:pt>
                <c:pt idx="1">
                  <c:v>0.2857142857142857</c:v>
                </c:pt>
                <c:pt idx="2">
                  <c:v>0.15384615384615385</c:v>
                </c:pt>
                <c:pt idx="3">
                  <c:v>0</c:v>
                </c:pt>
                <c:pt idx="4">
                  <c:v>0.66666666666666663</c:v>
                </c:pt>
                <c:pt idx="5">
                  <c:v>0.33333333333333331</c:v>
                </c:pt>
                <c:pt idx="6">
                  <c:v>0.36363636363636365</c:v>
                </c:pt>
                <c:pt idx="7">
                  <c:v>0.33333333333333331</c:v>
                </c:pt>
                <c:pt idx="8">
                  <c:v>0.125</c:v>
                </c:pt>
                <c:pt idx="9">
                  <c:v>0.375</c:v>
                </c:pt>
                <c:pt idx="10">
                  <c:v>0.4</c:v>
                </c:pt>
                <c:pt idx="11">
                  <c:v>0.15384615384615385</c:v>
                </c:pt>
                <c:pt idx="12">
                  <c:v>0.16666666666666666</c:v>
                </c:pt>
                <c:pt idx="13">
                  <c:v>0.16666666666666666</c:v>
                </c:pt>
                <c:pt idx="14">
                  <c:v>9.0909090909090912E-2</c:v>
                </c:pt>
                <c:pt idx="15">
                  <c:v>7.6923076923076927E-2</c:v>
                </c:pt>
                <c:pt idx="16">
                  <c:v>0.25</c:v>
                </c:pt>
                <c:pt idx="17">
                  <c:v>0</c:v>
                </c:pt>
                <c:pt idx="18">
                  <c:v>0.14285714285714285</c:v>
                </c:pt>
                <c:pt idx="19">
                  <c:v>0.2857142857142857</c:v>
                </c:pt>
                <c:pt idx="20">
                  <c:v>9.0909090909090912E-2</c:v>
                </c:pt>
                <c:pt idx="21">
                  <c:v>9.0909090909090912E-2</c:v>
                </c:pt>
                <c:pt idx="22">
                  <c:v>0.125</c:v>
                </c:pt>
                <c:pt idx="23">
                  <c:v>0.33333333333333331</c:v>
                </c:pt>
                <c:pt idx="24">
                  <c:v>0.125</c:v>
                </c:pt>
                <c:pt idx="25">
                  <c:v>0.5</c:v>
                </c:pt>
                <c:pt idx="26">
                  <c:v>0.16666666666666666</c:v>
                </c:pt>
                <c:pt idx="27">
                  <c:v>0</c:v>
                </c:pt>
                <c:pt idx="28">
                  <c:v>0</c:v>
                </c:pt>
                <c:pt idx="29">
                  <c:v>5.2631578947368418E-2</c:v>
                </c:pt>
                <c:pt idx="30">
                  <c:v>0</c:v>
                </c:pt>
                <c:pt idx="31">
                  <c:v>0.15384615384615385</c:v>
                </c:pt>
                <c:pt idx="32">
                  <c:v>0.18181818181818182</c:v>
                </c:pt>
                <c:pt idx="33">
                  <c:v>0</c:v>
                </c:pt>
                <c:pt idx="34">
                  <c:v>0.14285714285714285</c:v>
                </c:pt>
                <c:pt idx="35">
                  <c:v>0</c:v>
                </c:pt>
                <c:pt idx="36">
                  <c:v>0</c:v>
                </c:pt>
                <c:pt idx="37">
                  <c:v>4.5454545454545456E-2</c:v>
                </c:pt>
                <c:pt idx="38">
                  <c:v>0.1</c:v>
                </c:pt>
                <c:pt idx="39">
                  <c:v>0.2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9.0909090909090912E-2</c:v>
                </c:pt>
                <c:pt idx="45">
                  <c:v>0</c:v>
                </c:pt>
                <c:pt idx="46">
                  <c:v>0.16666666666666666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24'!$D$3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24'!$A$4:$A$51</c:f>
              <c:strCache>
                <c:ptCount val="48"/>
                <c:pt idx="0">
                  <c:v>Ivory Coast</c:v>
                </c:pt>
                <c:pt idx="1">
                  <c:v>China</c:v>
                </c:pt>
                <c:pt idx="2">
                  <c:v>Venezuela</c:v>
                </c:pt>
                <c:pt idx="3">
                  <c:v>Tanzania</c:v>
                </c:pt>
                <c:pt idx="4">
                  <c:v>Cambodia</c:v>
                </c:pt>
                <c:pt idx="5">
                  <c:v>Uganda</c:v>
                </c:pt>
                <c:pt idx="6">
                  <c:v>Iraq</c:v>
                </c:pt>
                <c:pt idx="7">
                  <c:v>Papua New Guinea</c:v>
                </c:pt>
                <c:pt idx="8">
                  <c:v>Kenya</c:v>
                </c:pt>
                <c:pt idx="9">
                  <c:v>Mozambique</c:v>
                </c:pt>
                <c:pt idx="10">
                  <c:v>Libya</c:v>
                </c:pt>
                <c:pt idx="11">
                  <c:v>Angola</c:v>
                </c:pt>
                <c:pt idx="12">
                  <c:v>Bangladesh</c:v>
                </c:pt>
                <c:pt idx="13">
                  <c:v>Kuwait</c:v>
                </c:pt>
                <c:pt idx="14">
                  <c:v>Myanmar</c:v>
                </c:pt>
                <c:pt idx="15">
                  <c:v>Gabon</c:v>
                </c:pt>
                <c:pt idx="16">
                  <c:v>Ghana</c:v>
                </c:pt>
                <c:pt idx="17">
                  <c:v>Rep. of Congo (Brazzaville)</c:v>
                </c:pt>
                <c:pt idx="18">
                  <c:v>Bolivia</c:v>
                </c:pt>
                <c:pt idx="19">
                  <c:v>Guyana</c:v>
                </c:pt>
                <c:pt idx="20">
                  <c:v>Ecuador</c:v>
                </c:pt>
                <c:pt idx="21">
                  <c:v>Equatorial Guinea</c:v>
                </c:pt>
                <c:pt idx="22">
                  <c:v>Brunei</c:v>
                </c:pt>
                <c:pt idx="23">
                  <c:v>Poland</c:v>
                </c:pt>
                <c:pt idx="24">
                  <c:v>Romania</c:v>
                </c:pt>
                <c:pt idx="25">
                  <c:v>Morocco</c:v>
                </c:pt>
                <c:pt idx="26">
                  <c:v>Oman</c:v>
                </c:pt>
                <c:pt idx="27">
                  <c:v>United Arab Emirates</c:v>
                </c:pt>
                <c:pt idx="28">
                  <c:v>Suriname</c:v>
                </c:pt>
                <c:pt idx="29">
                  <c:v>Peru</c:v>
                </c:pt>
                <c:pt idx="30">
                  <c:v>New Zealand</c:v>
                </c:pt>
                <c:pt idx="31">
                  <c:v>Algeria</c:v>
                </c:pt>
                <c:pt idx="32">
                  <c:v>California</c:v>
                </c:pt>
                <c:pt idx="33">
                  <c:v>Argentina – Neuquen</c:v>
                </c:pt>
                <c:pt idx="34">
                  <c:v>Illinois</c:v>
                </c:pt>
                <c:pt idx="35">
                  <c:v>Ireland</c:v>
                </c:pt>
                <c:pt idx="36">
                  <c:v>Mexico</c:v>
                </c:pt>
                <c:pt idx="37">
                  <c:v>Nigeria</c:v>
                </c:pt>
                <c:pt idx="38">
                  <c:v>Michigan</c:v>
                </c:pt>
                <c:pt idx="39">
                  <c:v>Spain – Onshore</c:v>
                </c:pt>
                <c:pt idx="40">
                  <c:v>Yemen</c:v>
                </c:pt>
                <c:pt idx="41">
                  <c:v>Victoria</c:v>
                </c:pt>
                <c:pt idx="42">
                  <c:v>Brazil – Offshore presalt PSCs</c:v>
                </c:pt>
                <c:pt idx="43">
                  <c:v>India</c:v>
                </c:pt>
                <c:pt idx="44">
                  <c:v>Tunisia</c:v>
                </c:pt>
                <c:pt idx="45">
                  <c:v>Brazil – Offshore CCs</c:v>
                </c:pt>
                <c:pt idx="46">
                  <c:v>Alaska</c:v>
                </c:pt>
                <c:pt idx="47">
                  <c:v>Northern Territory</c:v>
                </c:pt>
              </c:strCache>
            </c:strRef>
          </c:cat>
          <c:val>
            <c:numRef>
              <c:f>'Fig 24'!$D$4:$D$51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0.30769230769230771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9.0909090909090912E-2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4.5454545454545456E-2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9.0909090909090912E-2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7206912"/>
        <c:axId val="447208448"/>
      </c:barChart>
      <c:catAx>
        <c:axId val="44720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47208448"/>
        <c:crosses val="autoZero"/>
        <c:auto val="1"/>
        <c:lblAlgn val="ctr"/>
        <c:lblOffset val="100"/>
        <c:noMultiLvlLbl val="0"/>
      </c:catAx>
      <c:valAx>
        <c:axId val="447208448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47206912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1119684286236098"/>
          <c:y val="8.9621241971496787E-3"/>
          <c:w val="0.35439698445154899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24'!$B$3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24'!$A$52:$A$100</c:f>
              <c:strCache>
                <c:ptCount val="49"/>
                <c:pt idx="0">
                  <c:v>Spain – Offshore</c:v>
                </c:pt>
                <c:pt idx="1">
                  <c:v>South Africa</c:v>
                </c:pt>
                <c:pt idx="2">
                  <c:v>Egypt</c:v>
                </c:pt>
                <c:pt idx="3">
                  <c:v>Trinidad and Tobago</c:v>
                </c:pt>
                <c:pt idx="4">
                  <c:v>Ohio</c:v>
                </c:pt>
                <c:pt idx="5">
                  <c:v>Montana</c:v>
                </c:pt>
                <c:pt idx="6">
                  <c:v>Queensland</c:v>
                </c:pt>
                <c:pt idx="7">
                  <c:v>Manitoba</c:v>
                </c:pt>
                <c:pt idx="8">
                  <c:v>Indonesia</c:v>
                </c:pt>
                <c:pt idx="9">
                  <c:v>Alabama</c:v>
                </c:pt>
                <c:pt idx="10">
                  <c:v>South Australia</c:v>
                </c:pt>
                <c:pt idx="11">
                  <c:v>Australia – Offshore</c:v>
                </c:pt>
                <c:pt idx="12">
                  <c:v>Malaysia</c:v>
                </c:pt>
                <c:pt idx="13">
                  <c:v>France</c:v>
                </c:pt>
                <c:pt idx="14">
                  <c:v>Namibia</c:v>
                </c:pt>
                <c:pt idx="15">
                  <c:v>Colorado</c:v>
                </c:pt>
                <c:pt idx="16">
                  <c:v>Vietnam</c:v>
                </c:pt>
                <c:pt idx="17">
                  <c:v>British Columbia</c:v>
                </c:pt>
                <c:pt idx="18">
                  <c:v>Saskatchewan</c:v>
                </c:pt>
                <c:pt idx="19">
                  <c:v>Nova Scotia</c:v>
                </c:pt>
                <c:pt idx="20">
                  <c:v>Arkansas</c:v>
                </c:pt>
                <c:pt idx="21">
                  <c:v>Thailand</c:v>
                </c:pt>
                <c:pt idx="22">
                  <c:v>Argentina – Mendoza</c:v>
                </c:pt>
                <c:pt idx="23">
                  <c:v>Argentina – Santa Cruz</c:v>
                </c:pt>
                <c:pt idx="24">
                  <c:v>Wyoming</c:v>
                </c:pt>
                <c:pt idx="25">
                  <c:v>Kansas</c:v>
                </c:pt>
                <c:pt idx="26">
                  <c:v>Pennsylvania</c:v>
                </c:pt>
                <c:pt idx="27">
                  <c:v>New South Wales</c:v>
                </c:pt>
                <c:pt idx="28">
                  <c:v>Colombia</c:v>
                </c:pt>
                <c:pt idx="29">
                  <c:v>Western Australia</c:v>
                </c:pt>
                <c:pt idx="30">
                  <c:v>Hungary</c:v>
                </c:pt>
                <c:pt idx="31">
                  <c:v>Kazakhstan</c:v>
                </c:pt>
                <c:pt idx="32">
                  <c:v>Alberta</c:v>
                </c:pt>
                <c:pt idx="33">
                  <c:v>New Mexico</c:v>
                </c:pt>
                <c:pt idx="34">
                  <c:v>North Dakota</c:v>
                </c:pt>
                <c:pt idx="35">
                  <c:v>US Offshore – Gulf of Mexico</c:v>
                </c:pt>
                <c:pt idx="36">
                  <c:v>Newfoundland &amp; Labrador</c:v>
                </c:pt>
                <c:pt idx="37">
                  <c:v>Utah</c:v>
                </c:pt>
                <c:pt idx="38">
                  <c:v>United Kingdom – North Sea</c:v>
                </c:pt>
                <c:pt idx="39">
                  <c:v>Norway – North Sea</c:v>
                </c:pt>
                <c:pt idx="40">
                  <c:v>Mississippi</c:v>
                </c:pt>
                <c:pt idx="41">
                  <c:v>Louisiana</c:v>
                </c:pt>
                <c:pt idx="42">
                  <c:v>Texas</c:v>
                </c:pt>
                <c:pt idx="43">
                  <c:v>Oklahoma</c:v>
                </c:pt>
                <c:pt idx="44">
                  <c:v>West Virginia</c:v>
                </c:pt>
                <c:pt idx="45">
                  <c:v>Netherlands</c:v>
                </c:pt>
                <c:pt idx="46">
                  <c:v>Norway – Other Offshore (ex. Nth. Sea)</c:v>
                </c:pt>
                <c:pt idx="47">
                  <c:v>UK – Other Offshore (ex. Nth. Sea)</c:v>
                </c:pt>
                <c:pt idx="48">
                  <c:v>Brazil – Onshore CCs</c:v>
                </c:pt>
              </c:strCache>
            </c:strRef>
          </c:cat>
          <c:val>
            <c:numRef>
              <c:f>'Fig 24'!$B$52:$B$100</c:f>
              <c:numCache>
                <c:formatCode>0%</c:formatCode>
                <c:ptCount val="49"/>
                <c:pt idx="0">
                  <c:v>0.33333333333333331</c:v>
                </c:pt>
                <c:pt idx="1">
                  <c:v>0.33333333333333331</c:v>
                </c:pt>
                <c:pt idx="2">
                  <c:v>0.26666666666666666</c:v>
                </c:pt>
                <c:pt idx="3">
                  <c:v>0.33333333333333331</c:v>
                </c:pt>
                <c:pt idx="4">
                  <c:v>0.2</c:v>
                </c:pt>
                <c:pt idx="5">
                  <c:v>0.22222222222222221</c:v>
                </c:pt>
                <c:pt idx="6">
                  <c:v>0.18181818181818182</c:v>
                </c:pt>
                <c:pt idx="7">
                  <c:v>0.26666666666666666</c:v>
                </c:pt>
                <c:pt idx="8">
                  <c:v>0.26666666666666666</c:v>
                </c:pt>
                <c:pt idx="9">
                  <c:v>0.125</c:v>
                </c:pt>
                <c:pt idx="10">
                  <c:v>0.25</c:v>
                </c:pt>
                <c:pt idx="11">
                  <c:v>0.1875</c:v>
                </c:pt>
                <c:pt idx="12">
                  <c:v>0.25</c:v>
                </c:pt>
                <c:pt idx="13">
                  <c:v>0</c:v>
                </c:pt>
                <c:pt idx="14">
                  <c:v>0.25</c:v>
                </c:pt>
                <c:pt idx="15">
                  <c:v>0.15384615384615385</c:v>
                </c:pt>
                <c:pt idx="16">
                  <c:v>0.15384615384615385</c:v>
                </c:pt>
                <c:pt idx="17">
                  <c:v>0.12903225806451613</c:v>
                </c:pt>
                <c:pt idx="18">
                  <c:v>0.22580645161290322</c:v>
                </c:pt>
                <c:pt idx="19">
                  <c:v>0.2</c:v>
                </c:pt>
                <c:pt idx="20">
                  <c:v>0.1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0.14285714285714285</c:v>
                </c:pt>
                <c:pt idx="25">
                  <c:v>0.1875</c:v>
                </c:pt>
                <c:pt idx="26">
                  <c:v>0.18181818181818182</c:v>
                </c:pt>
                <c:pt idx="27">
                  <c:v>0.18181818181818182</c:v>
                </c:pt>
                <c:pt idx="28">
                  <c:v>0.13636363636363635</c:v>
                </c:pt>
                <c:pt idx="29">
                  <c:v>0.1111111111111111</c:v>
                </c:pt>
                <c:pt idx="30">
                  <c:v>0.16666666666666666</c:v>
                </c:pt>
                <c:pt idx="31">
                  <c:v>0</c:v>
                </c:pt>
                <c:pt idx="32">
                  <c:v>0.12</c:v>
                </c:pt>
                <c:pt idx="33">
                  <c:v>5.2631578947368418E-2</c:v>
                </c:pt>
                <c:pt idx="34">
                  <c:v>0.11538461538461539</c:v>
                </c:pt>
                <c:pt idx="35">
                  <c:v>0.05</c:v>
                </c:pt>
                <c:pt idx="36">
                  <c:v>0.125</c:v>
                </c:pt>
                <c:pt idx="37">
                  <c:v>0</c:v>
                </c:pt>
                <c:pt idx="38">
                  <c:v>8.3333333333333329E-2</c:v>
                </c:pt>
                <c:pt idx="39">
                  <c:v>7.6923076923076927E-2</c:v>
                </c:pt>
                <c:pt idx="40">
                  <c:v>0</c:v>
                </c:pt>
                <c:pt idx="41">
                  <c:v>3.0303030303030304E-2</c:v>
                </c:pt>
                <c:pt idx="42">
                  <c:v>5.8823529411764705E-2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24'!$C$3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24'!$A$52:$A$100</c:f>
              <c:strCache>
                <c:ptCount val="49"/>
                <c:pt idx="0">
                  <c:v>Spain – Offshore</c:v>
                </c:pt>
                <c:pt idx="1">
                  <c:v>South Africa</c:v>
                </c:pt>
                <c:pt idx="2">
                  <c:v>Egypt</c:v>
                </c:pt>
                <c:pt idx="3">
                  <c:v>Trinidad and Tobago</c:v>
                </c:pt>
                <c:pt idx="4">
                  <c:v>Ohio</c:v>
                </c:pt>
                <c:pt idx="5">
                  <c:v>Montana</c:v>
                </c:pt>
                <c:pt idx="6">
                  <c:v>Queensland</c:v>
                </c:pt>
                <c:pt idx="7">
                  <c:v>Manitoba</c:v>
                </c:pt>
                <c:pt idx="8">
                  <c:v>Indonesia</c:v>
                </c:pt>
                <c:pt idx="9">
                  <c:v>Alabama</c:v>
                </c:pt>
                <c:pt idx="10">
                  <c:v>South Australia</c:v>
                </c:pt>
                <c:pt idx="11">
                  <c:v>Australia – Offshore</c:v>
                </c:pt>
                <c:pt idx="12">
                  <c:v>Malaysia</c:v>
                </c:pt>
                <c:pt idx="13">
                  <c:v>France</c:v>
                </c:pt>
                <c:pt idx="14">
                  <c:v>Namibia</c:v>
                </c:pt>
                <c:pt idx="15">
                  <c:v>Colorado</c:v>
                </c:pt>
                <c:pt idx="16">
                  <c:v>Vietnam</c:v>
                </c:pt>
                <c:pt idx="17">
                  <c:v>British Columbia</c:v>
                </c:pt>
                <c:pt idx="18">
                  <c:v>Saskatchewan</c:v>
                </c:pt>
                <c:pt idx="19">
                  <c:v>Nova Scotia</c:v>
                </c:pt>
                <c:pt idx="20">
                  <c:v>Arkansas</c:v>
                </c:pt>
                <c:pt idx="21">
                  <c:v>Thailand</c:v>
                </c:pt>
                <c:pt idx="22">
                  <c:v>Argentina – Mendoza</c:v>
                </c:pt>
                <c:pt idx="23">
                  <c:v>Argentina – Santa Cruz</c:v>
                </c:pt>
                <c:pt idx="24">
                  <c:v>Wyoming</c:v>
                </c:pt>
                <c:pt idx="25">
                  <c:v>Kansas</c:v>
                </c:pt>
                <c:pt idx="26">
                  <c:v>Pennsylvania</c:v>
                </c:pt>
                <c:pt idx="27">
                  <c:v>New South Wales</c:v>
                </c:pt>
                <c:pt idx="28">
                  <c:v>Colombia</c:v>
                </c:pt>
                <c:pt idx="29">
                  <c:v>Western Australia</c:v>
                </c:pt>
                <c:pt idx="30">
                  <c:v>Hungary</c:v>
                </c:pt>
                <c:pt idx="31">
                  <c:v>Kazakhstan</c:v>
                </c:pt>
                <c:pt idx="32">
                  <c:v>Alberta</c:v>
                </c:pt>
                <c:pt idx="33">
                  <c:v>New Mexico</c:v>
                </c:pt>
                <c:pt idx="34">
                  <c:v>North Dakota</c:v>
                </c:pt>
                <c:pt idx="35">
                  <c:v>US Offshore – Gulf of Mexico</c:v>
                </c:pt>
                <c:pt idx="36">
                  <c:v>Newfoundland &amp; Labrador</c:v>
                </c:pt>
                <c:pt idx="37">
                  <c:v>Utah</c:v>
                </c:pt>
                <c:pt idx="38">
                  <c:v>United Kingdom – North Sea</c:v>
                </c:pt>
                <c:pt idx="39">
                  <c:v>Norway – North Sea</c:v>
                </c:pt>
                <c:pt idx="40">
                  <c:v>Mississippi</c:v>
                </c:pt>
                <c:pt idx="41">
                  <c:v>Louisiana</c:v>
                </c:pt>
                <c:pt idx="42">
                  <c:v>Texas</c:v>
                </c:pt>
                <c:pt idx="43">
                  <c:v>Oklahoma</c:v>
                </c:pt>
                <c:pt idx="44">
                  <c:v>West Virginia</c:v>
                </c:pt>
                <c:pt idx="45">
                  <c:v>Netherlands</c:v>
                </c:pt>
                <c:pt idx="46">
                  <c:v>Norway – Other Offshore (ex. Nth. Sea)</c:v>
                </c:pt>
                <c:pt idx="47">
                  <c:v>UK – Other Offshore (ex. Nth. Sea)</c:v>
                </c:pt>
                <c:pt idx="48">
                  <c:v>Brazil – Onshore CCs</c:v>
                </c:pt>
              </c:strCache>
            </c:strRef>
          </c:cat>
          <c:val>
            <c:numRef>
              <c:f>'Fig 24'!$C$52:$C$100</c:f>
              <c:numCache>
                <c:formatCode>0%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6.6666666666666666E-2</c:v>
                </c:pt>
                <c:pt idx="3">
                  <c:v>0</c:v>
                </c:pt>
                <c:pt idx="4">
                  <c:v>0.1</c:v>
                </c:pt>
                <c:pt idx="5">
                  <c:v>5.5555555555555552E-2</c:v>
                </c:pt>
                <c:pt idx="6">
                  <c:v>9.0909090909090912E-2</c:v>
                </c:pt>
                <c:pt idx="7">
                  <c:v>0</c:v>
                </c:pt>
                <c:pt idx="8">
                  <c:v>0</c:v>
                </c:pt>
                <c:pt idx="9">
                  <c:v>0.125</c:v>
                </c:pt>
                <c:pt idx="10">
                  <c:v>0</c:v>
                </c:pt>
                <c:pt idx="11">
                  <c:v>6.25E-2</c:v>
                </c:pt>
                <c:pt idx="12">
                  <c:v>0</c:v>
                </c:pt>
                <c:pt idx="13">
                  <c:v>0.25</c:v>
                </c:pt>
                <c:pt idx="14">
                  <c:v>0</c:v>
                </c:pt>
                <c:pt idx="15">
                  <c:v>7.6923076923076927E-2</c:v>
                </c:pt>
                <c:pt idx="16">
                  <c:v>0</c:v>
                </c:pt>
                <c:pt idx="17">
                  <c:v>9.6774193548387094E-2</c:v>
                </c:pt>
                <c:pt idx="18">
                  <c:v>0</c:v>
                </c:pt>
                <c:pt idx="19">
                  <c:v>0</c:v>
                </c:pt>
                <c:pt idx="20">
                  <c:v>0.1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4.7619047619047616E-2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4.5454545454545456E-2</c:v>
                </c:pt>
                <c:pt idx="29">
                  <c:v>5.5555555555555552E-2</c:v>
                </c:pt>
                <c:pt idx="30">
                  <c:v>0</c:v>
                </c:pt>
                <c:pt idx="31">
                  <c:v>0.16666666666666666</c:v>
                </c:pt>
                <c:pt idx="32">
                  <c:v>0.04</c:v>
                </c:pt>
                <c:pt idx="33">
                  <c:v>5.2631578947368418E-2</c:v>
                </c:pt>
                <c:pt idx="34">
                  <c:v>3.8461538461538464E-2</c:v>
                </c:pt>
                <c:pt idx="35">
                  <c:v>0.05</c:v>
                </c:pt>
                <c:pt idx="36">
                  <c:v>0</c:v>
                </c:pt>
                <c:pt idx="37">
                  <c:v>0.125</c:v>
                </c:pt>
                <c:pt idx="38">
                  <c:v>0</c:v>
                </c:pt>
                <c:pt idx="39">
                  <c:v>0</c:v>
                </c:pt>
                <c:pt idx="40">
                  <c:v>7.1428571428571425E-2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24'!$D$3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24'!$A$52:$A$100</c:f>
              <c:strCache>
                <c:ptCount val="49"/>
                <c:pt idx="0">
                  <c:v>Spain – Offshore</c:v>
                </c:pt>
                <c:pt idx="1">
                  <c:v>South Africa</c:v>
                </c:pt>
                <c:pt idx="2">
                  <c:v>Egypt</c:v>
                </c:pt>
                <c:pt idx="3">
                  <c:v>Trinidad and Tobago</c:v>
                </c:pt>
                <c:pt idx="4">
                  <c:v>Ohio</c:v>
                </c:pt>
                <c:pt idx="5">
                  <c:v>Montana</c:v>
                </c:pt>
                <c:pt idx="6">
                  <c:v>Queensland</c:v>
                </c:pt>
                <c:pt idx="7">
                  <c:v>Manitoba</c:v>
                </c:pt>
                <c:pt idx="8">
                  <c:v>Indonesia</c:v>
                </c:pt>
                <c:pt idx="9">
                  <c:v>Alabama</c:v>
                </c:pt>
                <c:pt idx="10">
                  <c:v>South Australia</c:v>
                </c:pt>
                <c:pt idx="11">
                  <c:v>Australia – Offshore</c:v>
                </c:pt>
                <c:pt idx="12">
                  <c:v>Malaysia</c:v>
                </c:pt>
                <c:pt idx="13">
                  <c:v>France</c:v>
                </c:pt>
                <c:pt idx="14">
                  <c:v>Namibia</c:v>
                </c:pt>
                <c:pt idx="15">
                  <c:v>Colorado</c:v>
                </c:pt>
                <c:pt idx="16">
                  <c:v>Vietnam</c:v>
                </c:pt>
                <c:pt idx="17">
                  <c:v>British Columbia</c:v>
                </c:pt>
                <c:pt idx="18">
                  <c:v>Saskatchewan</c:v>
                </c:pt>
                <c:pt idx="19">
                  <c:v>Nova Scotia</c:v>
                </c:pt>
                <c:pt idx="20">
                  <c:v>Arkansas</c:v>
                </c:pt>
                <c:pt idx="21">
                  <c:v>Thailand</c:v>
                </c:pt>
                <c:pt idx="22">
                  <c:v>Argentina – Mendoza</c:v>
                </c:pt>
                <c:pt idx="23">
                  <c:v>Argentina – Santa Cruz</c:v>
                </c:pt>
                <c:pt idx="24">
                  <c:v>Wyoming</c:v>
                </c:pt>
                <c:pt idx="25">
                  <c:v>Kansas</c:v>
                </c:pt>
                <c:pt idx="26">
                  <c:v>Pennsylvania</c:v>
                </c:pt>
                <c:pt idx="27">
                  <c:v>New South Wales</c:v>
                </c:pt>
                <c:pt idx="28">
                  <c:v>Colombia</c:v>
                </c:pt>
                <c:pt idx="29">
                  <c:v>Western Australia</c:v>
                </c:pt>
                <c:pt idx="30">
                  <c:v>Hungary</c:v>
                </c:pt>
                <c:pt idx="31">
                  <c:v>Kazakhstan</c:v>
                </c:pt>
                <c:pt idx="32">
                  <c:v>Alberta</c:v>
                </c:pt>
                <c:pt idx="33">
                  <c:v>New Mexico</c:v>
                </c:pt>
                <c:pt idx="34">
                  <c:v>North Dakota</c:v>
                </c:pt>
                <c:pt idx="35">
                  <c:v>US Offshore – Gulf of Mexico</c:v>
                </c:pt>
                <c:pt idx="36">
                  <c:v>Newfoundland &amp; Labrador</c:v>
                </c:pt>
                <c:pt idx="37">
                  <c:v>Utah</c:v>
                </c:pt>
                <c:pt idx="38">
                  <c:v>United Kingdom – North Sea</c:v>
                </c:pt>
                <c:pt idx="39">
                  <c:v>Norway – North Sea</c:v>
                </c:pt>
                <c:pt idx="40">
                  <c:v>Mississippi</c:v>
                </c:pt>
                <c:pt idx="41">
                  <c:v>Louisiana</c:v>
                </c:pt>
                <c:pt idx="42">
                  <c:v>Texas</c:v>
                </c:pt>
                <c:pt idx="43">
                  <c:v>Oklahoma</c:v>
                </c:pt>
                <c:pt idx="44">
                  <c:v>West Virginia</c:v>
                </c:pt>
                <c:pt idx="45">
                  <c:v>Netherlands</c:v>
                </c:pt>
                <c:pt idx="46">
                  <c:v>Norway – Other Offshore (ex. Nth. Sea)</c:v>
                </c:pt>
                <c:pt idx="47">
                  <c:v>UK – Other Offshore (ex. Nth. Sea)</c:v>
                </c:pt>
                <c:pt idx="48">
                  <c:v>Brazil – Onshore CCs</c:v>
                </c:pt>
              </c:strCache>
            </c:strRef>
          </c:cat>
          <c:val>
            <c:numRef>
              <c:f>'Fig 24'!$D$52:$D$100</c:f>
              <c:numCache>
                <c:formatCode>0%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7.6923076923076927E-2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5.2631578947368418E-2</c:v>
                </c:pt>
                <c:pt idx="34">
                  <c:v>0</c:v>
                </c:pt>
                <c:pt idx="35">
                  <c:v>0.05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3.0303030303030304E-2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4346624"/>
        <c:axId val="454348160"/>
      </c:barChart>
      <c:catAx>
        <c:axId val="454346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54348160"/>
        <c:crosses val="autoZero"/>
        <c:auto val="1"/>
        <c:lblAlgn val="ctr"/>
        <c:lblOffset val="100"/>
        <c:noMultiLvlLbl val="0"/>
      </c:catAx>
      <c:valAx>
        <c:axId val="454348160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543466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3345760043983022"/>
          <c:y val="2.6884133330749571E-2"/>
          <c:w val="0.19603926840565303"/>
          <c:h val="0.136899958875116"/>
        </c:manualLayout>
      </c:layout>
      <c:overlay val="0"/>
      <c:spPr>
        <a:solidFill>
          <a:schemeClr val="lt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8941046094728356"/>
          <c:y val="9.9020504904460231E-3"/>
          <c:w val="0.25732914758204239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25'!$B$3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25'!$A$4:$A$51</c:f>
              <c:strCache>
                <c:ptCount val="48"/>
                <c:pt idx="0">
                  <c:v>Papua New Guinea</c:v>
                </c:pt>
                <c:pt idx="1">
                  <c:v>Northern Territory</c:v>
                </c:pt>
                <c:pt idx="2">
                  <c:v>New South Wales</c:v>
                </c:pt>
                <c:pt idx="3">
                  <c:v>Indonesia</c:v>
                </c:pt>
                <c:pt idx="4">
                  <c:v>Cambodia</c:v>
                </c:pt>
                <c:pt idx="5">
                  <c:v>British Columbia</c:v>
                </c:pt>
                <c:pt idx="6">
                  <c:v>Victoria</c:v>
                </c:pt>
                <c:pt idx="7">
                  <c:v>Kenya</c:v>
                </c:pt>
                <c:pt idx="8">
                  <c:v>Peru</c:v>
                </c:pt>
                <c:pt idx="9">
                  <c:v>Bolivia</c:v>
                </c:pt>
                <c:pt idx="10">
                  <c:v>Western Australia</c:v>
                </c:pt>
                <c:pt idx="11">
                  <c:v>Iraq</c:v>
                </c:pt>
                <c:pt idx="12">
                  <c:v>Venezuela</c:v>
                </c:pt>
                <c:pt idx="13">
                  <c:v>Colombia</c:v>
                </c:pt>
                <c:pt idx="14">
                  <c:v>Alaska</c:v>
                </c:pt>
                <c:pt idx="15">
                  <c:v>China</c:v>
                </c:pt>
                <c:pt idx="16">
                  <c:v>Queensland</c:v>
                </c:pt>
                <c:pt idx="17">
                  <c:v>Malaysia</c:v>
                </c:pt>
                <c:pt idx="18">
                  <c:v>Bangladesh</c:v>
                </c:pt>
                <c:pt idx="19">
                  <c:v>Myanmar</c:v>
                </c:pt>
                <c:pt idx="20">
                  <c:v>Tanzania</c:v>
                </c:pt>
                <c:pt idx="21">
                  <c:v>Ecuador</c:v>
                </c:pt>
                <c:pt idx="22">
                  <c:v>Trinidad and Tobago</c:v>
                </c:pt>
                <c:pt idx="23">
                  <c:v>Thailand</c:v>
                </c:pt>
                <c:pt idx="24">
                  <c:v>Libya</c:v>
                </c:pt>
                <c:pt idx="25">
                  <c:v>Argentina – Neuquen</c:v>
                </c:pt>
                <c:pt idx="26">
                  <c:v>Nigeria</c:v>
                </c:pt>
                <c:pt idx="27">
                  <c:v>Oman</c:v>
                </c:pt>
                <c:pt idx="28">
                  <c:v>Vietnam</c:v>
                </c:pt>
                <c:pt idx="29">
                  <c:v>South Australia</c:v>
                </c:pt>
                <c:pt idx="30">
                  <c:v>Nova Scotia</c:v>
                </c:pt>
                <c:pt idx="31">
                  <c:v>Argentina – Mendoza</c:v>
                </c:pt>
                <c:pt idx="32">
                  <c:v>Argentina – Santa Cruz</c:v>
                </c:pt>
                <c:pt idx="33">
                  <c:v>New Mexico</c:v>
                </c:pt>
                <c:pt idx="34">
                  <c:v>New Zealand</c:v>
                </c:pt>
                <c:pt idx="35">
                  <c:v>Utah</c:v>
                </c:pt>
                <c:pt idx="36">
                  <c:v>West Virginia</c:v>
                </c:pt>
                <c:pt idx="37">
                  <c:v>Romania</c:v>
                </c:pt>
                <c:pt idx="38">
                  <c:v>Mexico</c:v>
                </c:pt>
                <c:pt idx="39">
                  <c:v>Alberta</c:v>
                </c:pt>
                <c:pt idx="40">
                  <c:v>Hungary</c:v>
                </c:pt>
                <c:pt idx="41">
                  <c:v>Poland</c:v>
                </c:pt>
                <c:pt idx="42">
                  <c:v>India</c:v>
                </c:pt>
                <c:pt idx="43">
                  <c:v>Kazakhstan</c:v>
                </c:pt>
                <c:pt idx="44">
                  <c:v>Suriname</c:v>
                </c:pt>
                <c:pt idx="45">
                  <c:v>Louisiana</c:v>
                </c:pt>
                <c:pt idx="46">
                  <c:v>California</c:v>
                </c:pt>
                <c:pt idx="47">
                  <c:v>Michigan</c:v>
                </c:pt>
              </c:strCache>
            </c:strRef>
          </c:cat>
          <c:val>
            <c:numRef>
              <c:f>'Fig 25'!$B$4:$B$51</c:f>
              <c:numCache>
                <c:formatCode>0%</c:formatCode>
                <c:ptCount val="48"/>
                <c:pt idx="0">
                  <c:v>0.625</c:v>
                </c:pt>
                <c:pt idx="1">
                  <c:v>0.66666666666666663</c:v>
                </c:pt>
                <c:pt idx="2">
                  <c:v>0.54545454545454541</c:v>
                </c:pt>
                <c:pt idx="3">
                  <c:v>0.46666666666666667</c:v>
                </c:pt>
                <c:pt idx="4">
                  <c:v>0.8</c:v>
                </c:pt>
                <c:pt idx="5">
                  <c:v>0.2413793103448276</c:v>
                </c:pt>
                <c:pt idx="6">
                  <c:v>0.75</c:v>
                </c:pt>
                <c:pt idx="7">
                  <c:v>0.625</c:v>
                </c:pt>
                <c:pt idx="8">
                  <c:v>0.57894736842105265</c:v>
                </c:pt>
                <c:pt idx="9">
                  <c:v>0.2857142857142857</c:v>
                </c:pt>
                <c:pt idx="10">
                  <c:v>0.44444444444444442</c:v>
                </c:pt>
                <c:pt idx="11">
                  <c:v>0.45454545454545453</c:v>
                </c:pt>
                <c:pt idx="12">
                  <c:v>7.6923076923076927E-2</c:v>
                </c:pt>
                <c:pt idx="13">
                  <c:v>0.5</c:v>
                </c:pt>
                <c:pt idx="14">
                  <c:v>0.5</c:v>
                </c:pt>
                <c:pt idx="15">
                  <c:v>0.2857142857142857</c:v>
                </c:pt>
                <c:pt idx="16">
                  <c:v>0.36363636363636365</c:v>
                </c:pt>
                <c:pt idx="17">
                  <c:v>0.25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0.25</c:v>
                </c:pt>
                <c:pt idx="22">
                  <c:v>0.33333333333333331</c:v>
                </c:pt>
                <c:pt idx="23">
                  <c:v>0.38461538461538464</c:v>
                </c:pt>
                <c:pt idx="24">
                  <c:v>0.18181818181818182</c:v>
                </c:pt>
                <c:pt idx="25">
                  <c:v>0.27272727272727271</c:v>
                </c:pt>
                <c:pt idx="26">
                  <c:v>0.23809523809523808</c:v>
                </c:pt>
                <c:pt idx="27">
                  <c:v>0.42857142857142855</c:v>
                </c:pt>
                <c:pt idx="28">
                  <c:v>0.16666666666666666</c:v>
                </c:pt>
                <c:pt idx="29">
                  <c:v>0.35294117647058826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0.3888888888888889</c:v>
                </c:pt>
                <c:pt idx="34">
                  <c:v>0.30769230769230771</c:v>
                </c:pt>
                <c:pt idx="35">
                  <c:v>0.375</c:v>
                </c:pt>
                <c:pt idx="36">
                  <c:v>0.375</c:v>
                </c:pt>
                <c:pt idx="37">
                  <c:v>0.25</c:v>
                </c:pt>
                <c:pt idx="38">
                  <c:v>0.23529411764705882</c:v>
                </c:pt>
                <c:pt idx="39">
                  <c:v>0.22448979591836735</c:v>
                </c:pt>
                <c:pt idx="40">
                  <c:v>0.16666666666666666</c:v>
                </c:pt>
                <c:pt idx="41">
                  <c:v>0.33333333333333331</c:v>
                </c:pt>
                <c:pt idx="42">
                  <c:v>0.25</c:v>
                </c:pt>
                <c:pt idx="43">
                  <c:v>0.33333333333333331</c:v>
                </c:pt>
                <c:pt idx="44">
                  <c:v>0.33333333333333331</c:v>
                </c:pt>
                <c:pt idx="45">
                  <c:v>0.22580645161290322</c:v>
                </c:pt>
                <c:pt idx="46">
                  <c:v>0</c:v>
                </c:pt>
                <c:pt idx="47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'Fig 25'!$C$3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25'!$A$4:$A$51</c:f>
              <c:strCache>
                <c:ptCount val="48"/>
                <c:pt idx="0">
                  <c:v>Papua New Guinea</c:v>
                </c:pt>
                <c:pt idx="1">
                  <c:v>Northern Territory</c:v>
                </c:pt>
                <c:pt idx="2">
                  <c:v>New South Wales</c:v>
                </c:pt>
                <c:pt idx="3">
                  <c:v>Indonesia</c:v>
                </c:pt>
                <c:pt idx="4">
                  <c:v>Cambodia</c:v>
                </c:pt>
                <c:pt idx="5">
                  <c:v>British Columbia</c:v>
                </c:pt>
                <c:pt idx="6">
                  <c:v>Victoria</c:v>
                </c:pt>
                <c:pt idx="7">
                  <c:v>Kenya</c:v>
                </c:pt>
                <c:pt idx="8">
                  <c:v>Peru</c:v>
                </c:pt>
                <c:pt idx="9">
                  <c:v>Bolivia</c:v>
                </c:pt>
                <c:pt idx="10">
                  <c:v>Western Australia</c:v>
                </c:pt>
                <c:pt idx="11">
                  <c:v>Iraq</c:v>
                </c:pt>
                <c:pt idx="12">
                  <c:v>Venezuela</c:v>
                </c:pt>
                <c:pt idx="13">
                  <c:v>Colombia</c:v>
                </c:pt>
                <c:pt idx="14">
                  <c:v>Alaska</c:v>
                </c:pt>
                <c:pt idx="15">
                  <c:v>China</c:v>
                </c:pt>
                <c:pt idx="16">
                  <c:v>Queensland</c:v>
                </c:pt>
                <c:pt idx="17">
                  <c:v>Malaysia</c:v>
                </c:pt>
                <c:pt idx="18">
                  <c:v>Bangladesh</c:v>
                </c:pt>
                <c:pt idx="19">
                  <c:v>Myanmar</c:v>
                </c:pt>
                <c:pt idx="20">
                  <c:v>Tanzania</c:v>
                </c:pt>
                <c:pt idx="21">
                  <c:v>Ecuador</c:v>
                </c:pt>
                <c:pt idx="22">
                  <c:v>Trinidad and Tobago</c:v>
                </c:pt>
                <c:pt idx="23">
                  <c:v>Thailand</c:v>
                </c:pt>
                <c:pt idx="24">
                  <c:v>Libya</c:v>
                </c:pt>
                <c:pt idx="25">
                  <c:v>Argentina – Neuquen</c:v>
                </c:pt>
                <c:pt idx="26">
                  <c:v>Nigeria</c:v>
                </c:pt>
                <c:pt idx="27">
                  <c:v>Oman</c:v>
                </c:pt>
                <c:pt idx="28">
                  <c:v>Vietnam</c:v>
                </c:pt>
                <c:pt idx="29">
                  <c:v>South Australia</c:v>
                </c:pt>
                <c:pt idx="30">
                  <c:v>Nova Scotia</c:v>
                </c:pt>
                <c:pt idx="31">
                  <c:v>Argentina – Mendoza</c:v>
                </c:pt>
                <c:pt idx="32">
                  <c:v>Argentina – Santa Cruz</c:v>
                </c:pt>
                <c:pt idx="33">
                  <c:v>New Mexico</c:v>
                </c:pt>
                <c:pt idx="34">
                  <c:v>New Zealand</c:v>
                </c:pt>
                <c:pt idx="35">
                  <c:v>Utah</c:v>
                </c:pt>
                <c:pt idx="36">
                  <c:v>West Virginia</c:v>
                </c:pt>
                <c:pt idx="37">
                  <c:v>Romania</c:v>
                </c:pt>
                <c:pt idx="38">
                  <c:v>Mexico</c:v>
                </c:pt>
                <c:pt idx="39">
                  <c:v>Alberta</c:v>
                </c:pt>
                <c:pt idx="40">
                  <c:v>Hungary</c:v>
                </c:pt>
                <c:pt idx="41">
                  <c:v>Poland</c:v>
                </c:pt>
                <c:pt idx="42">
                  <c:v>India</c:v>
                </c:pt>
                <c:pt idx="43">
                  <c:v>Kazakhstan</c:v>
                </c:pt>
                <c:pt idx="44">
                  <c:v>Suriname</c:v>
                </c:pt>
                <c:pt idx="45">
                  <c:v>Louisiana</c:v>
                </c:pt>
                <c:pt idx="46">
                  <c:v>California</c:v>
                </c:pt>
                <c:pt idx="47">
                  <c:v>Michigan</c:v>
                </c:pt>
              </c:strCache>
            </c:strRef>
          </c:cat>
          <c:val>
            <c:numRef>
              <c:f>'Fig 25'!$C$4:$C$51</c:f>
              <c:numCache>
                <c:formatCode>0%</c:formatCode>
                <c:ptCount val="48"/>
                <c:pt idx="0">
                  <c:v>0.375</c:v>
                </c:pt>
                <c:pt idx="1">
                  <c:v>0.22222222222222221</c:v>
                </c:pt>
                <c:pt idx="2">
                  <c:v>0.27272727272727271</c:v>
                </c:pt>
                <c:pt idx="3">
                  <c:v>0.33333333333333331</c:v>
                </c:pt>
                <c:pt idx="4">
                  <c:v>0</c:v>
                </c:pt>
                <c:pt idx="5">
                  <c:v>0.51724137931034486</c:v>
                </c:pt>
                <c:pt idx="6">
                  <c:v>0</c:v>
                </c:pt>
                <c:pt idx="7">
                  <c:v>0.125</c:v>
                </c:pt>
                <c:pt idx="8">
                  <c:v>0.15789473684210525</c:v>
                </c:pt>
                <c:pt idx="9">
                  <c:v>0.2857142857142857</c:v>
                </c:pt>
                <c:pt idx="10">
                  <c:v>0.22222222222222221</c:v>
                </c:pt>
                <c:pt idx="11">
                  <c:v>0.18181818181818182</c:v>
                </c:pt>
                <c:pt idx="12">
                  <c:v>0.15384615384615385</c:v>
                </c:pt>
                <c:pt idx="13">
                  <c:v>9.0909090909090912E-2</c:v>
                </c:pt>
                <c:pt idx="14">
                  <c:v>0</c:v>
                </c:pt>
                <c:pt idx="15">
                  <c:v>0.2857142857142857</c:v>
                </c:pt>
                <c:pt idx="16">
                  <c:v>0.18181818181818182</c:v>
                </c:pt>
                <c:pt idx="17">
                  <c:v>0.25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8.3333333333333329E-2</c:v>
                </c:pt>
                <c:pt idx="22">
                  <c:v>0.16666666666666666</c:v>
                </c:pt>
                <c:pt idx="23">
                  <c:v>7.6923076923076927E-2</c:v>
                </c:pt>
                <c:pt idx="24">
                  <c:v>9.0909090909090912E-2</c:v>
                </c:pt>
                <c:pt idx="25">
                  <c:v>0.18181818181818182</c:v>
                </c:pt>
                <c:pt idx="26">
                  <c:v>0.14285714285714285</c:v>
                </c:pt>
                <c:pt idx="27">
                  <c:v>0</c:v>
                </c:pt>
                <c:pt idx="28">
                  <c:v>0.16666666666666666</c:v>
                </c:pt>
                <c:pt idx="29">
                  <c:v>5.8823529411764705E-2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7.6923076923076927E-2</c:v>
                </c:pt>
                <c:pt idx="35">
                  <c:v>0</c:v>
                </c:pt>
                <c:pt idx="36">
                  <c:v>0</c:v>
                </c:pt>
                <c:pt idx="37">
                  <c:v>0.125</c:v>
                </c:pt>
                <c:pt idx="38">
                  <c:v>5.8823529411764705E-2</c:v>
                </c:pt>
                <c:pt idx="39">
                  <c:v>0.10204081632653061</c:v>
                </c:pt>
                <c:pt idx="40">
                  <c:v>0.16666666666666666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9.6774193548387094E-2</c:v>
                </c:pt>
                <c:pt idx="46">
                  <c:v>0.3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25'!$D$3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25'!$A$4:$A$51</c:f>
              <c:strCache>
                <c:ptCount val="48"/>
                <c:pt idx="0">
                  <c:v>Papua New Guinea</c:v>
                </c:pt>
                <c:pt idx="1">
                  <c:v>Northern Territory</c:v>
                </c:pt>
                <c:pt idx="2">
                  <c:v>New South Wales</c:v>
                </c:pt>
                <c:pt idx="3">
                  <c:v>Indonesia</c:v>
                </c:pt>
                <c:pt idx="4">
                  <c:v>Cambodia</c:v>
                </c:pt>
                <c:pt idx="5">
                  <c:v>British Columbia</c:v>
                </c:pt>
                <c:pt idx="6">
                  <c:v>Victoria</c:v>
                </c:pt>
                <c:pt idx="7">
                  <c:v>Kenya</c:v>
                </c:pt>
                <c:pt idx="8">
                  <c:v>Peru</c:v>
                </c:pt>
                <c:pt idx="9">
                  <c:v>Bolivia</c:v>
                </c:pt>
                <c:pt idx="10">
                  <c:v>Western Australia</c:v>
                </c:pt>
                <c:pt idx="11">
                  <c:v>Iraq</c:v>
                </c:pt>
                <c:pt idx="12">
                  <c:v>Venezuela</c:v>
                </c:pt>
                <c:pt idx="13">
                  <c:v>Colombia</c:v>
                </c:pt>
                <c:pt idx="14">
                  <c:v>Alaska</c:v>
                </c:pt>
                <c:pt idx="15">
                  <c:v>China</c:v>
                </c:pt>
                <c:pt idx="16">
                  <c:v>Queensland</c:v>
                </c:pt>
                <c:pt idx="17">
                  <c:v>Malaysia</c:v>
                </c:pt>
                <c:pt idx="18">
                  <c:v>Bangladesh</c:v>
                </c:pt>
                <c:pt idx="19">
                  <c:v>Myanmar</c:v>
                </c:pt>
                <c:pt idx="20">
                  <c:v>Tanzania</c:v>
                </c:pt>
                <c:pt idx="21">
                  <c:v>Ecuador</c:v>
                </c:pt>
                <c:pt idx="22">
                  <c:v>Trinidad and Tobago</c:v>
                </c:pt>
                <c:pt idx="23">
                  <c:v>Thailand</c:v>
                </c:pt>
                <c:pt idx="24">
                  <c:v>Libya</c:v>
                </c:pt>
                <c:pt idx="25">
                  <c:v>Argentina – Neuquen</c:v>
                </c:pt>
                <c:pt idx="26">
                  <c:v>Nigeria</c:v>
                </c:pt>
                <c:pt idx="27">
                  <c:v>Oman</c:v>
                </c:pt>
                <c:pt idx="28">
                  <c:v>Vietnam</c:v>
                </c:pt>
                <c:pt idx="29">
                  <c:v>South Australia</c:v>
                </c:pt>
                <c:pt idx="30">
                  <c:v>Nova Scotia</c:v>
                </c:pt>
                <c:pt idx="31">
                  <c:v>Argentina – Mendoza</c:v>
                </c:pt>
                <c:pt idx="32">
                  <c:v>Argentina – Santa Cruz</c:v>
                </c:pt>
                <c:pt idx="33">
                  <c:v>New Mexico</c:v>
                </c:pt>
                <c:pt idx="34">
                  <c:v>New Zealand</c:v>
                </c:pt>
                <c:pt idx="35">
                  <c:v>Utah</c:v>
                </c:pt>
                <c:pt idx="36">
                  <c:v>West Virginia</c:v>
                </c:pt>
                <c:pt idx="37">
                  <c:v>Romania</c:v>
                </c:pt>
                <c:pt idx="38">
                  <c:v>Mexico</c:v>
                </c:pt>
                <c:pt idx="39">
                  <c:v>Alberta</c:v>
                </c:pt>
                <c:pt idx="40">
                  <c:v>Hungary</c:v>
                </c:pt>
                <c:pt idx="41">
                  <c:v>Poland</c:v>
                </c:pt>
                <c:pt idx="42">
                  <c:v>India</c:v>
                </c:pt>
                <c:pt idx="43">
                  <c:v>Kazakhstan</c:v>
                </c:pt>
                <c:pt idx="44">
                  <c:v>Suriname</c:v>
                </c:pt>
                <c:pt idx="45">
                  <c:v>Louisiana</c:v>
                </c:pt>
                <c:pt idx="46">
                  <c:v>California</c:v>
                </c:pt>
                <c:pt idx="47">
                  <c:v>Michigan</c:v>
                </c:pt>
              </c:strCache>
            </c:strRef>
          </c:cat>
          <c:val>
            <c:numRef>
              <c:f>'Fig 25'!$D$4:$D$51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3.4482758620689655E-2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0.14285714285714285</c:v>
                </c:pt>
                <c:pt idx="10">
                  <c:v>0</c:v>
                </c:pt>
                <c:pt idx="11">
                  <c:v>0</c:v>
                </c:pt>
                <c:pt idx="12">
                  <c:v>0.38461538461538464</c:v>
                </c:pt>
                <c:pt idx="13">
                  <c:v>0</c:v>
                </c:pt>
                <c:pt idx="14">
                  <c:v>8.3333333333333329E-2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0.16666666666666666</c:v>
                </c:pt>
                <c:pt idx="22">
                  <c:v>0</c:v>
                </c:pt>
                <c:pt idx="23">
                  <c:v>0</c:v>
                </c:pt>
                <c:pt idx="24">
                  <c:v>0.18181818181818182</c:v>
                </c:pt>
                <c:pt idx="25">
                  <c:v>0</c:v>
                </c:pt>
                <c:pt idx="26">
                  <c:v>4.7619047619047616E-2</c:v>
                </c:pt>
                <c:pt idx="27">
                  <c:v>0</c:v>
                </c:pt>
                <c:pt idx="28">
                  <c:v>8.3333333333333329E-2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5.8823529411764705E-2</c:v>
                </c:pt>
                <c:pt idx="39">
                  <c:v>2.0408163265306121E-2</c:v>
                </c:pt>
                <c:pt idx="40">
                  <c:v>0</c:v>
                </c:pt>
                <c:pt idx="41">
                  <c:v>0</c:v>
                </c:pt>
                <c:pt idx="42">
                  <c:v>8.3333333333333329E-2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7329664"/>
        <c:axId val="457339648"/>
      </c:barChart>
      <c:catAx>
        <c:axId val="457329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57339648"/>
        <c:crosses val="autoZero"/>
        <c:auto val="1"/>
        <c:lblAlgn val="ctr"/>
        <c:lblOffset val="100"/>
        <c:noMultiLvlLbl val="0"/>
      </c:catAx>
      <c:valAx>
        <c:axId val="457339648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57329664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7768863537727075"/>
          <c:y val="9.1895409625520948E-3"/>
          <c:w val="0.28970081495718547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25'!$B$3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25'!$A$52:$A$100</c:f>
              <c:strCache>
                <c:ptCount val="49"/>
                <c:pt idx="0">
                  <c:v>Tunisia</c:v>
                </c:pt>
                <c:pt idx="1">
                  <c:v>Guyana</c:v>
                </c:pt>
                <c:pt idx="2">
                  <c:v>Saskatchewan</c:v>
                </c:pt>
                <c:pt idx="3">
                  <c:v>Algeria</c:v>
                </c:pt>
                <c:pt idx="4">
                  <c:v>Wyoming</c:v>
                </c:pt>
                <c:pt idx="5">
                  <c:v>Brunei</c:v>
                </c:pt>
                <c:pt idx="6">
                  <c:v>Gabon</c:v>
                </c:pt>
                <c:pt idx="7">
                  <c:v>Mozambique</c:v>
                </c:pt>
                <c:pt idx="8">
                  <c:v>Montana</c:v>
                </c:pt>
                <c:pt idx="9">
                  <c:v>Manitoba</c:v>
                </c:pt>
                <c:pt idx="10">
                  <c:v>Colorado</c:v>
                </c:pt>
                <c:pt idx="11">
                  <c:v>Arkansas</c:v>
                </c:pt>
                <c:pt idx="12">
                  <c:v>Ohio</c:v>
                </c:pt>
                <c:pt idx="13">
                  <c:v>Oklahoma</c:v>
                </c:pt>
                <c:pt idx="14">
                  <c:v>Pennsylvania</c:v>
                </c:pt>
                <c:pt idx="15">
                  <c:v>Spain – Onshore</c:v>
                </c:pt>
                <c:pt idx="16">
                  <c:v>Ghana</c:v>
                </c:pt>
                <c:pt idx="17">
                  <c:v>Uganda</c:v>
                </c:pt>
                <c:pt idx="18">
                  <c:v>Morocco</c:v>
                </c:pt>
                <c:pt idx="19">
                  <c:v>Yemen</c:v>
                </c:pt>
                <c:pt idx="20">
                  <c:v>Egypt</c:v>
                </c:pt>
                <c:pt idx="21">
                  <c:v>Spain – Offshore</c:v>
                </c:pt>
                <c:pt idx="22">
                  <c:v>UK – Other Offshore (ex. Nth. Sea)</c:v>
                </c:pt>
                <c:pt idx="23">
                  <c:v>Angola</c:v>
                </c:pt>
                <c:pt idx="24">
                  <c:v>Ivory Coast</c:v>
                </c:pt>
                <c:pt idx="25">
                  <c:v>Rep. of Congo (Brazzaville)</c:v>
                </c:pt>
                <c:pt idx="26">
                  <c:v>South Africa</c:v>
                </c:pt>
                <c:pt idx="27">
                  <c:v>North Dakota</c:v>
                </c:pt>
                <c:pt idx="28">
                  <c:v>Newfoundland &amp; Labrador</c:v>
                </c:pt>
                <c:pt idx="29">
                  <c:v>Alabama</c:v>
                </c:pt>
                <c:pt idx="30">
                  <c:v>France</c:v>
                </c:pt>
                <c:pt idx="31">
                  <c:v>US Offshore – Gulf of Mexico</c:v>
                </c:pt>
                <c:pt idx="32">
                  <c:v>Texas</c:v>
                </c:pt>
                <c:pt idx="33">
                  <c:v>Equatorial Guinea</c:v>
                </c:pt>
                <c:pt idx="34">
                  <c:v>United Arab Emirates</c:v>
                </c:pt>
                <c:pt idx="35">
                  <c:v>Mississippi</c:v>
                </c:pt>
                <c:pt idx="36">
                  <c:v>Kansas</c:v>
                </c:pt>
                <c:pt idx="37">
                  <c:v>Australia – Offshore</c:v>
                </c:pt>
                <c:pt idx="38">
                  <c:v>Illinois</c:v>
                </c:pt>
                <c:pt idx="39">
                  <c:v>Ireland</c:v>
                </c:pt>
                <c:pt idx="40">
                  <c:v>Netherlands</c:v>
                </c:pt>
                <c:pt idx="41">
                  <c:v>Norway – Other Offshore (ex. Nth. Sea)</c:v>
                </c:pt>
                <c:pt idx="42">
                  <c:v>Norway – North Sea</c:v>
                </c:pt>
                <c:pt idx="43">
                  <c:v>United Kingdom – North Sea</c:v>
                </c:pt>
                <c:pt idx="44">
                  <c:v>Namibia</c:v>
                </c:pt>
                <c:pt idx="45">
                  <c:v>Kuwait</c:v>
                </c:pt>
                <c:pt idx="46">
                  <c:v>Brazil – Onshore CCs</c:v>
                </c:pt>
                <c:pt idx="47">
                  <c:v>Brazil – Offshore CCs</c:v>
                </c:pt>
                <c:pt idx="48">
                  <c:v>Brazil – Offshore presalt PSCs</c:v>
                </c:pt>
              </c:strCache>
            </c:strRef>
          </c:cat>
          <c:val>
            <c:numRef>
              <c:f>'Fig 25'!$B$52:$B$100</c:f>
              <c:numCache>
                <c:formatCode>0%</c:formatCode>
                <c:ptCount val="49"/>
                <c:pt idx="0">
                  <c:v>0.3</c:v>
                </c:pt>
                <c:pt idx="1">
                  <c:v>0.14285714285714285</c:v>
                </c:pt>
                <c:pt idx="2">
                  <c:v>0.27586206896551724</c:v>
                </c:pt>
                <c:pt idx="3">
                  <c:v>0.27272727272727271</c:v>
                </c:pt>
                <c:pt idx="4">
                  <c:v>0.25</c:v>
                </c:pt>
                <c:pt idx="5">
                  <c:v>0.125</c:v>
                </c:pt>
                <c:pt idx="6">
                  <c:v>0.25</c:v>
                </c:pt>
                <c:pt idx="7">
                  <c:v>0.25</c:v>
                </c:pt>
                <c:pt idx="8">
                  <c:v>0.17647058823529413</c:v>
                </c:pt>
                <c:pt idx="9">
                  <c:v>0.14285714285714285</c:v>
                </c:pt>
                <c:pt idx="10">
                  <c:v>0.125</c:v>
                </c:pt>
                <c:pt idx="11">
                  <c:v>0.2</c:v>
                </c:pt>
                <c:pt idx="12">
                  <c:v>0.1</c:v>
                </c:pt>
                <c:pt idx="13">
                  <c:v>0.13333333333333333</c:v>
                </c:pt>
                <c:pt idx="14">
                  <c:v>0.2</c:v>
                </c:pt>
                <c:pt idx="15">
                  <c:v>0.1</c:v>
                </c:pt>
                <c:pt idx="16">
                  <c:v>0.2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  <c:pt idx="20">
                  <c:v>0.125</c:v>
                </c:pt>
                <c:pt idx="21">
                  <c:v>0</c:v>
                </c:pt>
                <c:pt idx="22">
                  <c:v>0</c:v>
                </c:pt>
                <c:pt idx="23">
                  <c:v>0.16666666666666666</c:v>
                </c:pt>
                <c:pt idx="24">
                  <c:v>0.16666666666666666</c:v>
                </c:pt>
                <c:pt idx="25">
                  <c:v>0.16666666666666666</c:v>
                </c:pt>
                <c:pt idx="26">
                  <c:v>0</c:v>
                </c:pt>
                <c:pt idx="27">
                  <c:v>0.12</c:v>
                </c:pt>
                <c:pt idx="28">
                  <c:v>0.14285714285714285</c:v>
                </c:pt>
                <c:pt idx="29">
                  <c:v>0.125</c:v>
                </c:pt>
                <c:pt idx="30">
                  <c:v>0</c:v>
                </c:pt>
                <c:pt idx="31">
                  <c:v>5.2631578947368418E-2</c:v>
                </c:pt>
                <c:pt idx="32">
                  <c:v>8.1632653061224483E-2</c:v>
                </c:pt>
                <c:pt idx="33">
                  <c:v>0.1</c:v>
                </c:pt>
                <c:pt idx="34">
                  <c:v>9.0909090909090912E-2</c:v>
                </c:pt>
                <c:pt idx="35">
                  <c:v>7.1428571428571425E-2</c:v>
                </c:pt>
                <c:pt idx="36">
                  <c:v>6.6666666666666666E-2</c:v>
                </c:pt>
                <c:pt idx="37">
                  <c:v>6.25E-2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25'!$C$3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25'!$A$52:$A$100</c:f>
              <c:strCache>
                <c:ptCount val="49"/>
                <c:pt idx="0">
                  <c:v>Tunisia</c:v>
                </c:pt>
                <c:pt idx="1">
                  <c:v>Guyana</c:v>
                </c:pt>
                <c:pt idx="2">
                  <c:v>Saskatchewan</c:v>
                </c:pt>
                <c:pt idx="3">
                  <c:v>Algeria</c:v>
                </c:pt>
                <c:pt idx="4">
                  <c:v>Wyoming</c:v>
                </c:pt>
                <c:pt idx="5">
                  <c:v>Brunei</c:v>
                </c:pt>
                <c:pt idx="6">
                  <c:v>Gabon</c:v>
                </c:pt>
                <c:pt idx="7">
                  <c:v>Mozambique</c:v>
                </c:pt>
                <c:pt idx="8">
                  <c:v>Montana</c:v>
                </c:pt>
                <c:pt idx="9">
                  <c:v>Manitoba</c:v>
                </c:pt>
                <c:pt idx="10">
                  <c:v>Colorado</c:v>
                </c:pt>
                <c:pt idx="11">
                  <c:v>Arkansas</c:v>
                </c:pt>
                <c:pt idx="12">
                  <c:v>Ohio</c:v>
                </c:pt>
                <c:pt idx="13">
                  <c:v>Oklahoma</c:v>
                </c:pt>
                <c:pt idx="14">
                  <c:v>Pennsylvania</c:v>
                </c:pt>
                <c:pt idx="15">
                  <c:v>Spain – Onshore</c:v>
                </c:pt>
                <c:pt idx="16">
                  <c:v>Ghana</c:v>
                </c:pt>
                <c:pt idx="17">
                  <c:v>Uganda</c:v>
                </c:pt>
                <c:pt idx="18">
                  <c:v>Morocco</c:v>
                </c:pt>
                <c:pt idx="19">
                  <c:v>Yemen</c:v>
                </c:pt>
                <c:pt idx="20">
                  <c:v>Egypt</c:v>
                </c:pt>
                <c:pt idx="21">
                  <c:v>Spain – Offshore</c:v>
                </c:pt>
                <c:pt idx="22">
                  <c:v>UK – Other Offshore (ex. Nth. Sea)</c:v>
                </c:pt>
                <c:pt idx="23">
                  <c:v>Angola</c:v>
                </c:pt>
                <c:pt idx="24">
                  <c:v>Ivory Coast</c:v>
                </c:pt>
                <c:pt idx="25">
                  <c:v>Rep. of Congo (Brazzaville)</c:v>
                </c:pt>
                <c:pt idx="26">
                  <c:v>South Africa</c:v>
                </c:pt>
                <c:pt idx="27">
                  <c:v>North Dakota</c:v>
                </c:pt>
                <c:pt idx="28">
                  <c:v>Newfoundland &amp; Labrador</c:v>
                </c:pt>
                <c:pt idx="29">
                  <c:v>Alabama</c:v>
                </c:pt>
                <c:pt idx="30">
                  <c:v>France</c:v>
                </c:pt>
                <c:pt idx="31">
                  <c:v>US Offshore – Gulf of Mexico</c:v>
                </c:pt>
                <c:pt idx="32">
                  <c:v>Texas</c:v>
                </c:pt>
                <c:pt idx="33">
                  <c:v>Equatorial Guinea</c:v>
                </c:pt>
                <c:pt idx="34">
                  <c:v>United Arab Emirates</c:v>
                </c:pt>
                <c:pt idx="35">
                  <c:v>Mississippi</c:v>
                </c:pt>
                <c:pt idx="36">
                  <c:v>Kansas</c:v>
                </c:pt>
                <c:pt idx="37">
                  <c:v>Australia – Offshore</c:v>
                </c:pt>
                <c:pt idx="38">
                  <c:v>Illinois</c:v>
                </c:pt>
                <c:pt idx="39">
                  <c:v>Ireland</c:v>
                </c:pt>
                <c:pt idx="40">
                  <c:v>Netherlands</c:v>
                </c:pt>
                <c:pt idx="41">
                  <c:v>Norway – Other Offshore (ex. Nth. Sea)</c:v>
                </c:pt>
                <c:pt idx="42">
                  <c:v>Norway – North Sea</c:v>
                </c:pt>
                <c:pt idx="43">
                  <c:v>United Kingdom – North Sea</c:v>
                </c:pt>
                <c:pt idx="44">
                  <c:v>Namibia</c:v>
                </c:pt>
                <c:pt idx="45">
                  <c:v>Kuwait</c:v>
                </c:pt>
                <c:pt idx="46">
                  <c:v>Brazil – Onshore CCs</c:v>
                </c:pt>
                <c:pt idx="47">
                  <c:v>Brazil – Offshore CCs</c:v>
                </c:pt>
                <c:pt idx="48">
                  <c:v>Brazil – Offshore presalt PSCs</c:v>
                </c:pt>
              </c:strCache>
            </c:strRef>
          </c:cat>
          <c:val>
            <c:numRef>
              <c:f>'Fig 25'!$C$52:$C$100</c:f>
              <c:numCache>
                <c:formatCode>0%</c:formatCode>
                <c:ptCount val="49"/>
                <c:pt idx="0">
                  <c:v>0</c:v>
                </c:pt>
                <c:pt idx="1">
                  <c:v>0.14285714285714285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</c:v>
                </c:pt>
                <c:pt idx="8">
                  <c:v>5.8823529411764705E-2</c:v>
                </c:pt>
                <c:pt idx="9">
                  <c:v>7.1428571428571425E-2</c:v>
                </c:pt>
                <c:pt idx="10">
                  <c:v>8.3333333333333329E-2</c:v>
                </c:pt>
                <c:pt idx="11">
                  <c:v>0</c:v>
                </c:pt>
                <c:pt idx="12">
                  <c:v>0.1</c:v>
                </c:pt>
                <c:pt idx="13">
                  <c:v>6.6666666666666666E-2</c:v>
                </c:pt>
                <c:pt idx="14">
                  <c:v>0</c:v>
                </c:pt>
                <c:pt idx="15">
                  <c:v>0.1</c:v>
                </c:pt>
                <c:pt idx="16">
                  <c:v>0</c:v>
                </c:pt>
                <c:pt idx="17">
                  <c:v>0</c:v>
                </c:pt>
                <c:pt idx="18">
                  <c:v>0.2</c:v>
                </c:pt>
                <c:pt idx="19">
                  <c:v>0.2</c:v>
                </c:pt>
                <c:pt idx="20">
                  <c:v>0</c:v>
                </c:pt>
                <c:pt idx="21">
                  <c:v>0.16666666666666666</c:v>
                </c:pt>
                <c:pt idx="22">
                  <c:v>0.16666666666666666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0.16666666666666666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0.1111111111111111</c:v>
                </c:pt>
                <c:pt idx="31">
                  <c:v>0</c:v>
                </c:pt>
                <c:pt idx="32">
                  <c:v>2.0408163265306121E-2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25'!$D$3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25'!$A$52:$A$100</c:f>
              <c:strCache>
                <c:ptCount val="49"/>
                <c:pt idx="0">
                  <c:v>Tunisia</c:v>
                </c:pt>
                <c:pt idx="1">
                  <c:v>Guyana</c:v>
                </c:pt>
                <c:pt idx="2">
                  <c:v>Saskatchewan</c:v>
                </c:pt>
                <c:pt idx="3">
                  <c:v>Algeria</c:v>
                </c:pt>
                <c:pt idx="4">
                  <c:v>Wyoming</c:v>
                </c:pt>
                <c:pt idx="5">
                  <c:v>Brunei</c:v>
                </c:pt>
                <c:pt idx="6">
                  <c:v>Gabon</c:v>
                </c:pt>
                <c:pt idx="7">
                  <c:v>Mozambique</c:v>
                </c:pt>
                <c:pt idx="8">
                  <c:v>Montana</c:v>
                </c:pt>
                <c:pt idx="9">
                  <c:v>Manitoba</c:v>
                </c:pt>
                <c:pt idx="10">
                  <c:v>Colorado</c:v>
                </c:pt>
                <c:pt idx="11">
                  <c:v>Arkansas</c:v>
                </c:pt>
                <c:pt idx="12">
                  <c:v>Ohio</c:v>
                </c:pt>
                <c:pt idx="13">
                  <c:v>Oklahoma</c:v>
                </c:pt>
                <c:pt idx="14">
                  <c:v>Pennsylvania</c:v>
                </c:pt>
                <c:pt idx="15">
                  <c:v>Spain – Onshore</c:v>
                </c:pt>
                <c:pt idx="16">
                  <c:v>Ghana</c:v>
                </c:pt>
                <c:pt idx="17">
                  <c:v>Uganda</c:v>
                </c:pt>
                <c:pt idx="18">
                  <c:v>Morocco</c:v>
                </c:pt>
                <c:pt idx="19">
                  <c:v>Yemen</c:v>
                </c:pt>
                <c:pt idx="20">
                  <c:v>Egypt</c:v>
                </c:pt>
                <c:pt idx="21">
                  <c:v>Spain – Offshore</c:v>
                </c:pt>
                <c:pt idx="22">
                  <c:v>UK – Other Offshore (ex. Nth. Sea)</c:v>
                </c:pt>
                <c:pt idx="23">
                  <c:v>Angola</c:v>
                </c:pt>
                <c:pt idx="24">
                  <c:v>Ivory Coast</c:v>
                </c:pt>
                <c:pt idx="25">
                  <c:v>Rep. of Congo (Brazzaville)</c:v>
                </c:pt>
                <c:pt idx="26">
                  <c:v>South Africa</c:v>
                </c:pt>
                <c:pt idx="27">
                  <c:v>North Dakota</c:v>
                </c:pt>
                <c:pt idx="28">
                  <c:v>Newfoundland &amp; Labrador</c:v>
                </c:pt>
                <c:pt idx="29">
                  <c:v>Alabama</c:v>
                </c:pt>
                <c:pt idx="30">
                  <c:v>France</c:v>
                </c:pt>
                <c:pt idx="31">
                  <c:v>US Offshore – Gulf of Mexico</c:v>
                </c:pt>
                <c:pt idx="32">
                  <c:v>Texas</c:v>
                </c:pt>
                <c:pt idx="33">
                  <c:v>Equatorial Guinea</c:v>
                </c:pt>
                <c:pt idx="34">
                  <c:v>United Arab Emirates</c:v>
                </c:pt>
                <c:pt idx="35">
                  <c:v>Mississippi</c:v>
                </c:pt>
                <c:pt idx="36">
                  <c:v>Kansas</c:v>
                </c:pt>
                <c:pt idx="37">
                  <c:v>Australia – Offshore</c:v>
                </c:pt>
                <c:pt idx="38">
                  <c:v>Illinois</c:v>
                </c:pt>
                <c:pt idx="39">
                  <c:v>Ireland</c:v>
                </c:pt>
                <c:pt idx="40">
                  <c:v>Netherlands</c:v>
                </c:pt>
                <c:pt idx="41">
                  <c:v>Norway – Other Offshore (ex. Nth. Sea)</c:v>
                </c:pt>
                <c:pt idx="42">
                  <c:v>Norway – North Sea</c:v>
                </c:pt>
                <c:pt idx="43">
                  <c:v>United Kingdom – North Sea</c:v>
                </c:pt>
                <c:pt idx="44">
                  <c:v>Namibia</c:v>
                </c:pt>
                <c:pt idx="45">
                  <c:v>Kuwait</c:v>
                </c:pt>
                <c:pt idx="46">
                  <c:v>Brazil – Onshore CCs</c:v>
                </c:pt>
                <c:pt idx="47">
                  <c:v>Brazil – Offshore CCs</c:v>
                </c:pt>
                <c:pt idx="48">
                  <c:v>Brazil – Offshore presalt PSCs</c:v>
                </c:pt>
              </c:strCache>
            </c:strRef>
          </c:cat>
          <c:val>
            <c:numRef>
              <c:f>'Fig 25'!$D$52:$D$100</c:f>
              <c:numCache>
                <c:formatCode>0%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6.25E-2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0.04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5.2631578947368418E-2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4701824"/>
        <c:axId val="454703360"/>
      </c:barChart>
      <c:catAx>
        <c:axId val="454701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54703360"/>
        <c:crosses val="autoZero"/>
        <c:auto val="1"/>
        <c:lblAlgn val="ctr"/>
        <c:lblOffset val="100"/>
        <c:noMultiLvlLbl val="0"/>
      </c:catAx>
      <c:valAx>
        <c:axId val="454703360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547018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3919655349940461"/>
          <c:y val="3.6728262174914331E-2"/>
          <c:w val="0.19795222719462224"/>
          <c:h val="0.1336225213227657"/>
        </c:manualLayout>
      </c:layout>
      <c:overlay val="0"/>
      <c:spPr>
        <a:solidFill>
          <a:schemeClr val="lt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1215841409246924"/>
          <c:y val="9.6877939579014631E-3"/>
          <c:w val="0.24435581970522913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26'!$B$3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26'!$A$4:$A$51</c:f>
              <c:strCache>
                <c:ptCount val="48"/>
                <c:pt idx="0">
                  <c:v>Venezuela</c:v>
                </c:pt>
                <c:pt idx="1">
                  <c:v>Iraq</c:v>
                </c:pt>
                <c:pt idx="2">
                  <c:v>Libya</c:v>
                </c:pt>
                <c:pt idx="3">
                  <c:v>Bangladesh</c:v>
                </c:pt>
                <c:pt idx="4">
                  <c:v>Nigeria</c:v>
                </c:pt>
                <c:pt idx="5">
                  <c:v>Egypt</c:v>
                </c:pt>
                <c:pt idx="6">
                  <c:v>Kenya</c:v>
                </c:pt>
                <c:pt idx="7">
                  <c:v>Equatorial Guinea</c:v>
                </c:pt>
                <c:pt idx="8">
                  <c:v>Romania</c:v>
                </c:pt>
                <c:pt idx="9">
                  <c:v>British Columbia</c:v>
                </c:pt>
                <c:pt idx="10">
                  <c:v>Algeria</c:v>
                </c:pt>
                <c:pt idx="11">
                  <c:v>Illinois</c:v>
                </c:pt>
                <c:pt idx="12">
                  <c:v>Rep. of Congo (Brazzaville)</c:v>
                </c:pt>
                <c:pt idx="13">
                  <c:v>Bolivia</c:v>
                </c:pt>
                <c:pt idx="14">
                  <c:v>Indonesia</c:v>
                </c:pt>
                <c:pt idx="15">
                  <c:v>Cambodia</c:v>
                </c:pt>
                <c:pt idx="16">
                  <c:v>Angola</c:v>
                </c:pt>
                <c:pt idx="17">
                  <c:v>Yemen</c:v>
                </c:pt>
                <c:pt idx="18">
                  <c:v>Mozambique</c:v>
                </c:pt>
                <c:pt idx="19">
                  <c:v>Tunisia</c:v>
                </c:pt>
                <c:pt idx="20">
                  <c:v>Victoria</c:v>
                </c:pt>
                <c:pt idx="21">
                  <c:v>Ivory Coast</c:v>
                </c:pt>
                <c:pt idx="22">
                  <c:v>Argentina – Santa Cruz</c:v>
                </c:pt>
                <c:pt idx="23">
                  <c:v>Spain – Onshore</c:v>
                </c:pt>
                <c:pt idx="24">
                  <c:v>Ecuador</c:v>
                </c:pt>
                <c:pt idx="25">
                  <c:v>California</c:v>
                </c:pt>
                <c:pt idx="26">
                  <c:v>Gabon</c:v>
                </c:pt>
                <c:pt idx="27">
                  <c:v>Alberta</c:v>
                </c:pt>
                <c:pt idx="28">
                  <c:v>Brazil – Offshore CCs</c:v>
                </c:pt>
                <c:pt idx="29">
                  <c:v>Northern Territory</c:v>
                </c:pt>
                <c:pt idx="30">
                  <c:v>Papua New Guinea</c:v>
                </c:pt>
                <c:pt idx="31">
                  <c:v>Mexico</c:v>
                </c:pt>
                <c:pt idx="32">
                  <c:v>New South Wales</c:v>
                </c:pt>
                <c:pt idx="33">
                  <c:v>Michigan</c:v>
                </c:pt>
                <c:pt idx="34">
                  <c:v>Hungary</c:v>
                </c:pt>
                <c:pt idx="35">
                  <c:v>Poland</c:v>
                </c:pt>
                <c:pt idx="36">
                  <c:v>South Africa</c:v>
                </c:pt>
                <c:pt idx="37">
                  <c:v>Tanzania</c:v>
                </c:pt>
                <c:pt idx="38">
                  <c:v>Kuwait</c:v>
                </c:pt>
                <c:pt idx="39">
                  <c:v>Brazil – Offshore presalt PSCs</c:v>
                </c:pt>
                <c:pt idx="40">
                  <c:v>Guyana</c:v>
                </c:pt>
                <c:pt idx="41">
                  <c:v>Ghana</c:v>
                </c:pt>
                <c:pt idx="42">
                  <c:v>France</c:v>
                </c:pt>
                <c:pt idx="43">
                  <c:v>Utah</c:v>
                </c:pt>
                <c:pt idx="44">
                  <c:v>Uganda</c:v>
                </c:pt>
                <c:pt idx="45">
                  <c:v>India</c:v>
                </c:pt>
                <c:pt idx="46">
                  <c:v>Colorado</c:v>
                </c:pt>
                <c:pt idx="47">
                  <c:v>Ohio</c:v>
                </c:pt>
              </c:strCache>
            </c:strRef>
          </c:cat>
          <c:val>
            <c:numRef>
              <c:f>'Fig 26'!$B$4:$B$51</c:f>
              <c:numCache>
                <c:formatCode>0%</c:formatCode>
                <c:ptCount val="48"/>
                <c:pt idx="0">
                  <c:v>0</c:v>
                </c:pt>
                <c:pt idx="1">
                  <c:v>0.15384615384615385</c:v>
                </c:pt>
                <c:pt idx="2">
                  <c:v>0</c:v>
                </c:pt>
                <c:pt idx="3">
                  <c:v>0.66666666666666663</c:v>
                </c:pt>
                <c:pt idx="4">
                  <c:v>0.43478260869565216</c:v>
                </c:pt>
                <c:pt idx="5">
                  <c:v>0.55555555555555558</c:v>
                </c:pt>
                <c:pt idx="6">
                  <c:v>0.66666666666666663</c:v>
                </c:pt>
                <c:pt idx="7">
                  <c:v>0.61538461538461542</c:v>
                </c:pt>
                <c:pt idx="8">
                  <c:v>0.375</c:v>
                </c:pt>
                <c:pt idx="9">
                  <c:v>0.21875</c:v>
                </c:pt>
                <c:pt idx="10">
                  <c:v>0.35714285714285715</c:v>
                </c:pt>
                <c:pt idx="11">
                  <c:v>0.5714285714285714</c:v>
                </c:pt>
                <c:pt idx="12">
                  <c:v>0.42857142857142855</c:v>
                </c:pt>
                <c:pt idx="13">
                  <c:v>0.14285714285714285</c:v>
                </c:pt>
                <c:pt idx="14">
                  <c:v>0.6875</c:v>
                </c:pt>
                <c:pt idx="15">
                  <c:v>0.5</c:v>
                </c:pt>
                <c:pt idx="16">
                  <c:v>0.53333333333333333</c:v>
                </c:pt>
                <c:pt idx="17">
                  <c:v>0.16666666666666666</c:v>
                </c:pt>
                <c:pt idx="18">
                  <c:v>0.54545454545454541</c:v>
                </c:pt>
                <c:pt idx="19">
                  <c:v>0.27272727272727271</c:v>
                </c:pt>
                <c:pt idx="20">
                  <c:v>0.25</c:v>
                </c:pt>
                <c:pt idx="21">
                  <c:v>0.5</c:v>
                </c:pt>
                <c:pt idx="22">
                  <c:v>0.4</c:v>
                </c:pt>
                <c:pt idx="23">
                  <c:v>0.3</c:v>
                </c:pt>
                <c:pt idx="24">
                  <c:v>0.41666666666666669</c:v>
                </c:pt>
                <c:pt idx="25">
                  <c:v>8.3333333333333329E-2</c:v>
                </c:pt>
                <c:pt idx="26">
                  <c:v>0.5</c:v>
                </c:pt>
                <c:pt idx="27">
                  <c:v>0.20754716981132076</c:v>
                </c:pt>
                <c:pt idx="28">
                  <c:v>0.5</c:v>
                </c:pt>
                <c:pt idx="29">
                  <c:v>0.33333333333333331</c:v>
                </c:pt>
                <c:pt idx="30">
                  <c:v>0.44444444444444442</c:v>
                </c:pt>
                <c:pt idx="31">
                  <c:v>0.3888888888888889</c:v>
                </c:pt>
                <c:pt idx="32">
                  <c:v>0.27272727272727271</c:v>
                </c:pt>
                <c:pt idx="33">
                  <c:v>0.4</c:v>
                </c:pt>
                <c:pt idx="34">
                  <c:v>0.5</c:v>
                </c:pt>
                <c:pt idx="35">
                  <c:v>0.5</c:v>
                </c:pt>
                <c:pt idx="36">
                  <c:v>0</c:v>
                </c:pt>
                <c:pt idx="37">
                  <c:v>0.5</c:v>
                </c:pt>
                <c:pt idx="38">
                  <c:v>0.5</c:v>
                </c:pt>
                <c:pt idx="39">
                  <c:v>0.4</c:v>
                </c:pt>
                <c:pt idx="40">
                  <c:v>0.375</c:v>
                </c:pt>
                <c:pt idx="41">
                  <c:v>0.46153846153846156</c:v>
                </c:pt>
                <c:pt idx="42">
                  <c:v>0.1111111111111111</c:v>
                </c:pt>
                <c:pt idx="43">
                  <c:v>0.42857142857142855</c:v>
                </c:pt>
                <c:pt idx="44">
                  <c:v>0.14285714285714285</c:v>
                </c:pt>
                <c:pt idx="45">
                  <c:v>0.2857142857142857</c:v>
                </c:pt>
                <c:pt idx="46">
                  <c:v>0.2</c:v>
                </c:pt>
                <c:pt idx="47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'Fig 26'!$C$3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26'!$A$4:$A$51</c:f>
              <c:strCache>
                <c:ptCount val="48"/>
                <c:pt idx="0">
                  <c:v>Venezuela</c:v>
                </c:pt>
                <c:pt idx="1">
                  <c:v>Iraq</c:v>
                </c:pt>
                <c:pt idx="2">
                  <c:v>Libya</c:v>
                </c:pt>
                <c:pt idx="3">
                  <c:v>Bangladesh</c:v>
                </c:pt>
                <c:pt idx="4">
                  <c:v>Nigeria</c:v>
                </c:pt>
                <c:pt idx="5">
                  <c:v>Egypt</c:v>
                </c:pt>
                <c:pt idx="6">
                  <c:v>Kenya</c:v>
                </c:pt>
                <c:pt idx="7">
                  <c:v>Equatorial Guinea</c:v>
                </c:pt>
                <c:pt idx="8">
                  <c:v>Romania</c:v>
                </c:pt>
                <c:pt idx="9">
                  <c:v>British Columbia</c:v>
                </c:pt>
                <c:pt idx="10">
                  <c:v>Algeria</c:v>
                </c:pt>
                <c:pt idx="11">
                  <c:v>Illinois</c:v>
                </c:pt>
                <c:pt idx="12">
                  <c:v>Rep. of Congo (Brazzaville)</c:v>
                </c:pt>
                <c:pt idx="13">
                  <c:v>Bolivia</c:v>
                </c:pt>
                <c:pt idx="14">
                  <c:v>Indonesia</c:v>
                </c:pt>
                <c:pt idx="15">
                  <c:v>Cambodia</c:v>
                </c:pt>
                <c:pt idx="16">
                  <c:v>Angola</c:v>
                </c:pt>
                <c:pt idx="17">
                  <c:v>Yemen</c:v>
                </c:pt>
                <c:pt idx="18">
                  <c:v>Mozambique</c:v>
                </c:pt>
                <c:pt idx="19">
                  <c:v>Tunisia</c:v>
                </c:pt>
                <c:pt idx="20">
                  <c:v>Victoria</c:v>
                </c:pt>
                <c:pt idx="21">
                  <c:v>Ivory Coast</c:v>
                </c:pt>
                <c:pt idx="22">
                  <c:v>Argentina – Santa Cruz</c:v>
                </c:pt>
                <c:pt idx="23">
                  <c:v>Spain – Onshore</c:v>
                </c:pt>
                <c:pt idx="24">
                  <c:v>Ecuador</c:v>
                </c:pt>
                <c:pt idx="25">
                  <c:v>California</c:v>
                </c:pt>
                <c:pt idx="26">
                  <c:v>Gabon</c:v>
                </c:pt>
                <c:pt idx="27">
                  <c:v>Alberta</c:v>
                </c:pt>
                <c:pt idx="28">
                  <c:v>Brazil – Offshore CCs</c:v>
                </c:pt>
                <c:pt idx="29">
                  <c:v>Northern Territory</c:v>
                </c:pt>
                <c:pt idx="30">
                  <c:v>Papua New Guinea</c:v>
                </c:pt>
                <c:pt idx="31">
                  <c:v>Mexico</c:v>
                </c:pt>
                <c:pt idx="32">
                  <c:v>New South Wales</c:v>
                </c:pt>
                <c:pt idx="33">
                  <c:v>Michigan</c:v>
                </c:pt>
                <c:pt idx="34">
                  <c:v>Hungary</c:v>
                </c:pt>
                <c:pt idx="35">
                  <c:v>Poland</c:v>
                </c:pt>
                <c:pt idx="36">
                  <c:v>South Africa</c:v>
                </c:pt>
                <c:pt idx="37">
                  <c:v>Tanzania</c:v>
                </c:pt>
                <c:pt idx="38">
                  <c:v>Kuwait</c:v>
                </c:pt>
                <c:pt idx="39">
                  <c:v>Brazil – Offshore presalt PSCs</c:v>
                </c:pt>
                <c:pt idx="40">
                  <c:v>Guyana</c:v>
                </c:pt>
                <c:pt idx="41">
                  <c:v>Ghana</c:v>
                </c:pt>
                <c:pt idx="42">
                  <c:v>France</c:v>
                </c:pt>
                <c:pt idx="43">
                  <c:v>Utah</c:v>
                </c:pt>
                <c:pt idx="44">
                  <c:v>Uganda</c:v>
                </c:pt>
                <c:pt idx="45">
                  <c:v>India</c:v>
                </c:pt>
                <c:pt idx="46">
                  <c:v>Colorado</c:v>
                </c:pt>
                <c:pt idx="47">
                  <c:v>Ohio</c:v>
                </c:pt>
              </c:strCache>
            </c:strRef>
          </c:cat>
          <c:val>
            <c:numRef>
              <c:f>'Fig 26'!$C$4:$C$51</c:f>
              <c:numCache>
                <c:formatCode>0%</c:formatCode>
                <c:ptCount val="48"/>
                <c:pt idx="0">
                  <c:v>0.1875</c:v>
                </c:pt>
                <c:pt idx="1">
                  <c:v>0.53846153846153844</c:v>
                </c:pt>
                <c:pt idx="2">
                  <c:v>0.58333333333333337</c:v>
                </c:pt>
                <c:pt idx="3">
                  <c:v>0.16666666666666666</c:v>
                </c:pt>
                <c:pt idx="4">
                  <c:v>0.34782608695652173</c:v>
                </c:pt>
                <c:pt idx="5">
                  <c:v>0.22222222222222221</c:v>
                </c:pt>
                <c:pt idx="6">
                  <c:v>0.1111111111111111</c:v>
                </c:pt>
                <c:pt idx="7">
                  <c:v>0.15384615384615385</c:v>
                </c:pt>
                <c:pt idx="8">
                  <c:v>0.375</c:v>
                </c:pt>
                <c:pt idx="9">
                  <c:v>0.4375</c:v>
                </c:pt>
                <c:pt idx="10">
                  <c:v>0.35714285714285715</c:v>
                </c:pt>
                <c:pt idx="11">
                  <c:v>0.14285714285714285</c:v>
                </c:pt>
                <c:pt idx="12">
                  <c:v>0.2857142857142857</c:v>
                </c:pt>
                <c:pt idx="13">
                  <c:v>0.2857142857142857</c:v>
                </c:pt>
                <c:pt idx="14">
                  <c:v>0</c:v>
                </c:pt>
                <c:pt idx="15">
                  <c:v>0.16666666666666666</c:v>
                </c:pt>
                <c:pt idx="16">
                  <c:v>0.13333333333333333</c:v>
                </c:pt>
                <c:pt idx="17">
                  <c:v>0.16666666666666666</c:v>
                </c:pt>
                <c:pt idx="18">
                  <c:v>9.0909090909090912E-2</c:v>
                </c:pt>
                <c:pt idx="19">
                  <c:v>0.36363636363636365</c:v>
                </c:pt>
                <c:pt idx="20">
                  <c:v>0.375</c:v>
                </c:pt>
                <c:pt idx="21">
                  <c:v>0.125</c:v>
                </c:pt>
                <c:pt idx="22">
                  <c:v>0.2</c:v>
                </c:pt>
                <c:pt idx="23">
                  <c:v>0.3</c:v>
                </c:pt>
                <c:pt idx="24">
                  <c:v>0</c:v>
                </c:pt>
                <c:pt idx="25">
                  <c:v>0.33333333333333331</c:v>
                </c:pt>
                <c:pt idx="26">
                  <c:v>7.1428571428571425E-2</c:v>
                </c:pt>
                <c:pt idx="27">
                  <c:v>0.33962264150943394</c:v>
                </c:pt>
                <c:pt idx="28">
                  <c:v>6.25E-2</c:v>
                </c:pt>
                <c:pt idx="29">
                  <c:v>0.22222222222222221</c:v>
                </c:pt>
                <c:pt idx="30">
                  <c:v>0.1111111111111111</c:v>
                </c:pt>
                <c:pt idx="31">
                  <c:v>0.1111111111111111</c:v>
                </c:pt>
                <c:pt idx="32">
                  <c:v>0.27272727272727271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0.375</c:v>
                </c:pt>
                <c:pt idx="37">
                  <c:v>0</c:v>
                </c:pt>
                <c:pt idx="38">
                  <c:v>0</c:v>
                </c:pt>
                <c:pt idx="39">
                  <c:v>0.1</c:v>
                </c:pt>
                <c:pt idx="40">
                  <c:v>0.125</c:v>
                </c:pt>
                <c:pt idx="41">
                  <c:v>0</c:v>
                </c:pt>
                <c:pt idx="42">
                  <c:v>0.22222222222222221</c:v>
                </c:pt>
                <c:pt idx="43">
                  <c:v>0</c:v>
                </c:pt>
                <c:pt idx="44">
                  <c:v>0.2857142857142857</c:v>
                </c:pt>
                <c:pt idx="45">
                  <c:v>7.1428571428571425E-2</c:v>
                </c:pt>
                <c:pt idx="46">
                  <c:v>0.08</c:v>
                </c:pt>
                <c:pt idx="47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'Fig 26'!$D$3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26'!$A$4:$A$51</c:f>
              <c:strCache>
                <c:ptCount val="48"/>
                <c:pt idx="0">
                  <c:v>Venezuela</c:v>
                </c:pt>
                <c:pt idx="1">
                  <c:v>Iraq</c:v>
                </c:pt>
                <c:pt idx="2">
                  <c:v>Libya</c:v>
                </c:pt>
                <c:pt idx="3">
                  <c:v>Bangladesh</c:v>
                </c:pt>
                <c:pt idx="4">
                  <c:v>Nigeria</c:v>
                </c:pt>
                <c:pt idx="5">
                  <c:v>Egypt</c:v>
                </c:pt>
                <c:pt idx="6">
                  <c:v>Kenya</c:v>
                </c:pt>
                <c:pt idx="7">
                  <c:v>Equatorial Guinea</c:v>
                </c:pt>
                <c:pt idx="8">
                  <c:v>Romania</c:v>
                </c:pt>
                <c:pt idx="9">
                  <c:v>British Columbia</c:v>
                </c:pt>
                <c:pt idx="10">
                  <c:v>Algeria</c:v>
                </c:pt>
                <c:pt idx="11">
                  <c:v>Illinois</c:v>
                </c:pt>
                <c:pt idx="12">
                  <c:v>Rep. of Congo (Brazzaville)</c:v>
                </c:pt>
                <c:pt idx="13">
                  <c:v>Bolivia</c:v>
                </c:pt>
                <c:pt idx="14">
                  <c:v>Indonesia</c:v>
                </c:pt>
                <c:pt idx="15">
                  <c:v>Cambodia</c:v>
                </c:pt>
                <c:pt idx="16">
                  <c:v>Angola</c:v>
                </c:pt>
                <c:pt idx="17">
                  <c:v>Yemen</c:v>
                </c:pt>
                <c:pt idx="18">
                  <c:v>Mozambique</c:v>
                </c:pt>
                <c:pt idx="19">
                  <c:v>Tunisia</c:v>
                </c:pt>
                <c:pt idx="20">
                  <c:v>Victoria</c:v>
                </c:pt>
                <c:pt idx="21">
                  <c:v>Ivory Coast</c:v>
                </c:pt>
                <c:pt idx="22">
                  <c:v>Argentina – Santa Cruz</c:v>
                </c:pt>
                <c:pt idx="23">
                  <c:v>Spain – Onshore</c:v>
                </c:pt>
                <c:pt idx="24">
                  <c:v>Ecuador</c:v>
                </c:pt>
                <c:pt idx="25">
                  <c:v>California</c:v>
                </c:pt>
                <c:pt idx="26">
                  <c:v>Gabon</c:v>
                </c:pt>
                <c:pt idx="27">
                  <c:v>Alberta</c:v>
                </c:pt>
                <c:pt idx="28">
                  <c:v>Brazil – Offshore CCs</c:v>
                </c:pt>
                <c:pt idx="29">
                  <c:v>Northern Territory</c:v>
                </c:pt>
                <c:pt idx="30">
                  <c:v>Papua New Guinea</c:v>
                </c:pt>
                <c:pt idx="31">
                  <c:v>Mexico</c:v>
                </c:pt>
                <c:pt idx="32">
                  <c:v>New South Wales</c:v>
                </c:pt>
                <c:pt idx="33">
                  <c:v>Michigan</c:v>
                </c:pt>
                <c:pt idx="34">
                  <c:v>Hungary</c:v>
                </c:pt>
                <c:pt idx="35">
                  <c:v>Poland</c:v>
                </c:pt>
                <c:pt idx="36">
                  <c:v>South Africa</c:v>
                </c:pt>
                <c:pt idx="37">
                  <c:v>Tanzania</c:v>
                </c:pt>
                <c:pt idx="38">
                  <c:v>Kuwait</c:v>
                </c:pt>
                <c:pt idx="39">
                  <c:v>Brazil – Offshore presalt PSCs</c:v>
                </c:pt>
                <c:pt idx="40">
                  <c:v>Guyana</c:v>
                </c:pt>
                <c:pt idx="41">
                  <c:v>Ghana</c:v>
                </c:pt>
                <c:pt idx="42">
                  <c:v>France</c:v>
                </c:pt>
                <c:pt idx="43">
                  <c:v>Utah</c:v>
                </c:pt>
                <c:pt idx="44">
                  <c:v>Uganda</c:v>
                </c:pt>
                <c:pt idx="45">
                  <c:v>India</c:v>
                </c:pt>
                <c:pt idx="46">
                  <c:v>Colorado</c:v>
                </c:pt>
                <c:pt idx="47">
                  <c:v>Ohio</c:v>
                </c:pt>
              </c:strCache>
            </c:strRef>
          </c:cat>
          <c:val>
            <c:numRef>
              <c:f>'Fig 26'!$D$4:$D$51</c:f>
              <c:numCache>
                <c:formatCode>0%</c:formatCode>
                <c:ptCount val="48"/>
                <c:pt idx="0">
                  <c:v>0.75</c:v>
                </c:pt>
                <c:pt idx="1">
                  <c:v>0.23076923076923078</c:v>
                </c:pt>
                <c:pt idx="2">
                  <c:v>0.33333333333333331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6.25E-2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0.2857142857142857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0.33333333333333331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0.16666666666666666</c:v>
                </c:pt>
                <c:pt idx="25">
                  <c:v>0.16666666666666666</c:v>
                </c:pt>
                <c:pt idx="26">
                  <c:v>0</c:v>
                </c:pt>
                <c:pt idx="27">
                  <c:v>1.8867924528301886E-2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5.5555555555555552E-2</c:v>
                </c:pt>
                <c:pt idx="32">
                  <c:v>0</c:v>
                </c:pt>
                <c:pt idx="33">
                  <c:v>0.1</c:v>
                </c:pt>
                <c:pt idx="34">
                  <c:v>0</c:v>
                </c:pt>
                <c:pt idx="35">
                  <c:v>0</c:v>
                </c:pt>
                <c:pt idx="36">
                  <c:v>0.125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0.1111111111111111</c:v>
                </c:pt>
                <c:pt idx="43">
                  <c:v>0</c:v>
                </c:pt>
                <c:pt idx="44">
                  <c:v>0</c:v>
                </c:pt>
                <c:pt idx="45">
                  <c:v>7.1428571428571425E-2</c:v>
                </c:pt>
                <c:pt idx="46">
                  <c:v>0.12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3336192"/>
        <c:axId val="483337728"/>
      </c:barChart>
      <c:catAx>
        <c:axId val="483336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83337728"/>
        <c:crosses val="autoZero"/>
        <c:auto val="1"/>
        <c:lblAlgn val="ctr"/>
        <c:lblOffset val="100"/>
        <c:noMultiLvlLbl val="0"/>
      </c:catAx>
      <c:valAx>
        <c:axId val="483337728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83336192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52047635775119"/>
          <c:y val="1.3883422084633595E-2"/>
          <c:w val="0.2669216134516943"/>
          <c:h val="0.948666141972770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4'!$B$3</c:f>
              <c:strCache>
                <c:ptCount val="1"/>
                <c:pt idx="0">
                  <c:v>PPI Score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'Fig 4'!$A$4:$A$51</c:f>
              <c:strCache>
                <c:ptCount val="48"/>
                <c:pt idx="0">
                  <c:v>Venezuela</c:v>
                </c:pt>
                <c:pt idx="1">
                  <c:v>Bolivia*</c:v>
                </c:pt>
                <c:pt idx="2">
                  <c:v>Libya</c:v>
                </c:pt>
                <c:pt idx="3">
                  <c:v>Iraq</c:v>
                </c:pt>
                <c:pt idx="4">
                  <c:v>Ecuador</c:v>
                </c:pt>
                <c:pt idx="5">
                  <c:v>Indonesia</c:v>
                </c:pt>
                <c:pt idx="6">
                  <c:v>California</c:v>
                </c:pt>
                <c:pt idx="7">
                  <c:v>Cambodia*</c:v>
                </c:pt>
                <c:pt idx="8">
                  <c:v>France*</c:v>
                </c:pt>
                <c:pt idx="9">
                  <c:v>Yemen*</c:v>
                </c:pt>
                <c:pt idx="10">
                  <c:v>Victoria*</c:v>
                </c:pt>
                <c:pt idx="11">
                  <c:v>Northern Territory*</c:v>
                </c:pt>
                <c:pt idx="12">
                  <c:v>New South Wales</c:v>
                </c:pt>
                <c:pt idx="13">
                  <c:v>Papua New Guinea*</c:v>
                </c:pt>
                <c:pt idx="14">
                  <c:v>Nigeria</c:v>
                </c:pt>
                <c:pt idx="15">
                  <c:v>Algeria</c:v>
                </c:pt>
                <c:pt idx="16">
                  <c:v>Uganda*</c:v>
                </c:pt>
                <c:pt idx="17">
                  <c:v>Angola</c:v>
                </c:pt>
                <c:pt idx="18">
                  <c:v>Bangladesh*</c:v>
                </c:pt>
                <c:pt idx="19">
                  <c:v>Spain – Onshore</c:v>
                </c:pt>
                <c:pt idx="20">
                  <c:v>Mexico</c:v>
                </c:pt>
                <c:pt idx="21">
                  <c:v>British Columbia</c:v>
                </c:pt>
                <c:pt idx="22">
                  <c:v>Romania*</c:v>
                </c:pt>
                <c:pt idx="23">
                  <c:v>Tanzania*</c:v>
                </c:pt>
                <c:pt idx="24">
                  <c:v>Myanmar*</c:v>
                </c:pt>
                <c:pt idx="25">
                  <c:v>India</c:v>
                </c:pt>
                <c:pt idx="26">
                  <c:v>Argentina – Santa Cruz*</c:v>
                </c:pt>
                <c:pt idx="27">
                  <c:v>Kenya*</c:v>
                </c:pt>
                <c:pt idx="28">
                  <c:v>Republic of the Congo (Brazzaville)*</c:v>
                </c:pt>
                <c:pt idx="29">
                  <c:v>Michigan*</c:v>
                </c:pt>
                <c:pt idx="30">
                  <c:v>Trinidad and Tobago*</c:v>
                </c:pt>
                <c:pt idx="31">
                  <c:v>Mozambique*</c:v>
                </c:pt>
                <c:pt idx="32">
                  <c:v>Brazil – Offshore presalt area PSCs*</c:v>
                </c:pt>
                <c:pt idx="33">
                  <c:v>Poland*</c:v>
                </c:pt>
                <c:pt idx="34">
                  <c:v>Kazakhstan*</c:v>
                </c:pt>
                <c:pt idx="35">
                  <c:v>Alaska</c:v>
                </c:pt>
                <c:pt idx="36">
                  <c:v>Vietnam</c:v>
                </c:pt>
                <c:pt idx="37">
                  <c:v>Queensland</c:v>
                </c:pt>
                <c:pt idx="38">
                  <c:v>China*</c:v>
                </c:pt>
                <c:pt idx="39">
                  <c:v>Peru</c:v>
                </c:pt>
                <c:pt idx="40">
                  <c:v>Malaysia</c:v>
                </c:pt>
                <c:pt idx="41">
                  <c:v>Argentina – Mendoza*</c:v>
                </c:pt>
                <c:pt idx="42">
                  <c:v>Colorado</c:v>
                </c:pt>
                <c:pt idx="43">
                  <c:v>Ohio*</c:v>
                </c:pt>
                <c:pt idx="44">
                  <c:v>Brazil – Offshore CCs</c:v>
                </c:pt>
                <c:pt idx="45">
                  <c:v>Gabon</c:v>
                </c:pt>
                <c:pt idx="46">
                  <c:v>Morocco*</c:v>
                </c:pt>
                <c:pt idx="47">
                  <c:v>Spain – Offshore</c:v>
                </c:pt>
              </c:strCache>
            </c:strRef>
          </c:cat>
          <c:val>
            <c:numRef>
              <c:f>'Fig 4'!$B$4:$B$51</c:f>
              <c:numCache>
                <c:formatCode>0</c:formatCode>
                <c:ptCount val="48"/>
                <c:pt idx="0">
                  <c:v>0</c:v>
                </c:pt>
                <c:pt idx="1">
                  <c:v>17.679885551838844</c:v>
                </c:pt>
                <c:pt idx="2">
                  <c:v>21.619380301511509</c:v>
                </c:pt>
                <c:pt idx="3">
                  <c:v>30.393427543689722</c:v>
                </c:pt>
                <c:pt idx="4">
                  <c:v>33.781247610462493</c:v>
                </c:pt>
                <c:pt idx="5">
                  <c:v>35.023142425157218</c:v>
                </c:pt>
                <c:pt idx="6">
                  <c:v>35.63264803248137</c:v>
                </c:pt>
                <c:pt idx="7">
                  <c:v>41.354951441696755</c:v>
                </c:pt>
                <c:pt idx="8">
                  <c:v>45.636065615874479</c:v>
                </c:pt>
                <c:pt idx="9">
                  <c:v>45.819323777178575</c:v>
                </c:pt>
                <c:pt idx="10">
                  <c:v>45.902638533765789</c:v>
                </c:pt>
                <c:pt idx="11">
                  <c:v>46.447054550889213</c:v>
                </c:pt>
                <c:pt idx="12">
                  <c:v>46.82870234376967</c:v>
                </c:pt>
                <c:pt idx="13">
                  <c:v>47.608890731260999</c:v>
                </c:pt>
                <c:pt idx="14">
                  <c:v>48.068057804369126</c:v>
                </c:pt>
                <c:pt idx="15">
                  <c:v>48.083365058911291</c:v>
                </c:pt>
                <c:pt idx="16">
                  <c:v>49.809178174443275</c:v>
                </c:pt>
                <c:pt idx="17">
                  <c:v>50.021850230784224</c:v>
                </c:pt>
                <c:pt idx="18">
                  <c:v>50.867600901337759</c:v>
                </c:pt>
                <c:pt idx="19">
                  <c:v>52.184468491214552</c:v>
                </c:pt>
                <c:pt idx="20">
                  <c:v>52.965799842771801</c:v>
                </c:pt>
                <c:pt idx="21">
                  <c:v>54.523901866465231</c:v>
                </c:pt>
                <c:pt idx="22">
                  <c:v>54.638685089112172</c:v>
                </c:pt>
                <c:pt idx="23">
                  <c:v>55.425044617770183</c:v>
                </c:pt>
                <c:pt idx="24">
                  <c:v>56.053823241939739</c:v>
                </c:pt>
                <c:pt idx="25">
                  <c:v>56.37270573127504</c:v>
                </c:pt>
                <c:pt idx="26">
                  <c:v>56.552440662462921</c:v>
                </c:pt>
                <c:pt idx="27">
                  <c:v>56.719348518214034</c:v>
                </c:pt>
                <c:pt idx="28">
                  <c:v>56.999977377437581</c:v>
                </c:pt>
                <c:pt idx="29">
                  <c:v>57.303848752635169</c:v>
                </c:pt>
                <c:pt idx="30">
                  <c:v>57.333218036365842</c:v>
                </c:pt>
                <c:pt idx="31">
                  <c:v>57.471516399107195</c:v>
                </c:pt>
                <c:pt idx="32">
                  <c:v>57.999602237763725</c:v>
                </c:pt>
                <c:pt idx="33">
                  <c:v>58.261384340536402</c:v>
                </c:pt>
                <c:pt idx="34">
                  <c:v>58.720248019139454</c:v>
                </c:pt>
                <c:pt idx="35">
                  <c:v>58.742825330645388</c:v>
                </c:pt>
                <c:pt idx="36">
                  <c:v>59.785502210433926</c:v>
                </c:pt>
                <c:pt idx="37">
                  <c:v>60.093443067411258</c:v>
                </c:pt>
                <c:pt idx="38">
                  <c:v>60.124706271972883</c:v>
                </c:pt>
                <c:pt idx="39">
                  <c:v>60.37575803183762</c:v>
                </c:pt>
                <c:pt idx="40">
                  <c:v>60.410378422252741</c:v>
                </c:pt>
                <c:pt idx="41">
                  <c:v>61.109366745662129</c:v>
                </c:pt>
                <c:pt idx="42">
                  <c:v>61.485166439040526</c:v>
                </c:pt>
                <c:pt idx="43">
                  <c:v>61.742549210941952</c:v>
                </c:pt>
                <c:pt idx="44">
                  <c:v>61.768238108665997</c:v>
                </c:pt>
                <c:pt idx="45">
                  <c:v>62.412838761500907</c:v>
                </c:pt>
                <c:pt idx="46">
                  <c:v>62.450092114033893</c:v>
                </c:pt>
                <c:pt idx="47">
                  <c:v>62.670312015093288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6128640"/>
        <c:axId val="186134528"/>
      </c:barChart>
      <c:catAx>
        <c:axId val="186128640"/>
        <c:scaling>
          <c:orientation val="minMax"/>
        </c:scaling>
        <c:delete val="0"/>
        <c:axPos val="l"/>
        <c:majorTickMark val="out"/>
        <c:minorTickMark val="none"/>
        <c:tickLblPos val="nextTo"/>
        <c:crossAx val="186134528"/>
        <c:crosses val="autoZero"/>
        <c:auto val="1"/>
        <c:lblAlgn val="ctr"/>
        <c:lblOffset val="100"/>
        <c:noMultiLvlLbl val="0"/>
      </c:catAx>
      <c:valAx>
        <c:axId val="186134528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" sourceLinked="1"/>
        <c:majorTickMark val="out"/>
        <c:minorTickMark val="none"/>
        <c:tickLblPos val="nextTo"/>
        <c:crossAx val="18612864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7224109034563451"/>
          <c:y val="8.9917817649842954E-3"/>
          <c:w val="0.2922820731745881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26'!$B$3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26'!$A$52:$A$100</c:f>
              <c:strCache>
                <c:ptCount val="49"/>
                <c:pt idx="0">
                  <c:v>Argentina – Mendoza</c:v>
                </c:pt>
                <c:pt idx="1">
                  <c:v>Kazakhstan</c:v>
                </c:pt>
                <c:pt idx="2">
                  <c:v>Myanmar</c:v>
                </c:pt>
                <c:pt idx="3">
                  <c:v>Thailand</c:v>
                </c:pt>
                <c:pt idx="4">
                  <c:v>US Offshore – Gulf of Mexico</c:v>
                </c:pt>
                <c:pt idx="5">
                  <c:v>Nova Scotia</c:v>
                </c:pt>
                <c:pt idx="6">
                  <c:v>Spain – Offshore</c:v>
                </c:pt>
                <c:pt idx="7">
                  <c:v>Morocco</c:v>
                </c:pt>
                <c:pt idx="8">
                  <c:v>Brazil – Onshore CCs</c:v>
                </c:pt>
                <c:pt idx="9">
                  <c:v>Suriname</c:v>
                </c:pt>
                <c:pt idx="10">
                  <c:v>Pennsylvania</c:v>
                </c:pt>
                <c:pt idx="11">
                  <c:v>Argentina – Neuquen</c:v>
                </c:pt>
                <c:pt idx="12">
                  <c:v>Peru</c:v>
                </c:pt>
                <c:pt idx="13">
                  <c:v>Montana</c:v>
                </c:pt>
                <c:pt idx="14">
                  <c:v>Alabama</c:v>
                </c:pt>
                <c:pt idx="15">
                  <c:v>New Mexico</c:v>
                </c:pt>
                <c:pt idx="16">
                  <c:v>Queensland</c:v>
                </c:pt>
                <c:pt idx="17">
                  <c:v>Western Australia</c:v>
                </c:pt>
                <c:pt idx="18">
                  <c:v>Louisiana</c:v>
                </c:pt>
                <c:pt idx="19">
                  <c:v>Alaska</c:v>
                </c:pt>
                <c:pt idx="20">
                  <c:v>Ireland</c:v>
                </c:pt>
                <c:pt idx="21">
                  <c:v>China</c:v>
                </c:pt>
                <c:pt idx="22">
                  <c:v>Colombia</c:v>
                </c:pt>
                <c:pt idx="23">
                  <c:v>Malaysia</c:v>
                </c:pt>
                <c:pt idx="24">
                  <c:v>Manitoba</c:v>
                </c:pt>
                <c:pt idx="25">
                  <c:v>Arkansas</c:v>
                </c:pt>
                <c:pt idx="26">
                  <c:v>Kansas</c:v>
                </c:pt>
                <c:pt idx="27">
                  <c:v>South Australia</c:v>
                </c:pt>
                <c:pt idx="28">
                  <c:v>Australia – Offshore</c:v>
                </c:pt>
                <c:pt idx="29">
                  <c:v>Norway – Other Offshore (ex. Nth. Sea)</c:v>
                </c:pt>
                <c:pt idx="30">
                  <c:v>Wyoming</c:v>
                </c:pt>
                <c:pt idx="31">
                  <c:v>Mississippi</c:v>
                </c:pt>
                <c:pt idx="32">
                  <c:v>Vietnam</c:v>
                </c:pt>
                <c:pt idx="33">
                  <c:v>Oman</c:v>
                </c:pt>
                <c:pt idx="34">
                  <c:v>Trinidad and Tobago</c:v>
                </c:pt>
                <c:pt idx="35">
                  <c:v>United Kingdom – North Sea</c:v>
                </c:pt>
                <c:pt idx="36">
                  <c:v>West Virginia</c:v>
                </c:pt>
                <c:pt idx="37">
                  <c:v>UK – Other Offshore (ex. Nth. Sea)</c:v>
                </c:pt>
                <c:pt idx="38">
                  <c:v>Namibia</c:v>
                </c:pt>
                <c:pt idx="39">
                  <c:v>Oklahoma</c:v>
                </c:pt>
                <c:pt idx="40">
                  <c:v>United Arab Emirates</c:v>
                </c:pt>
                <c:pt idx="41">
                  <c:v>North Dakota</c:v>
                </c:pt>
                <c:pt idx="42">
                  <c:v>Norway – North Sea</c:v>
                </c:pt>
                <c:pt idx="43">
                  <c:v>Texas</c:v>
                </c:pt>
                <c:pt idx="44">
                  <c:v>Saskatchewan</c:v>
                </c:pt>
                <c:pt idx="45">
                  <c:v>Newfoundland &amp; Labrador</c:v>
                </c:pt>
                <c:pt idx="46">
                  <c:v>Brunei</c:v>
                </c:pt>
                <c:pt idx="47">
                  <c:v>New Zealand</c:v>
                </c:pt>
                <c:pt idx="48">
                  <c:v>Netherlands</c:v>
                </c:pt>
              </c:strCache>
            </c:strRef>
          </c:cat>
          <c:val>
            <c:numRef>
              <c:f>'Fig 26'!$B$52:$B$100</c:f>
              <c:numCache>
                <c:formatCode>0%</c:formatCode>
                <c:ptCount val="49"/>
                <c:pt idx="0">
                  <c:v>0.4</c:v>
                </c:pt>
                <c:pt idx="1">
                  <c:v>0.125</c:v>
                </c:pt>
                <c:pt idx="2">
                  <c:v>0.36363636363636365</c:v>
                </c:pt>
                <c:pt idx="3">
                  <c:v>0.23529411764705882</c:v>
                </c:pt>
                <c:pt idx="4">
                  <c:v>0.25</c:v>
                </c:pt>
                <c:pt idx="5">
                  <c:v>0.16666666666666666</c:v>
                </c:pt>
                <c:pt idx="6">
                  <c:v>0</c:v>
                </c:pt>
                <c:pt idx="7">
                  <c:v>0</c:v>
                </c:pt>
                <c:pt idx="8">
                  <c:v>0.33333333333333331</c:v>
                </c:pt>
                <c:pt idx="9">
                  <c:v>0.16666666666666666</c:v>
                </c:pt>
                <c:pt idx="10">
                  <c:v>0.2</c:v>
                </c:pt>
                <c:pt idx="11">
                  <c:v>0.3</c:v>
                </c:pt>
                <c:pt idx="12">
                  <c:v>0.3</c:v>
                </c:pt>
                <c:pt idx="13">
                  <c:v>0.23529411764705882</c:v>
                </c:pt>
                <c:pt idx="14">
                  <c:v>0.2857142857142857</c:v>
                </c:pt>
                <c:pt idx="15">
                  <c:v>5.5555555555555552E-2</c:v>
                </c:pt>
                <c:pt idx="16">
                  <c:v>0.18181818181818182</c:v>
                </c:pt>
                <c:pt idx="17">
                  <c:v>0.26315789473684209</c:v>
                </c:pt>
                <c:pt idx="18">
                  <c:v>0.19354838709677419</c:v>
                </c:pt>
                <c:pt idx="19">
                  <c:v>8.3333333333333329E-2</c:v>
                </c:pt>
                <c:pt idx="20">
                  <c:v>0.25</c:v>
                </c:pt>
                <c:pt idx="21">
                  <c:v>0.125</c:v>
                </c:pt>
                <c:pt idx="22">
                  <c:v>0.25</c:v>
                </c:pt>
                <c:pt idx="23">
                  <c:v>0.23076923076923078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0.17647058823529413</c:v>
                </c:pt>
                <c:pt idx="28">
                  <c:v>0.11764705882352941</c:v>
                </c:pt>
                <c:pt idx="29">
                  <c:v>0.16666666666666666</c:v>
                </c:pt>
                <c:pt idx="30">
                  <c:v>0.15789473684210525</c:v>
                </c:pt>
                <c:pt idx="31">
                  <c:v>0.15384615384615385</c:v>
                </c:pt>
                <c:pt idx="32">
                  <c:v>7.6923076923076927E-2</c:v>
                </c:pt>
                <c:pt idx="33">
                  <c:v>0.14285714285714285</c:v>
                </c:pt>
                <c:pt idx="34">
                  <c:v>0</c:v>
                </c:pt>
                <c:pt idx="35">
                  <c:v>0.13333333333333333</c:v>
                </c:pt>
                <c:pt idx="36">
                  <c:v>0.125</c:v>
                </c:pt>
                <c:pt idx="37">
                  <c:v>0</c:v>
                </c:pt>
                <c:pt idx="38">
                  <c:v>0.1111111111111111</c:v>
                </c:pt>
                <c:pt idx="39">
                  <c:v>6.6666666666666666E-2</c:v>
                </c:pt>
                <c:pt idx="40">
                  <c:v>8.3333333333333329E-2</c:v>
                </c:pt>
                <c:pt idx="41">
                  <c:v>0.08</c:v>
                </c:pt>
                <c:pt idx="42">
                  <c:v>7.1428571428571425E-2</c:v>
                </c:pt>
                <c:pt idx="43">
                  <c:v>5.8823529411764705E-2</c:v>
                </c:pt>
                <c:pt idx="44">
                  <c:v>3.2258064516129031E-2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26'!$C$3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26'!$A$52:$A$100</c:f>
              <c:strCache>
                <c:ptCount val="49"/>
                <c:pt idx="0">
                  <c:v>Argentina – Mendoza</c:v>
                </c:pt>
                <c:pt idx="1">
                  <c:v>Kazakhstan</c:v>
                </c:pt>
                <c:pt idx="2">
                  <c:v>Myanmar</c:v>
                </c:pt>
                <c:pt idx="3">
                  <c:v>Thailand</c:v>
                </c:pt>
                <c:pt idx="4">
                  <c:v>US Offshore – Gulf of Mexico</c:v>
                </c:pt>
                <c:pt idx="5">
                  <c:v>Nova Scotia</c:v>
                </c:pt>
                <c:pt idx="6">
                  <c:v>Spain – Offshore</c:v>
                </c:pt>
                <c:pt idx="7">
                  <c:v>Morocco</c:v>
                </c:pt>
                <c:pt idx="8">
                  <c:v>Brazil – Onshore CCs</c:v>
                </c:pt>
                <c:pt idx="9">
                  <c:v>Suriname</c:v>
                </c:pt>
                <c:pt idx="10">
                  <c:v>Pennsylvania</c:v>
                </c:pt>
                <c:pt idx="11">
                  <c:v>Argentina – Neuquen</c:v>
                </c:pt>
                <c:pt idx="12">
                  <c:v>Peru</c:v>
                </c:pt>
                <c:pt idx="13">
                  <c:v>Montana</c:v>
                </c:pt>
                <c:pt idx="14">
                  <c:v>Alabama</c:v>
                </c:pt>
                <c:pt idx="15">
                  <c:v>New Mexico</c:v>
                </c:pt>
                <c:pt idx="16">
                  <c:v>Queensland</c:v>
                </c:pt>
                <c:pt idx="17">
                  <c:v>Western Australia</c:v>
                </c:pt>
                <c:pt idx="18">
                  <c:v>Louisiana</c:v>
                </c:pt>
                <c:pt idx="19">
                  <c:v>Alaska</c:v>
                </c:pt>
                <c:pt idx="20">
                  <c:v>Ireland</c:v>
                </c:pt>
                <c:pt idx="21">
                  <c:v>China</c:v>
                </c:pt>
                <c:pt idx="22">
                  <c:v>Colombia</c:v>
                </c:pt>
                <c:pt idx="23">
                  <c:v>Malaysia</c:v>
                </c:pt>
                <c:pt idx="24">
                  <c:v>Manitoba</c:v>
                </c:pt>
                <c:pt idx="25">
                  <c:v>Arkansas</c:v>
                </c:pt>
                <c:pt idx="26">
                  <c:v>Kansas</c:v>
                </c:pt>
                <c:pt idx="27">
                  <c:v>South Australia</c:v>
                </c:pt>
                <c:pt idx="28">
                  <c:v>Australia – Offshore</c:v>
                </c:pt>
                <c:pt idx="29">
                  <c:v>Norway – Other Offshore (ex. Nth. Sea)</c:v>
                </c:pt>
                <c:pt idx="30">
                  <c:v>Wyoming</c:v>
                </c:pt>
                <c:pt idx="31">
                  <c:v>Mississippi</c:v>
                </c:pt>
                <c:pt idx="32">
                  <c:v>Vietnam</c:v>
                </c:pt>
                <c:pt idx="33">
                  <c:v>Oman</c:v>
                </c:pt>
                <c:pt idx="34">
                  <c:v>Trinidad and Tobago</c:v>
                </c:pt>
                <c:pt idx="35">
                  <c:v>United Kingdom – North Sea</c:v>
                </c:pt>
                <c:pt idx="36">
                  <c:v>West Virginia</c:v>
                </c:pt>
                <c:pt idx="37">
                  <c:v>UK – Other Offshore (ex. Nth. Sea)</c:v>
                </c:pt>
                <c:pt idx="38">
                  <c:v>Namibia</c:v>
                </c:pt>
                <c:pt idx="39">
                  <c:v>Oklahoma</c:v>
                </c:pt>
                <c:pt idx="40">
                  <c:v>United Arab Emirates</c:v>
                </c:pt>
                <c:pt idx="41">
                  <c:v>North Dakota</c:v>
                </c:pt>
                <c:pt idx="42">
                  <c:v>Norway – North Sea</c:v>
                </c:pt>
                <c:pt idx="43">
                  <c:v>Texas</c:v>
                </c:pt>
                <c:pt idx="44">
                  <c:v>Saskatchewan</c:v>
                </c:pt>
                <c:pt idx="45">
                  <c:v>Newfoundland &amp; Labrador</c:v>
                </c:pt>
                <c:pt idx="46">
                  <c:v>Brunei</c:v>
                </c:pt>
                <c:pt idx="47">
                  <c:v>New Zealand</c:v>
                </c:pt>
                <c:pt idx="48">
                  <c:v>Netherlands</c:v>
                </c:pt>
              </c:strCache>
            </c:strRef>
          </c:cat>
          <c:val>
            <c:numRef>
              <c:f>'Fig 26'!$C$52:$C$100</c:f>
              <c:numCache>
                <c:formatCode>0%</c:formatCode>
                <c:ptCount val="49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0.11764705882352941</c:v>
                </c:pt>
                <c:pt idx="4">
                  <c:v>0.05</c:v>
                </c:pt>
                <c:pt idx="5">
                  <c:v>0.16666666666666666</c:v>
                </c:pt>
                <c:pt idx="6">
                  <c:v>0.33333333333333331</c:v>
                </c:pt>
                <c:pt idx="7">
                  <c:v>0.33333333333333331</c:v>
                </c:pt>
                <c:pt idx="8">
                  <c:v>0</c:v>
                </c:pt>
                <c:pt idx="9">
                  <c:v>0.16666666666666666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5.8823529411764705E-2</c:v>
                </c:pt>
                <c:pt idx="14">
                  <c:v>0</c:v>
                </c:pt>
                <c:pt idx="15">
                  <c:v>0.16666666666666666</c:v>
                </c:pt>
                <c:pt idx="16">
                  <c:v>9.0909090909090912E-2</c:v>
                </c:pt>
                <c:pt idx="17">
                  <c:v>0</c:v>
                </c:pt>
                <c:pt idx="18">
                  <c:v>6.4516129032258063E-2</c:v>
                </c:pt>
                <c:pt idx="19">
                  <c:v>8.3333333333333329E-2</c:v>
                </c:pt>
                <c:pt idx="20">
                  <c:v>0</c:v>
                </c:pt>
                <c:pt idx="21">
                  <c:v>0.125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5.8823529411764705E-2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0.125</c:v>
                </c:pt>
                <c:pt idx="38">
                  <c:v>0</c:v>
                </c:pt>
                <c:pt idx="39">
                  <c:v>3.3333333333333333E-2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26'!$D$3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26'!$A$52:$A$100</c:f>
              <c:strCache>
                <c:ptCount val="49"/>
                <c:pt idx="0">
                  <c:v>Argentina – Mendoza</c:v>
                </c:pt>
                <c:pt idx="1">
                  <c:v>Kazakhstan</c:v>
                </c:pt>
                <c:pt idx="2">
                  <c:v>Myanmar</c:v>
                </c:pt>
                <c:pt idx="3">
                  <c:v>Thailand</c:v>
                </c:pt>
                <c:pt idx="4">
                  <c:v>US Offshore – Gulf of Mexico</c:v>
                </c:pt>
                <c:pt idx="5">
                  <c:v>Nova Scotia</c:v>
                </c:pt>
                <c:pt idx="6">
                  <c:v>Spain – Offshore</c:v>
                </c:pt>
                <c:pt idx="7">
                  <c:v>Morocco</c:v>
                </c:pt>
                <c:pt idx="8">
                  <c:v>Brazil – Onshore CCs</c:v>
                </c:pt>
                <c:pt idx="9">
                  <c:v>Suriname</c:v>
                </c:pt>
                <c:pt idx="10">
                  <c:v>Pennsylvania</c:v>
                </c:pt>
                <c:pt idx="11">
                  <c:v>Argentina – Neuquen</c:v>
                </c:pt>
                <c:pt idx="12">
                  <c:v>Peru</c:v>
                </c:pt>
                <c:pt idx="13">
                  <c:v>Montana</c:v>
                </c:pt>
                <c:pt idx="14">
                  <c:v>Alabama</c:v>
                </c:pt>
                <c:pt idx="15">
                  <c:v>New Mexico</c:v>
                </c:pt>
                <c:pt idx="16">
                  <c:v>Queensland</c:v>
                </c:pt>
                <c:pt idx="17">
                  <c:v>Western Australia</c:v>
                </c:pt>
                <c:pt idx="18">
                  <c:v>Louisiana</c:v>
                </c:pt>
                <c:pt idx="19">
                  <c:v>Alaska</c:v>
                </c:pt>
                <c:pt idx="20">
                  <c:v>Ireland</c:v>
                </c:pt>
                <c:pt idx="21">
                  <c:v>China</c:v>
                </c:pt>
                <c:pt idx="22">
                  <c:v>Colombia</c:v>
                </c:pt>
                <c:pt idx="23">
                  <c:v>Malaysia</c:v>
                </c:pt>
                <c:pt idx="24">
                  <c:v>Manitoba</c:v>
                </c:pt>
                <c:pt idx="25">
                  <c:v>Arkansas</c:v>
                </c:pt>
                <c:pt idx="26">
                  <c:v>Kansas</c:v>
                </c:pt>
                <c:pt idx="27">
                  <c:v>South Australia</c:v>
                </c:pt>
                <c:pt idx="28">
                  <c:v>Australia – Offshore</c:v>
                </c:pt>
                <c:pt idx="29">
                  <c:v>Norway – Other Offshore (ex. Nth. Sea)</c:v>
                </c:pt>
                <c:pt idx="30">
                  <c:v>Wyoming</c:v>
                </c:pt>
                <c:pt idx="31">
                  <c:v>Mississippi</c:v>
                </c:pt>
                <c:pt idx="32">
                  <c:v>Vietnam</c:v>
                </c:pt>
                <c:pt idx="33">
                  <c:v>Oman</c:v>
                </c:pt>
                <c:pt idx="34">
                  <c:v>Trinidad and Tobago</c:v>
                </c:pt>
                <c:pt idx="35">
                  <c:v>United Kingdom – North Sea</c:v>
                </c:pt>
                <c:pt idx="36">
                  <c:v>West Virginia</c:v>
                </c:pt>
                <c:pt idx="37">
                  <c:v>UK – Other Offshore (ex. Nth. Sea)</c:v>
                </c:pt>
                <c:pt idx="38">
                  <c:v>Namibia</c:v>
                </c:pt>
                <c:pt idx="39">
                  <c:v>Oklahoma</c:v>
                </c:pt>
                <c:pt idx="40">
                  <c:v>United Arab Emirates</c:v>
                </c:pt>
                <c:pt idx="41">
                  <c:v>North Dakota</c:v>
                </c:pt>
                <c:pt idx="42">
                  <c:v>Norway – North Sea</c:v>
                </c:pt>
                <c:pt idx="43">
                  <c:v>Texas</c:v>
                </c:pt>
                <c:pt idx="44">
                  <c:v>Saskatchewan</c:v>
                </c:pt>
                <c:pt idx="45">
                  <c:v>Newfoundland &amp; Labrador</c:v>
                </c:pt>
                <c:pt idx="46">
                  <c:v>Brunei</c:v>
                </c:pt>
                <c:pt idx="47">
                  <c:v>New Zealand</c:v>
                </c:pt>
                <c:pt idx="48">
                  <c:v>Netherlands</c:v>
                </c:pt>
              </c:strCache>
            </c:strRef>
          </c:cat>
          <c:val>
            <c:numRef>
              <c:f>'Fig 26'!$D$52:$D$100</c:f>
              <c:numCache>
                <c:formatCode>0%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5.5555555555555552E-2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8.3333333333333329E-2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7.6923076923076927E-2</c:v>
                </c:pt>
                <c:pt idx="33">
                  <c:v>0</c:v>
                </c:pt>
                <c:pt idx="34">
                  <c:v>0.14285714285714285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1861632"/>
        <c:axId val="461863168"/>
      </c:barChart>
      <c:catAx>
        <c:axId val="46186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61863168"/>
        <c:crosses val="autoZero"/>
        <c:auto val="1"/>
        <c:lblAlgn val="ctr"/>
        <c:lblOffset val="100"/>
        <c:noMultiLvlLbl val="0"/>
      </c:catAx>
      <c:valAx>
        <c:axId val="461863168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6186163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6971862252158241"/>
          <c:y val="3.454248956585345E-2"/>
          <c:w val="0.16582373588843563"/>
          <c:h val="0.13907413622477519"/>
        </c:manualLayout>
      </c:layout>
      <c:overlay val="0"/>
      <c:spPr>
        <a:solidFill>
          <a:schemeClr val="lt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9066580048759905"/>
          <c:y val="9.4359902542576063E-3"/>
          <c:w val="0.28058467087062194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27'!$B$3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27'!$A$4:$A$51</c:f>
              <c:strCache>
                <c:ptCount val="48"/>
                <c:pt idx="0">
                  <c:v>Papua New Guinea</c:v>
                </c:pt>
                <c:pt idx="1">
                  <c:v>Iraq</c:v>
                </c:pt>
                <c:pt idx="2">
                  <c:v>Libya</c:v>
                </c:pt>
                <c:pt idx="3">
                  <c:v>Yemen</c:v>
                </c:pt>
                <c:pt idx="4">
                  <c:v>Venezuela</c:v>
                </c:pt>
                <c:pt idx="5">
                  <c:v>Nigeria</c:v>
                </c:pt>
                <c:pt idx="6">
                  <c:v>Kenya</c:v>
                </c:pt>
                <c:pt idx="7">
                  <c:v>Angola</c:v>
                </c:pt>
                <c:pt idx="8">
                  <c:v>Algeria</c:v>
                </c:pt>
                <c:pt idx="9">
                  <c:v>Cambodia</c:v>
                </c:pt>
                <c:pt idx="10">
                  <c:v>Uganda</c:v>
                </c:pt>
                <c:pt idx="11">
                  <c:v>Rep. of Congo (Brazzaville)</c:v>
                </c:pt>
                <c:pt idx="12">
                  <c:v>Mexico</c:v>
                </c:pt>
                <c:pt idx="13">
                  <c:v>Tunisia</c:v>
                </c:pt>
                <c:pt idx="14">
                  <c:v>Bangladesh</c:v>
                </c:pt>
                <c:pt idx="15">
                  <c:v>Ivory Coast</c:v>
                </c:pt>
                <c:pt idx="16">
                  <c:v>Bolivia</c:v>
                </c:pt>
                <c:pt idx="17">
                  <c:v>Indonesia</c:v>
                </c:pt>
                <c:pt idx="18">
                  <c:v>Myanmar</c:v>
                </c:pt>
                <c:pt idx="19">
                  <c:v>Tanzania</c:v>
                </c:pt>
                <c:pt idx="20">
                  <c:v>Egypt</c:v>
                </c:pt>
                <c:pt idx="21">
                  <c:v>Colombia</c:v>
                </c:pt>
                <c:pt idx="22">
                  <c:v>Mozambique</c:v>
                </c:pt>
                <c:pt idx="23">
                  <c:v>Romania</c:v>
                </c:pt>
                <c:pt idx="24">
                  <c:v>South Africa</c:v>
                </c:pt>
                <c:pt idx="25">
                  <c:v>Morocco</c:v>
                </c:pt>
                <c:pt idx="26">
                  <c:v>Ecuador</c:v>
                </c:pt>
                <c:pt idx="27">
                  <c:v>Gabon</c:v>
                </c:pt>
                <c:pt idx="28">
                  <c:v>Ghana</c:v>
                </c:pt>
                <c:pt idx="29">
                  <c:v>Trinidad and Tobago</c:v>
                </c:pt>
                <c:pt idx="30">
                  <c:v>Equatorial Guinea</c:v>
                </c:pt>
                <c:pt idx="31">
                  <c:v>Argentina – Santa Cruz</c:v>
                </c:pt>
                <c:pt idx="32">
                  <c:v>Guyana</c:v>
                </c:pt>
                <c:pt idx="33">
                  <c:v>Peru</c:v>
                </c:pt>
                <c:pt idx="34">
                  <c:v>Malaysia</c:v>
                </c:pt>
                <c:pt idx="35">
                  <c:v>Brazil – Offshore CCs</c:v>
                </c:pt>
                <c:pt idx="36">
                  <c:v>Vietnam</c:v>
                </c:pt>
                <c:pt idx="37">
                  <c:v>Argentina – Neuquen</c:v>
                </c:pt>
                <c:pt idx="38">
                  <c:v>Kazakhstan</c:v>
                </c:pt>
                <c:pt idx="39">
                  <c:v>Kuwait</c:v>
                </c:pt>
                <c:pt idx="40">
                  <c:v>Alaska</c:v>
                </c:pt>
                <c:pt idx="41">
                  <c:v>France</c:v>
                </c:pt>
                <c:pt idx="42">
                  <c:v>UK – Other Offshore (ex. Nth. Sea)</c:v>
                </c:pt>
                <c:pt idx="43">
                  <c:v>India</c:v>
                </c:pt>
                <c:pt idx="44">
                  <c:v>Brazil – Offshore presalt PSCs</c:v>
                </c:pt>
                <c:pt idx="45">
                  <c:v>Nova Scotia</c:v>
                </c:pt>
                <c:pt idx="46">
                  <c:v>Argentina – Mendoza</c:v>
                </c:pt>
                <c:pt idx="47">
                  <c:v>Poland</c:v>
                </c:pt>
              </c:strCache>
            </c:strRef>
          </c:cat>
          <c:val>
            <c:numRef>
              <c:f>'Fig 27'!$B$4:$B$51</c:f>
              <c:numCache>
                <c:formatCode>0%</c:formatCode>
                <c:ptCount val="48"/>
                <c:pt idx="0">
                  <c:v>0.22222222222222221</c:v>
                </c:pt>
                <c:pt idx="1">
                  <c:v>0.33333333333333331</c:v>
                </c:pt>
                <c:pt idx="2">
                  <c:v>0.22222222222222221</c:v>
                </c:pt>
                <c:pt idx="3">
                  <c:v>0</c:v>
                </c:pt>
                <c:pt idx="4">
                  <c:v>0.15384615384615385</c:v>
                </c:pt>
                <c:pt idx="5">
                  <c:v>0.18181818181818182</c:v>
                </c:pt>
                <c:pt idx="6">
                  <c:v>0.625</c:v>
                </c:pt>
                <c:pt idx="7">
                  <c:v>0.5</c:v>
                </c:pt>
                <c:pt idx="8">
                  <c:v>0.30769230769230771</c:v>
                </c:pt>
                <c:pt idx="9">
                  <c:v>0.83333333333333337</c:v>
                </c:pt>
                <c:pt idx="10">
                  <c:v>0.6</c:v>
                </c:pt>
                <c:pt idx="11">
                  <c:v>0.625</c:v>
                </c:pt>
                <c:pt idx="12">
                  <c:v>0.375</c:v>
                </c:pt>
                <c:pt idx="13">
                  <c:v>0.18181818181818182</c:v>
                </c:pt>
                <c:pt idx="14">
                  <c:v>0.7142857142857143</c:v>
                </c:pt>
                <c:pt idx="15">
                  <c:v>0.5714285714285714</c:v>
                </c:pt>
                <c:pt idx="16">
                  <c:v>0.42857142857142855</c:v>
                </c:pt>
                <c:pt idx="17">
                  <c:v>0.66666666666666663</c:v>
                </c:pt>
                <c:pt idx="18">
                  <c:v>0.66666666666666663</c:v>
                </c:pt>
                <c:pt idx="19">
                  <c:v>0.66666666666666663</c:v>
                </c:pt>
                <c:pt idx="20">
                  <c:v>0.35294117647058826</c:v>
                </c:pt>
                <c:pt idx="21">
                  <c:v>0.47826086956521741</c:v>
                </c:pt>
                <c:pt idx="22">
                  <c:v>0.55555555555555558</c:v>
                </c:pt>
                <c:pt idx="23">
                  <c:v>0.375</c:v>
                </c:pt>
                <c:pt idx="24">
                  <c:v>0.5</c:v>
                </c:pt>
                <c:pt idx="25">
                  <c:v>0</c:v>
                </c:pt>
                <c:pt idx="26">
                  <c:v>0.33333333333333331</c:v>
                </c:pt>
                <c:pt idx="27">
                  <c:v>0.38461538461538464</c:v>
                </c:pt>
                <c:pt idx="28">
                  <c:v>0.38461538461538464</c:v>
                </c:pt>
                <c:pt idx="29">
                  <c:v>0.2857142857142857</c:v>
                </c:pt>
                <c:pt idx="30">
                  <c:v>0.33333333333333331</c:v>
                </c:pt>
                <c:pt idx="31">
                  <c:v>0.4</c:v>
                </c:pt>
                <c:pt idx="32">
                  <c:v>0.375</c:v>
                </c:pt>
                <c:pt idx="33">
                  <c:v>0.3</c:v>
                </c:pt>
                <c:pt idx="34">
                  <c:v>0.33333333333333331</c:v>
                </c:pt>
                <c:pt idx="35">
                  <c:v>0.33333333333333331</c:v>
                </c:pt>
                <c:pt idx="36">
                  <c:v>0.30769230769230771</c:v>
                </c:pt>
                <c:pt idx="37">
                  <c:v>0.3</c:v>
                </c:pt>
                <c:pt idx="38">
                  <c:v>0.2857142857142857</c:v>
                </c:pt>
                <c:pt idx="39">
                  <c:v>0.14285714285714285</c:v>
                </c:pt>
                <c:pt idx="40">
                  <c:v>0.25</c:v>
                </c:pt>
                <c:pt idx="41">
                  <c:v>0</c:v>
                </c:pt>
                <c:pt idx="42">
                  <c:v>0</c:v>
                </c:pt>
                <c:pt idx="43">
                  <c:v>0.25</c:v>
                </c:pt>
                <c:pt idx="44">
                  <c:v>0.22222222222222221</c:v>
                </c:pt>
                <c:pt idx="45">
                  <c:v>0.2</c:v>
                </c:pt>
                <c:pt idx="46">
                  <c:v>0.2</c:v>
                </c:pt>
                <c:pt idx="47">
                  <c:v>0.16666666666666666</c:v>
                </c:pt>
              </c:numCache>
            </c:numRef>
          </c:val>
        </c:ser>
        <c:ser>
          <c:idx val="1"/>
          <c:order val="1"/>
          <c:tx>
            <c:strRef>
              <c:f>'Fig 27'!$C$3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27'!$A$4:$A$51</c:f>
              <c:strCache>
                <c:ptCount val="48"/>
                <c:pt idx="0">
                  <c:v>Papua New Guinea</c:v>
                </c:pt>
                <c:pt idx="1">
                  <c:v>Iraq</c:v>
                </c:pt>
                <c:pt idx="2">
                  <c:v>Libya</c:v>
                </c:pt>
                <c:pt idx="3">
                  <c:v>Yemen</c:v>
                </c:pt>
                <c:pt idx="4">
                  <c:v>Venezuela</c:v>
                </c:pt>
                <c:pt idx="5">
                  <c:v>Nigeria</c:v>
                </c:pt>
                <c:pt idx="6">
                  <c:v>Kenya</c:v>
                </c:pt>
                <c:pt idx="7">
                  <c:v>Angola</c:v>
                </c:pt>
                <c:pt idx="8">
                  <c:v>Algeria</c:v>
                </c:pt>
                <c:pt idx="9">
                  <c:v>Cambodia</c:v>
                </c:pt>
                <c:pt idx="10">
                  <c:v>Uganda</c:v>
                </c:pt>
                <c:pt idx="11">
                  <c:v>Rep. of Congo (Brazzaville)</c:v>
                </c:pt>
                <c:pt idx="12">
                  <c:v>Mexico</c:v>
                </c:pt>
                <c:pt idx="13">
                  <c:v>Tunisia</c:v>
                </c:pt>
                <c:pt idx="14">
                  <c:v>Bangladesh</c:v>
                </c:pt>
                <c:pt idx="15">
                  <c:v>Ivory Coast</c:v>
                </c:pt>
                <c:pt idx="16">
                  <c:v>Bolivia</c:v>
                </c:pt>
                <c:pt idx="17">
                  <c:v>Indonesia</c:v>
                </c:pt>
                <c:pt idx="18">
                  <c:v>Myanmar</c:v>
                </c:pt>
                <c:pt idx="19">
                  <c:v>Tanzania</c:v>
                </c:pt>
                <c:pt idx="20">
                  <c:v>Egypt</c:v>
                </c:pt>
                <c:pt idx="21">
                  <c:v>Colombia</c:v>
                </c:pt>
                <c:pt idx="22">
                  <c:v>Mozambique</c:v>
                </c:pt>
                <c:pt idx="23">
                  <c:v>Romania</c:v>
                </c:pt>
                <c:pt idx="24">
                  <c:v>South Africa</c:v>
                </c:pt>
                <c:pt idx="25">
                  <c:v>Morocco</c:v>
                </c:pt>
                <c:pt idx="26">
                  <c:v>Ecuador</c:v>
                </c:pt>
                <c:pt idx="27">
                  <c:v>Gabon</c:v>
                </c:pt>
                <c:pt idx="28">
                  <c:v>Ghana</c:v>
                </c:pt>
                <c:pt idx="29">
                  <c:v>Trinidad and Tobago</c:v>
                </c:pt>
                <c:pt idx="30">
                  <c:v>Equatorial Guinea</c:v>
                </c:pt>
                <c:pt idx="31">
                  <c:v>Argentina – Santa Cruz</c:v>
                </c:pt>
                <c:pt idx="32">
                  <c:v>Guyana</c:v>
                </c:pt>
                <c:pt idx="33">
                  <c:v>Peru</c:v>
                </c:pt>
                <c:pt idx="34">
                  <c:v>Malaysia</c:v>
                </c:pt>
                <c:pt idx="35">
                  <c:v>Brazil – Offshore CCs</c:v>
                </c:pt>
                <c:pt idx="36">
                  <c:v>Vietnam</c:v>
                </c:pt>
                <c:pt idx="37">
                  <c:v>Argentina – Neuquen</c:v>
                </c:pt>
                <c:pt idx="38">
                  <c:v>Kazakhstan</c:v>
                </c:pt>
                <c:pt idx="39">
                  <c:v>Kuwait</c:v>
                </c:pt>
                <c:pt idx="40">
                  <c:v>Alaska</c:v>
                </c:pt>
                <c:pt idx="41">
                  <c:v>France</c:v>
                </c:pt>
                <c:pt idx="42">
                  <c:v>UK – Other Offshore (ex. Nth. Sea)</c:v>
                </c:pt>
                <c:pt idx="43">
                  <c:v>India</c:v>
                </c:pt>
                <c:pt idx="44">
                  <c:v>Brazil – Offshore presalt PSCs</c:v>
                </c:pt>
                <c:pt idx="45">
                  <c:v>Nova Scotia</c:v>
                </c:pt>
                <c:pt idx="46">
                  <c:v>Argentina – Mendoza</c:v>
                </c:pt>
                <c:pt idx="47">
                  <c:v>Poland</c:v>
                </c:pt>
              </c:strCache>
            </c:strRef>
          </c:cat>
          <c:val>
            <c:numRef>
              <c:f>'Fig 27'!$C$4:$C$51</c:f>
              <c:numCache>
                <c:formatCode>0%</c:formatCode>
                <c:ptCount val="48"/>
                <c:pt idx="0">
                  <c:v>0.77777777777777779</c:v>
                </c:pt>
                <c:pt idx="1">
                  <c:v>0.25</c:v>
                </c:pt>
                <c:pt idx="2">
                  <c:v>0</c:v>
                </c:pt>
                <c:pt idx="3">
                  <c:v>0.2</c:v>
                </c:pt>
                <c:pt idx="4">
                  <c:v>0.23076923076923078</c:v>
                </c:pt>
                <c:pt idx="5">
                  <c:v>0.59090909090909094</c:v>
                </c:pt>
                <c:pt idx="6">
                  <c:v>0.25</c:v>
                </c:pt>
                <c:pt idx="7">
                  <c:v>0.35714285714285715</c:v>
                </c:pt>
                <c:pt idx="8">
                  <c:v>0.46153846153846156</c:v>
                </c:pt>
                <c:pt idx="9">
                  <c:v>0</c:v>
                </c:pt>
                <c:pt idx="10">
                  <c:v>0.2</c:v>
                </c:pt>
                <c:pt idx="11">
                  <c:v>0.125</c:v>
                </c:pt>
                <c:pt idx="12">
                  <c:v>0.375</c:v>
                </c:pt>
                <c:pt idx="13">
                  <c:v>0.45454545454545453</c:v>
                </c:pt>
                <c:pt idx="14">
                  <c:v>0</c:v>
                </c:pt>
                <c:pt idx="15">
                  <c:v>0.14285714285714285</c:v>
                </c:pt>
                <c:pt idx="16">
                  <c:v>0.14285714285714285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0.23529411764705882</c:v>
                </c:pt>
                <c:pt idx="21">
                  <c:v>8.6956521739130432E-2</c:v>
                </c:pt>
                <c:pt idx="22">
                  <c:v>0</c:v>
                </c:pt>
                <c:pt idx="23">
                  <c:v>0.125</c:v>
                </c:pt>
                <c:pt idx="24">
                  <c:v>0</c:v>
                </c:pt>
                <c:pt idx="25">
                  <c:v>0.33333333333333331</c:v>
                </c:pt>
                <c:pt idx="26">
                  <c:v>8.3333333333333329E-2</c:v>
                </c:pt>
                <c:pt idx="27">
                  <c:v>7.6923076923076927E-2</c:v>
                </c:pt>
                <c:pt idx="28">
                  <c:v>7.6923076923076927E-2</c:v>
                </c:pt>
                <c:pt idx="29">
                  <c:v>0.14285714285714285</c:v>
                </c:pt>
                <c:pt idx="30">
                  <c:v>8.3333333333333329E-2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0.14285714285714285</c:v>
                </c:pt>
                <c:pt idx="40">
                  <c:v>0</c:v>
                </c:pt>
                <c:pt idx="41">
                  <c:v>0.25</c:v>
                </c:pt>
                <c:pt idx="42">
                  <c:v>0.125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27'!$D$3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27'!$A$4:$A$51</c:f>
              <c:strCache>
                <c:ptCount val="48"/>
                <c:pt idx="0">
                  <c:v>Papua New Guinea</c:v>
                </c:pt>
                <c:pt idx="1">
                  <c:v>Iraq</c:v>
                </c:pt>
                <c:pt idx="2">
                  <c:v>Libya</c:v>
                </c:pt>
                <c:pt idx="3">
                  <c:v>Yemen</c:v>
                </c:pt>
                <c:pt idx="4">
                  <c:v>Venezuela</c:v>
                </c:pt>
                <c:pt idx="5">
                  <c:v>Nigeria</c:v>
                </c:pt>
                <c:pt idx="6">
                  <c:v>Kenya</c:v>
                </c:pt>
                <c:pt idx="7">
                  <c:v>Angola</c:v>
                </c:pt>
                <c:pt idx="8">
                  <c:v>Algeria</c:v>
                </c:pt>
                <c:pt idx="9">
                  <c:v>Cambodia</c:v>
                </c:pt>
                <c:pt idx="10">
                  <c:v>Uganda</c:v>
                </c:pt>
                <c:pt idx="11">
                  <c:v>Rep. of Congo (Brazzaville)</c:v>
                </c:pt>
                <c:pt idx="12">
                  <c:v>Mexico</c:v>
                </c:pt>
                <c:pt idx="13">
                  <c:v>Tunisia</c:v>
                </c:pt>
                <c:pt idx="14">
                  <c:v>Bangladesh</c:v>
                </c:pt>
                <c:pt idx="15">
                  <c:v>Ivory Coast</c:v>
                </c:pt>
                <c:pt idx="16">
                  <c:v>Bolivia</c:v>
                </c:pt>
                <c:pt idx="17">
                  <c:v>Indonesia</c:v>
                </c:pt>
                <c:pt idx="18">
                  <c:v>Myanmar</c:v>
                </c:pt>
                <c:pt idx="19">
                  <c:v>Tanzania</c:v>
                </c:pt>
                <c:pt idx="20">
                  <c:v>Egypt</c:v>
                </c:pt>
                <c:pt idx="21">
                  <c:v>Colombia</c:v>
                </c:pt>
                <c:pt idx="22">
                  <c:v>Mozambique</c:v>
                </c:pt>
                <c:pt idx="23">
                  <c:v>Romania</c:v>
                </c:pt>
                <c:pt idx="24">
                  <c:v>South Africa</c:v>
                </c:pt>
                <c:pt idx="25">
                  <c:v>Morocco</c:v>
                </c:pt>
                <c:pt idx="26">
                  <c:v>Ecuador</c:v>
                </c:pt>
                <c:pt idx="27">
                  <c:v>Gabon</c:v>
                </c:pt>
                <c:pt idx="28">
                  <c:v>Ghana</c:v>
                </c:pt>
                <c:pt idx="29">
                  <c:v>Trinidad and Tobago</c:v>
                </c:pt>
                <c:pt idx="30">
                  <c:v>Equatorial Guinea</c:v>
                </c:pt>
                <c:pt idx="31">
                  <c:v>Argentina – Santa Cruz</c:v>
                </c:pt>
                <c:pt idx="32">
                  <c:v>Guyana</c:v>
                </c:pt>
                <c:pt idx="33">
                  <c:v>Peru</c:v>
                </c:pt>
                <c:pt idx="34">
                  <c:v>Malaysia</c:v>
                </c:pt>
                <c:pt idx="35">
                  <c:v>Brazil – Offshore CCs</c:v>
                </c:pt>
                <c:pt idx="36">
                  <c:v>Vietnam</c:v>
                </c:pt>
                <c:pt idx="37">
                  <c:v>Argentina – Neuquen</c:v>
                </c:pt>
                <c:pt idx="38">
                  <c:v>Kazakhstan</c:v>
                </c:pt>
                <c:pt idx="39">
                  <c:v>Kuwait</c:v>
                </c:pt>
                <c:pt idx="40">
                  <c:v>Alaska</c:v>
                </c:pt>
                <c:pt idx="41">
                  <c:v>France</c:v>
                </c:pt>
                <c:pt idx="42">
                  <c:v>UK – Other Offshore (ex. Nth. Sea)</c:v>
                </c:pt>
                <c:pt idx="43">
                  <c:v>India</c:v>
                </c:pt>
                <c:pt idx="44">
                  <c:v>Brazil – Offshore presalt PSCs</c:v>
                </c:pt>
                <c:pt idx="45">
                  <c:v>Nova Scotia</c:v>
                </c:pt>
                <c:pt idx="46">
                  <c:v>Argentina – Mendoza</c:v>
                </c:pt>
                <c:pt idx="47">
                  <c:v>Poland</c:v>
                </c:pt>
              </c:strCache>
            </c:strRef>
          </c:cat>
          <c:val>
            <c:numRef>
              <c:f>'Fig 27'!$D$4:$D$51</c:f>
              <c:numCache>
                <c:formatCode>0%</c:formatCode>
                <c:ptCount val="48"/>
                <c:pt idx="0">
                  <c:v>0</c:v>
                </c:pt>
                <c:pt idx="1">
                  <c:v>0.41666666666666669</c:v>
                </c:pt>
                <c:pt idx="2">
                  <c:v>0.77777777777777779</c:v>
                </c:pt>
                <c:pt idx="3">
                  <c:v>0.8</c:v>
                </c:pt>
                <c:pt idx="4">
                  <c:v>0.61538461538461542</c:v>
                </c:pt>
                <c:pt idx="5">
                  <c:v>0.13636363636363635</c:v>
                </c:pt>
                <c:pt idx="6">
                  <c:v>0</c:v>
                </c:pt>
                <c:pt idx="7">
                  <c:v>0</c:v>
                </c:pt>
                <c:pt idx="8">
                  <c:v>7.6923076923076927E-2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9.0909090909090912E-2</c:v>
                </c:pt>
                <c:pt idx="14">
                  <c:v>0</c:v>
                </c:pt>
                <c:pt idx="15">
                  <c:v>0</c:v>
                </c:pt>
                <c:pt idx="16">
                  <c:v>0.14285714285714285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5.8823529411764705E-2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0.16666666666666666</c:v>
                </c:pt>
                <c:pt idx="26">
                  <c:v>8.3333333333333329E-2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0.125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90569728"/>
        <c:axId val="490571264"/>
      </c:barChart>
      <c:catAx>
        <c:axId val="490569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90571264"/>
        <c:crosses val="autoZero"/>
        <c:auto val="1"/>
        <c:lblAlgn val="ctr"/>
        <c:lblOffset val="100"/>
        <c:noMultiLvlLbl val="0"/>
      </c:catAx>
      <c:valAx>
        <c:axId val="490571264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90569728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5678100066551515"/>
          <c:y val="9.2000662079402239E-3"/>
          <c:w val="0.30881680388242067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27'!$B$3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27'!$A$52:$A$100</c:f>
              <c:strCache>
                <c:ptCount val="49"/>
                <c:pt idx="0">
                  <c:v>Spain – Offshore</c:v>
                </c:pt>
                <c:pt idx="1">
                  <c:v>Suriname</c:v>
                </c:pt>
                <c:pt idx="2">
                  <c:v>New Zealand</c:v>
                </c:pt>
                <c:pt idx="3">
                  <c:v>Colorado</c:v>
                </c:pt>
                <c:pt idx="4">
                  <c:v>Louisiana</c:v>
                </c:pt>
                <c:pt idx="5">
                  <c:v>Montana</c:v>
                </c:pt>
                <c:pt idx="6">
                  <c:v>Thailand</c:v>
                </c:pt>
                <c:pt idx="7">
                  <c:v>Namibia</c:v>
                </c:pt>
                <c:pt idx="8">
                  <c:v>Ireland</c:v>
                </c:pt>
                <c:pt idx="9">
                  <c:v>US Offshore – Gulf of Mexico</c:v>
                </c:pt>
                <c:pt idx="10">
                  <c:v>California</c:v>
                </c:pt>
                <c:pt idx="11">
                  <c:v>Ohio</c:v>
                </c:pt>
                <c:pt idx="12">
                  <c:v>Spain – Onshore</c:v>
                </c:pt>
                <c:pt idx="13">
                  <c:v>New South Wales</c:v>
                </c:pt>
                <c:pt idx="14">
                  <c:v>United Arab Emirates</c:v>
                </c:pt>
                <c:pt idx="15">
                  <c:v>North Dakota</c:v>
                </c:pt>
                <c:pt idx="16">
                  <c:v>Mississippi</c:v>
                </c:pt>
                <c:pt idx="17">
                  <c:v>Oklahoma</c:v>
                </c:pt>
                <c:pt idx="18">
                  <c:v>British Columbia</c:v>
                </c:pt>
                <c:pt idx="19">
                  <c:v>Texas</c:v>
                </c:pt>
                <c:pt idx="20">
                  <c:v>New Mexico</c:v>
                </c:pt>
                <c:pt idx="21">
                  <c:v>Wyoming</c:v>
                </c:pt>
                <c:pt idx="22">
                  <c:v>Alberta</c:v>
                </c:pt>
                <c:pt idx="23">
                  <c:v>Manitoba</c:v>
                </c:pt>
                <c:pt idx="24">
                  <c:v>Newfoundland &amp; Labrador</c:v>
                </c:pt>
                <c:pt idx="25">
                  <c:v>Saskatchewan</c:v>
                </c:pt>
                <c:pt idx="26">
                  <c:v>Alabama</c:v>
                </c:pt>
                <c:pt idx="27">
                  <c:v>Arkansas</c:v>
                </c:pt>
                <c:pt idx="28">
                  <c:v>Illinois</c:v>
                </c:pt>
                <c:pt idx="29">
                  <c:v>Kansas</c:v>
                </c:pt>
                <c:pt idx="30">
                  <c:v>Michigan</c:v>
                </c:pt>
                <c:pt idx="31">
                  <c:v>Pennsylvania</c:v>
                </c:pt>
                <c:pt idx="32">
                  <c:v>Utah</c:v>
                </c:pt>
                <c:pt idx="33">
                  <c:v>West Virginia</c:v>
                </c:pt>
                <c:pt idx="34">
                  <c:v>Northern Territory</c:v>
                </c:pt>
                <c:pt idx="35">
                  <c:v>Queensland</c:v>
                </c:pt>
                <c:pt idx="36">
                  <c:v>South Australia</c:v>
                </c:pt>
                <c:pt idx="37">
                  <c:v>Victoria</c:v>
                </c:pt>
                <c:pt idx="38">
                  <c:v>Western Australia</c:v>
                </c:pt>
                <c:pt idx="39">
                  <c:v>Australia – Offshore</c:v>
                </c:pt>
                <c:pt idx="40">
                  <c:v>Brunei</c:v>
                </c:pt>
                <c:pt idx="41">
                  <c:v>Hungary</c:v>
                </c:pt>
                <c:pt idx="42">
                  <c:v>Netherlands</c:v>
                </c:pt>
                <c:pt idx="43">
                  <c:v>Norway – Other Offshore (ex. Nth. Sea)</c:v>
                </c:pt>
                <c:pt idx="44">
                  <c:v>Norway – North Sea</c:v>
                </c:pt>
                <c:pt idx="45">
                  <c:v>United Kingdom – North Sea</c:v>
                </c:pt>
                <c:pt idx="46">
                  <c:v>China</c:v>
                </c:pt>
                <c:pt idx="47">
                  <c:v>Oman</c:v>
                </c:pt>
                <c:pt idx="48">
                  <c:v>Brazil – Onshore CCs</c:v>
                </c:pt>
              </c:strCache>
            </c:strRef>
          </c:cat>
          <c:val>
            <c:numRef>
              <c:f>'Fig 27'!$B$52:$B$100</c:f>
              <c:numCache>
                <c:formatCode>0%</c:formatCode>
                <c:ptCount val="49"/>
                <c:pt idx="0">
                  <c:v>0.16666666666666666</c:v>
                </c:pt>
                <c:pt idx="1">
                  <c:v>0.16666666666666666</c:v>
                </c:pt>
                <c:pt idx="2">
                  <c:v>0.15384615384615385</c:v>
                </c:pt>
                <c:pt idx="3">
                  <c:v>0.13043478260869565</c:v>
                </c:pt>
                <c:pt idx="4">
                  <c:v>0.12903225806451613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  <c:pt idx="8">
                  <c:v>0.1111111111111111</c:v>
                </c:pt>
                <c:pt idx="9">
                  <c:v>0</c:v>
                </c:pt>
                <c:pt idx="10">
                  <c:v>0</c:v>
                </c:pt>
                <c:pt idx="11">
                  <c:v>0.1</c:v>
                </c:pt>
                <c:pt idx="12">
                  <c:v>0.1</c:v>
                </c:pt>
                <c:pt idx="13">
                  <c:v>0</c:v>
                </c:pt>
                <c:pt idx="14">
                  <c:v>9.0909090909090912E-2</c:v>
                </c:pt>
                <c:pt idx="15">
                  <c:v>8.3333333333333329E-2</c:v>
                </c:pt>
                <c:pt idx="16">
                  <c:v>7.6923076923076927E-2</c:v>
                </c:pt>
                <c:pt idx="17">
                  <c:v>6.8965517241379309E-2</c:v>
                </c:pt>
                <c:pt idx="18">
                  <c:v>6.4516129032258063E-2</c:v>
                </c:pt>
                <c:pt idx="19">
                  <c:v>0.06</c:v>
                </c:pt>
                <c:pt idx="20">
                  <c:v>5.5555555555555552E-2</c:v>
                </c:pt>
                <c:pt idx="21">
                  <c:v>5.2631578947368418E-2</c:v>
                </c:pt>
                <c:pt idx="22">
                  <c:v>1.9230769230769232E-2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27'!$C$3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27'!$A$52:$A$100</c:f>
              <c:strCache>
                <c:ptCount val="49"/>
                <c:pt idx="0">
                  <c:v>Spain – Offshore</c:v>
                </c:pt>
                <c:pt idx="1">
                  <c:v>Suriname</c:v>
                </c:pt>
                <c:pt idx="2">
                  <c:v>New Zealand</c:v>
                </c:pt>
                <c:pt idx="3">
                  <c:v>Colorado</c:v>
                </c:pt>
                <c:pt idx="4">
                  <c:v>Louisiana</c:v>
                </c:pt>
                <c:pt idx="5">
                  <c:v>Montana</c:v>
                </c:pt>
                <c:pt idx="6">
                  <c:v>Thailand</c:v>
                </c:pt>
                <c:pt idx="7">
                  <c:v>Namibia</c:v>
                </c:pt>
                <c:pt idx="8">
                  <c:v>Ireland</c:v>
                </c:pt>
                <c:pt idx="9">
                  <c:v>US Offshore – Gulf of Mexico</c:v>
                </c:pt>
                <c:pt idx="10">
                  <c:v>California</c:v>
                </c:pt>
                <c:pt idx="11">
                  <c:v>Ohio</c:v>
                </c:pt>
                <c:pt idx="12">
                  <c:v>Spain – Onshore</c:v>
                </c:pt>
                <c:pt idx="13">
                  <c:v>New South Wales</c:v>
                </c:pt>
                <c:pt idx="14">
                  <c:v>United Arab Emirates</c:v>
                </c:pt>
                <c:pt idx="15">
                  <c:v>North Dakota</c:v>
                </c:pt>
                <c:pt idx="16">
                  <c:v>Mississippi</c:v>
                </c:pt>
                <c:pt idx="17">
                  <c:v>Oklahoma</c:v>
                </c:pt>
                <c:pt idx="18">
                  <c:v>British Columbia</c:v>
                </c:pt>
                <c:pt idx="19">
                  <c:v>Texas</c:v>
                </c:pt>
                <c:pt idx="20">
                  <c:v>New Mexico</c:v>
                </c:pt>
                <c:pt idx="21">
                  <c:v>Wyoming</c:v>
                </c:pt>
                <c:pt idx="22">
                  <c:v>Alberta</c:v>
                </c:pt>
                <c:pt idx="23">
                  <c:v>Manitoba</c:v>
                </c:pt>
                <c:pt idx="24">
                  <c:v>Newfoundland &amp; Labrador</c:v>
                </c:pt>
                <c:pt idx="25">
                  <c:v>Saskatchewan</c:v>
                </c:pt>
                <c:pt idx="26">
                  <c:v>Alabama</c:v>
                </c:pt>
                <c:pt idx="27">
                  <c:v>Arkansas</c:v>
                </c:pt>
                <c:pt idx="28">
                  <c:v>Illinois</c:v>
                </c:pt>
                <c:pt idx="29">
                  <c:v>Kansas</c:v>
                </c:pt>
                <c:pt idx="30">
                  <c:v>Michigan</c:v>
                </c:pt>
                <c:pt idx="31">
                  <c:v>Pennsylvania</c:v>
                </c:pt>
                <c:pt idx="32">
                  <c:v>Utah</c:v>
                </c:pt>
                <c:pt idx="33">
                  <c:v>West Virginia</c:v>
                </c:pt>
                <c:pt idx="34">
                  <c:v>Northern Territory</c:v>
                </c:pt>
                <c:pt idx="35">
                  <c:v>Queensland</c:v>
                </c:pt>
                <c:pt idx="36">
                  <c:v>South Australia</c:v>
                </c:pt>
                <c:pt idx="37">
                  <c:v>Victoria</c:v>
                </c:pt>
                <c:pt idx="38">
                  <c:v>Western Australia</c:v>
                </c:pt>
                <c:pt idx="39">
                  <c:v>Australia – Offshore</c:v>
                </c:pt>
                <c:pt idx="40">
                  <c:v>Brunei</c:v>
                </c:pt>
                <c:pt idx="41">
                  <c:v>Hungary</c:v>
                </c:pt>
                <c:pt idx="42">
                  <c:v>Netherlands</c:v>
                </c:pt>
                <c:pt idx="43">
                  <c:v>Norway – Other Offshore (ex. Nth. Sea)</c:v>
                </c:pt>
                <c:pt idx="44">
                  <c:v>Norway – North Sea</c:v>
                </c:pt>
                <c:pt idx="45">
                  <c:v>United Kingdom – North Sea</c:v>
                </c:pt>
                <c:pt idx="46">
                  <c:v>China</c:v>
                </c:pt>
                <c:pt idx="47">
                  <c:v>Oman</c:v>
                </c:pt>
                <c:pt idx="48">
                  <c:v>Brazil – Onshore CCs</c:v>
                </c:pt>
              </c:strCache>
            </c:strRef>
          </c:cat>
          <c:val>
            <c:numRef>
              <c:f>'Fig 27'!$C$52:$C$100</c:f>
              <c:numCache>
                <c:formatCode>0%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5.2631578947368418E-2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9.0909090909090912E-2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27'!$D$3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27'!$A$52:$A$100</c:f>
              <c:strCache>
                <c:ptCount val="49"/>
                <c:pt idx="0">
                  <c:v>Spain – Offshore</c:v>
                </c:pt>
                <c:pt idx="1">
                  <c:v>Suriname</c:v>
                </c:pt>
                <c:pt idx="2">
                  <c:v>New Zealand</c:v>
                </c:pt>
                <c:pt idx="3">
                  <c:v>Colorado</c:v>
                </c:pt>
                <c:pt idx="4">
                  <c:v>Louisiana</c:v>
                </c:pt>
                <c:pt idx="5">
                  <c:v>Montana</c:v>
                </c:pt>
                <c:pt idx="6">
                  <c:v>Thailand</c:v>
                </c:pt>
                <c:pt idx="7">
                  <c:v>Namibia</c:v>
                </c:pt>
                <c:pt idx="8">
                  <c:v>Ireland</c:v>
                </c:pt>
                <c:pt idx="9">
                  <c:v>US Offshore – Gulf of Mexico</c:v>
                </c:pt>
                <c:pt idx="10">
                  <c:v>California</c:v>
                </c:pt>
                <c:pt idx="11">
                  <c:v>Ohio</c:v>
                </c:pt>
                <c:pt idx="12">
                  <c:v>Spain – Onshore</c:v>
                </c:pt>
                <c:pt idx="13">
                  <c:v>New South Wales</c:v>
                </c:pt>
                <c:pt idx="14">
                  <c:v>United Arab Emirates</c:v>
                </c:pt>
                <c:pt idx="15">
                  <c:v>North Dakota</c:v>
                </c:pt>
                <c:pt idx="16">
                  <c:v>Mississippi</c:v>
                </c:pt>
                <c:pt idx="17">
                  <c:v>Oklahoma</c:v>
                </c:pt>
                <c:pt idx="18">
                  <c:v>British Columbia</c:v>
                </c:pt>
                <c:pt idx="19">
                  <c:v>Texas</c:v>
                </c:pt>
                <c:pt idx="20">
                  <c:v>New Mexico</c:v>
                </c:pt>
                <c:pt idx="21">
                  <c:v>Wyoming</c:v>
                </c:pt>
                <c:pt idx="22">
                  <c:v>Alberta</c:v>
                </c:pt>
                <c:pt idx="23">
                  <c:v>Manitoba</c:v>
                </c:pt>
                <c:pt idx="24">
                  <c:v>Newfoundland &amp; Labrador</c:v>
                </c:pt>
                <c:pt idx="25">
                  <c:v>Saskatchewan</c:v>
                </c:pt>
                <c:pt idx="26">
                  <c:v>Alabama</c:v>
                </c:pt>
                <c:pt idx="27">
                  <c:v>Arkansas</c:v>
                </c:pt>
                <c:pt idx="28">
                  <c:v>Illinois</c:v>
                </c:pt>
                <c:pt idx="29">
                  <c:v>Kansas</c:v>
                </c:pt>
                <c:pt idx="30">
                  <c:v>Michigan</c:v>
                </c:pt>
                <c:pt idx="31">
                  <c:v>Pennsylvania</c:v>
                </c:pt>
                <c:pt idx="32">
                  <c:v>Utah</c:v>
                </c:pt>
                <c:pt idx="33">
                  <c:v>West Virginia</c:v>
                </c:pt>
                <c:pt idx="34">
                  <c:v>Northern Territory</c:v>
                </c:pt>
                <c:pt idx="35">
                  <c:v>Queensland</c:v>
                </c:pt>
                <c:pt idx="36">
                  <c:v>South Australia</c:v>
                </c:pt>
                <c:pt idx="37">
                  <c:v>Victoria</c:v>
                </c:pt>
                <c:pt idx="38">
                  <c:v>Western Australia</c:v>
                </c:pt>
                <c:pt idx="39">
                  <c:v>Australia – Offshore</c:v>
                </c:pt>
                <c:pt idx="40">
                  <c:v>Brunei</c:v>
                </c:pt>
                <c:pt idx="41">
                  <c:v>Hungary</c:v>
                </c:pt>
                <c:pt idx="42">
                  <c:v>Netherlands</c:v>
                </c:pt>
                <c:pt idx="43">
                  <c:v>Norway – Other Offshore (ex. Nth. Sea)</c:v>
                </c:pt>
                <c:pt idx="44">
                  <c:v>Norway – North Sea</c:v>
                </c:pt>
                <c:pt idx="45">
                  <c:v>United Kingdom – North Sea</c:v>
                </c:pt>
                <c:pt idx="46">
                  <c:v>China</c:v>
                </c:pt>
                <c:pt idx="47">
                  <c:v>Oman</c:v>
                </c:pt>
                <c:pt idx="48">
                  <c:v>Brazil – Onshore CCs</c:v>
                </c:pt>
              </c:strCache>
            </c:strRef>
          </c:cat>
          <c:val>
            <c:numRef>
              <c:f>'Fig 27'!$D$52:$D$100</c:f>
              <c:numCache>
                <c:formatCode>0%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5.2631578947368418E-2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456000"/>
        <c:axId val="513457536"/>
      </c:barChart>
      <c:catAx>
        <c:axId val="513456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13457536"/>
        <c:crosses val="autoZero"/>
        <c:auto val="1"/>
        <c:lblAlgn val="ctr"/>
        <c:lblOffset val="100"/>
        <c:noMultiLvlLbl val="0"/>
      </c:catAx>
      <c:valAx>
        <c:axId val="513457536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51345600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4109593138464525"/>
          <c:y val="3.0176289388887813E-2"/>
          <c:w val="0.19795222719462224"/>
          <c:h val="0.13906066410003418"/>
        </c:manualLayout>
      </c:layout>
      <c:overlay val="0"/>
      <c:spPr>
        <a:solidFill>
          <a:schemeClr val="lt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5171045488072902"/>
          <c:y val="9.7176875227058344E-3"/>
          <c:w val="0.28836105900457165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28'!$B$3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28'!$A$4:$A$51</c:f>
              <c:strCache>
                <c:ptCount val="48"/>
                <c:pt idx="0">
                  <c:v>Indonesia</c:v>
                </c:pt>
                <c:pt idx="1">
                  <c:v>Poland</c:v>
                </c:pt>
                <c:pt idx="2">
                  <c:v>Bolivia</c:v>
                </c:pt>
                <c:pt idx="3">
                  <c:v>California</c:v>
                </c:pt>
                <c:pt idx="4">
                  <c:v>Iraq</c:v>
                </c:pt>
                <c:pt idx="5">
                  <c:v>Libya</c:v>
                </c:pt>
                <c:pt idx="6">
                  <c:v>Yemen</c:v>
                </c:pt>
                <c:pt idx="7">
                  <c:v>Argentina – Mendoza</c:v>
                </c:pt>
                <c:pt idx="8">
                  <c:v>New South Wales</c:v>
                </c:pt>
                <c:pt idx="9">
                  <c:v>India</c:v>
                </c:pt>
                <c:pt idx="10">
                  <c:v>Northern Territory</c:v>
                </c:pt>
                <c:pt idx="11">
                  <c:v>Venezuela</c:v>
                </c:pt>
                <c:pt idx="12">
                  <c:v>Nigeria</c:v>
                </c:pt>
                <c:pt idx="13">
                  <c:v>Spain – Onshore</c:v>
                </c:pt>
                <c:pt idx="14">
                  <c:v>Ecuador</c:v>
                </c:pt>
                <c:pt idx="15">
                  <c:v>Alaska</c:v>
                </c:pt>
                <c:pt idx="16">
                  <c:v>Victoria</c:v>
                </c:pt>
                <c:pt idx="17">
                  <c:v>Kazakhstan</c:v>
                </c:pt>
                <c:pt idx="18">
                  <c:v>Angola</c:v>
                </c:pt>
                <c:pt idx="19">
                  <c:v>Romania</c:v>
                </c:pt>
                <c:pt idx="20">
                  <c:v>Cambodia</c:v>
                </c:pt>
                <c:pt idx="21">
                  <c:v>Argentina – Neuquen</c:v>
                </c:pt>
                <c:pt idx="22">
                  <c:v>Argentina – Santa Cruz</c:v>
                </c:pt>
                <c:pt idx="23">
                  <c:v>Peru</c:v>
                </c:pt>
                <c:pt idx="24">
                  <c:v>Utah</c:v>
                </c:pt>
                <c:pt idx="25">
                  <c:v>Brazil – Offshore CCs</c:v>
                </c:pt>
                <c:pt idx="26">
                  <c:v>Colorado</c:v>
                </c:pt>
                <c:pt idx="27">
                  <c:v>France</c:v>
                </c:pt>
                <c:pt idx="28">
                  <c:v>Pennsylvania</c:v>
                </c:pt>
                <c:pt idx="29">
                  <c:v>British Columbia</c:v>
                </c:pt>
                <c:pt idx="30">
                  <c:v>Ohio</c:v>
                </c:pt>
                <c:pt idx="31">
                  <c:v>Papua New Guinea</c:v>
                </c:pt>
                <c:pt idx="32">
                  <c:v>Spain – Offshore</c:v>
                </c:pt>
                <c:pt idx="33">
                  <c:v>China</c:v>
                </c:pt>
                <c:pt idx="34">
                  <c:v>Equatorial Guinea</c:v>
                </c:pt>
                <c:pt idx="35">
                  <c:v>Tanzania</c:v>
                </c:pt>
                <c:pt idx="36">
                  <c:v>Algeria</c:v>
                </c:pt>
                <c:pt idx="37">
                  <c:v>Brazil – Offshore presalt PSCs</c:v>
                </c:pt>
                <c:pt idx="38">
                  <c:v>Colombia</c:v>
                </c:pt>
                <c:pt idx="39">
                  <c:v>Mexico</c:v>
                </c:pt>
                <c:pt idx="40">
                  <c:v>Alberta</c:v>
                </c:pt>
                <c:pt idx="41">
                  <c:v>Mississippi</c:v>
                </c:pt>
                <c:pt idx="42">
                  <c:v>Malaysia</c:v>
                </c:pt>
                <c:pt idx="43">
                  <c:v>Ghana</c:v>
                </c:pt>
                <c:pt idx="44">
                  <c:v>Michigan</c:v>
                </c:pt>
                <c:pt idx="45">
                  <c:v>Queensland</c:v>
                </c:pt>
                <c:pt idx="46">
                  <c:v>Western Australia</c:v>
                </c:pt>
                <c:pt idx="47">
                  <c:v>Alabama</c:v>
                </c:pt>
              </c:strCache>
            </c:strRef>
          </c:cat>
          <c:val>
            <c:numRef>
              <c:f>'Fig 28'!$B$4:$B$51</c:f>
              <c:numCache>
                <c:formatCode>0%</c:formatCode>
                <c:ptCount val="48"/>
                <c:pt idx="0">
                  <c:v>0.35714285714285715</c:v>
                </c:pt>
                <c:pt idx="1">
                  <c:v>0.66666666666666663</c:v>
                </c:pt>
                <c:pt idx="2">
                  <c:v>0.5</c:v>
                </c:pt>
                <c:pt idx="3">
                  <c:v>0.2</c:v>
                </c:pt>
                <c:pt idx="4">
                  <c:v>0.4</c:v>
                </c:pt>
                <c:pt idx="5">
                  <c:v>0.2</c:v>
                </c:pt>
                <c:pt idx="6">
                  <c:v>0.4</c:v>
                </c:pt>
                <c:pt idx="7">
                  <c:v>0.8</c:v>
                </c:pt>
                <c:pt idx="8">
                  <c:v>0.44444444444444442</c:v>
                </c:pt>
                <c:pt idx="9">
                  <c:v>0.45454545454545453</c:v>
                </c:pt>
                <c:pt idx="10">
                  <c:v>0.42857142857142855</c:v>
                </c:pt>
                <c:pt idx="11">
                  <c:v>7.1428571428571425E-2</c:v>
                </c:pt>
                <c:pt idx="12">
                  <c:v>0.55000000000000004</c:v>
                </c:pt>
                <c:pt idx="13">
                  <c:v>0.5</c:v>
                </c:pt>
                <c:pt idx="14">
                  <c:v>0.6</c:v>
                </c:pt>
                <c:pt idx="15">
                  <c:v>0.5</c:v>
                </c:pt>
                <c:pt idx="16">
                  <c:v>0.5</c:v>
                </c:pt>
                <c:pt idx="17">
                  <c:v>0.66666666666666663</c:v>
                </c:pt>
                <c:pt idx="18">
                  <c:v>0.63636363636363635</c:v>
                </c:pt>
                <c:pt idx="19">
                  <c:v>0.375</c:v>
                </c:pt>
                <c:pt idx="20">
                  <c:v>0.4</c:v>
                </c:pt>
                <c:pt idx="21">
                  <c:v>0.6</c:v>
                </c:pt>
                <c:pt idx="22">
                  <c:v>0.6</c:v>
                </c:pt>
                <c:pt idx="23">
                  <c:v>0.57894736842105265</c:v>
                </c:pt>
                <c:pt idx="24">
                  <c:v>0.42857142857142855</c:v>
                </c:pt>
                <c:pt idx="25">
                  <c:v>0.5714285714285714</c:v>
                </c:pt>
                <c:pt idx="26">
                  <c:v>0.34782608695652173</c:v>
                </c:pt>
                <c:pt idx="27">
                  <c:v>0.22222222222222221</c:v>
                </c:pt>
                <c:pt idx="28">
                  <c:v>0.36363636363636365</c:v>
                </c:pt>
                <c:pt idx="29">
                  <c:v>0.38709677419354838</c:v>
                </c:pt>
                <c:pt idx="30">
                  <c:v>0.4</c:v>
                </c:pt>
                <c:pt idx="31">
                  <c:v>0.375</c:v>
                </c:pt>
                <c:pt idx="32">
                  <c:v>0.33333333333333331</c:v>
                </c:pt>
                <c:pt idx="33">
                  <c:v>0.33333333333333331</c:v>
                </c:pt>
                <c:pt idx="34">
                  <c:v>0.5</c:v>
                </c:pt>
                <c:pt idx="35">
                  <c:v>0.33333333333333331</c:v>
                </c:pt>
                <c:pt idx="36">
                  <c:v>0.41666666666666669</c:v>
                </c:pt>
                <c:pt idx="37">
                  <c:v>0.5</c:v>
                </c:pt>
                <c:pt idx="38">
                  <c:v>0.45454545454545453</c:v>
                </c:pt>
                <c:pt idx="39">
                  <c:v>0.375</c:v>
                </c:pt>
                <c:pt idx="40">
                  <c:v>0.36</c:v>
                </c:pt>
                <c:pt idx="41">
                  <c:v>0.38461538461538464</c:v>
                </c:pt>
                <c:pt idx="42">
                  <c:v>0.45454545454545453</c:v>
                </c:pt>
                <c:pt idx="43">
                  <c:v>0.45454545454545453</c:v>
                </c:pt>
                <c:pt idx="44">
                  <c:v>0.33333333333333331</c:v>
                </c:pt>
                <c:pt idx="45">
                  <c:v>0.33333333333333331</c:v>
                </c:pt>
                <c:pt idx="46">
                  <c:v>0.375</c:v>
                </c:pt>
                <c:pt idx="47">
                  <c:v>0.2857142857142857</c:v>
                </c:pt>
              </c:numCache>
            </c:numRef>
          </c:val>
        </c:ser>
        <c:ser>
          <c:idx val="1"/>
          <c:order val="1"/>
          <c:tx>
            <c:strRef>
              <c:f>'Fig 28'!$C$3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28'!$A$4:$A$51</c:f>
              <c:strCache>
                <c:ptCount val="48"/>
                <c:pt idx="0">
                  <c:v>Indonesia</c:v>
                </c:pt>
                <c:pt idx="1">
                  <c:v>Poland</c:v>
                </c:pt>
                <c:pt idx="2">
                  <c:v>Bolivia</c:v>
                </c:pt>
                <c:pt idx="3">
                  <c:v>California</c:v>
                </c:pt>
                <c:pt idx="4">
                  <c:v>Iraq</c:v>
                </c:pt>
                <c:pt idx="5">
                  <c:v>Libya</c:v>
                </c:pt>
                <c:pt idx="6">
                  <c:v>Yemen</c:v>
                </c:pt>
                <c:pt idx="7">
                  <c:v>Argentina – Mendoza</c:v>
                </c:pt>
                <c:pt idx="8">
                  <c:v>New South Wales</c:v>
                </c:pt>
                <c:pt idx="9">
                  <c:v>India</c:v>
                </c:pt>
                <c:pt idx="10">
                  <c:v>Northern Territory</c:v>
                </c:pt>
                <c:pt idx="11">
                  <c:v>Venezuela</c:v>
                </c:pt>
                <c:pt idx="12">
                  <c:v>Nigeria</c:v>
                </c:pt>
                <c:pt idx="13">
                  <c:v>Spain – Onshore</c:v>
                </c:pt>
                <c:pt idx="14">
                  <c:v>Ecuador</c:v>
                </c:pt>
                <c:pt idx="15">
                  <c:v>Alaska</c:v>
                </c:pt>
                <c:pt idx="16">
                  <c:v>Victoria</c:v>
                </c:pt>
                <c:pt idx="17">
                  <c:v>Kazakhstan</c:v>
                </c:pt>
                <c:pt idx="18">
                  <c:v>Angola</c:v>
                </c:pt>
                <c:pt idx="19">
                  <c:v>Romania</c:v>
                </c:pt>
                <c:pt idx="20">
                  <c:v>Cambodia</c:v>
                </c:pt>
                <c:pt idx="21">
                  <c:v>Argentina – Neuquen</c:v>
                </c:pt>
                <c:pt idx="22">
                  <c:v>Argentina – Santa Cruz</c:v>
                </c:pt>
                <c:pt idx="23">
                  <c:v>Peru</c:v>
                </c:pt>
                <c:pt idx="24">
                  <c:v>Utah</c:v>
                </c:pt>
                <c:pt idx="25">
                  <c:v>Brazil – Offshore CCs</c:v>
                </c:pt>
                <c:pt idx="26">
                  <c:v>Colorado</c:v>
                </c:pt>
                <c:pt idx="27">
                  <c:v>France</c:v>
                </c:pt>
                <c:pt idx="28">
                  <c:v>Pennsylvania</c:v>
                </c:pt>
                <c:pt idx="29">
                  <c:v>British Columbia</c:v>
                </c:pt>
                <c:pt idx="30">
                  <c:v>Ohio</c:v>
                </c:pt>
                <c:pt idx="31">
                  <c:v>Papua New Guinea</c:v>
                </c:pt>
                <c:pt idx="32">
                  <c:v>Spain – Offshore</c:v>
                </c:pt>
                <c:pt idx="33">
                  <c:v>China</c:v>
                </c:pt>
                <c:pt idx="34">
                  <c:v>Equatorial Guinea</c:v>
                </c:pt>
                <c:pt idx="35">
                  <c:v>Tanzania</c:v>
                </c:pt>
                <c:pt idx="36">
                  <c:v>Algeria</c:v>
                </c:pt>
                <c:pt idx="37">
                  <c:v>Brazil – Offshore presalt PSCs</c:v>
                </c:pt>
                <c:pt idx="38">
                  <c:v>Colombia</c:v>
                </c:pt>
                <c:pt idx="39">
                  <c:v>Mexico</c:v>
                </c:pt>
                <c:pt idx="40">
                  <c:v>Alberta</c:v>
                </c:pt>
                <c:pt idx="41">
                  <c:v>Mississippi</c:v>
                </c:pt>
                <c:pt idx="42">
                  <c:v>Malaysia</c:v>
                </c:pt>
                <c:pt idx="43">
                  <c:v>Ghana</c:v>
                </c:pt>
                <c:pt idx="44">
                  <c:v>Michigan</c:v>
                </c:pt>
                <c:pt idx="45">
                  <c:v>Queensland</c:v>
                </c:pt>
                <c:pt idx="46">
                  <c:v>Western Australia</c:v>
                </c:pt>
                <c:pt idx="47">
                  <c:v>Alabama</c:v>
                </c:pt>
              </c:strCache>
            </c:strRef>
          </c:cat>
          <c:val>
            <c:numRef>
              <c:f>'Fig 28'!$C$4:$C$51</c:f>
              <c:numCache>
                <c:formatCode>0%</c:formatCode>
                <c:ptCount val="48"/>
                <c:pt idx="0">
                  <c:v>0.5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0.6</c:v>
                </c:pt>
                <c:pt idx="4">
                  <c:v>0.4</c:v>
                </c:pt>
                <c:pt idx="5">
                  <c:v>0.3</c:v>
                </c:pt>
                <c:pt idx="6">
                  <c:v>0.4</c:v>
                </c:pt>
                <c:pt idx="7">
                  <c:v>0</c:v>
                </c:pt>
                <c:pt idx="8">
                  <c:v>0.33333333333333331</c:v>
                </c:pt>
                <c:pt idx="9">
                  <c:v>0.18181818181818182</c:v>
                </c:pt>
                <c:pt idx="10">
                  <c:v>0.2857142857142857</c:v>
                </c:pt>
                <c:pt idx="11">
                  <c:v>0.2857142857142857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0.16666666666666666</c:v>
                </c:pt>
                <c:pt idx="17">
                  <c:v>0</c:v>
                </c:pt>
                <c:pt idx="18">
                  <c:v>0</c:v>
                </c:pt>
                <c:pt idx="19">
                  <c:v>0.25</c:v>
                </c:pt>
                <c:pt idx="20">
                  <c:v>0.2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0.14285714285714285</c:v>
                </c:pt>
                <c:pt idx="25">
                  <c:v>0</c:v>
                </c:pt>
                <c:pt idx="26">
                  <c:v>4.3478260869565216E-2</c:v>
                </c:pt>
                <c:pt idx="27">
                  <c:v>0.22222222222222221</c:v>
                </c:pt>
                <c:pt idx="28">
                  <c:v>9.0909090909090912E-2</c:v>
                </c:pt>
                <c:pt idx="29">
                  <c:v>0.12903225806451613</c:v>
                </c:pt>
                <c:pt idx="30">
                  <c:v>0</c:v>
                </c:pt>
                <c:pt idx="31">
                  <c:v>0.125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0.16666666666666666</c:v>
                </c:pt>
                <c:pt idx="36">
                  <c:v>8.3333333333333329E-2</c:v>
                </c:pt>
                <c:pt idx="37">
                  <c:v>0</c:v>
                </c:pt>
                <c:pt idx="38">
                  <c:v>4.5454545454545456E-2</c:v>
                </c:pt>
                <c:pt idx="39">
                  <c:v>0</c:v>
                </c:pt>
                <c:pt idx="40">
                  <c:v>0.1</c:v>
                </c:pt>
                <c:pt idx="41">
                  <c:v>7.6923076923076927E-2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0.1111111111111111</c:v>
                </c:pt>
                <c:pt idx="46">
                  <c:v>6.25E-2</c:v>
                </c:pt>
                <c:pt idx="47">
                  <c:v>0.14285714285714285</c:v>
                </c:pt>
              </c:numCache>
            </c:numRef>
          </c:val>
        </c:ser>
        <c:ser>
          <c:idx val="2"/>
          <c:order val="2"/>
          <c:tx>
            <c:strRef>
              <c:f>'Fig 28'!$D$3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28'!$A$4:$A$51</c:f>
              <c:strCache>
                <c:ptCount val="48"/>
                <c:pt idx="0">
                  <c:v>Indonesia</c:v>
                </c:pt>
                <c:pt idx="1">
                  <c:v>Poland</c:v>
                </c:pt>
                <c:pt idx="2">
                  <c:v>Bolivia</c:v>
                </c:pt>
                <c:pt idx="3">
                  <c:v>California</c:v>
                </c:pt>
                <c:pt idx="4">
                  <c:v>Iraq</c:v>
                </c:pt>
                <c:pt idx="5">
                  <c:v>Libya</c:v>
                </c:pt>
                <c:pt idx="6">
                  <c:v>Yemen</c:v>
                </c:pt>
                <c:pt idx="7">
                  <c:v>Argentina – Mendoza</c:v>
                </c:pt>
                <c:pt idx="8">
                  <c:v>New South Wales</c:v>
                </c:pt>
                <c:pt idx="9">
                  <c:v>India</c:v>
                </c:pt>
                <c:pt idx="10">
                  <c:v>Northern Territory</c:v>
                </c:pt>
                <c:pt idx="11">
                  <c:v>Venezuela</c:v>
                </c:pt>
                <c:pt idx="12">
                  <c:v>Nigeria</c:v>
                </c:pt>
                <c:pt idx="13">
                  <c:v>Spain – Onshore</c:v>
                </c:pt>
                <c:pt idx="14">
                  <c:v>Ecuador</c:v>
                </c:pt>
                <c:pt idx="15">
                  <c:v>Alaska</c:v>
                </c:pt>
                <c:pt idx="16">
                  <c:v>Victoria</c:v>
                </c:pt>
                <c:pt idx="17">
                  <c:v>Kazakhstan</c:v>
                </c:pt>
                <c:pt idx="18">
                  <c:v>Angola</c:v>
                </c:pt>
                <c:pt idx="19">
                  <c:v>Romania</c:v>
                </c:pt>
                <c:pt idx="20">
                  <c:v>Cambodia</c:v>
                </c:pt>
                <c:pt idx="21">
                  <c:v>Argentina – Neuquen</c:v>
                </c:pt>
                <c:pt idx="22">
                  <c:v>Argentina – Santa Cruz</c:v>
                </c:pt>
                <c:pt idx="23">
                  <c:v>Peru</c:v>
                </c:pt>
                <c:pt idx="24">
                  <c:v>Utah</c:v>
                </c:pt>
                <c:pt idx="25">
                  <c:v>Brazil – Offshore CCs</c:v>
                </c:pt>
                <c:pt idx="26">
                  <c:v>Colorado</c:v>
                </c:pt>
                <c:pt idx="27">
                  <c:v>France</c:v>
                </c:pt>
                <c:pt idx="28">
                  <c:v>Pennsylvania</c:v>
                </c:pt>
                <c:pt idx="29">
                  <c:v>British Columbia</c:v>
                </c:pt>
                <c:pt idx="30">
                  <c:v>Ohio</c:v>
                </c:pt>
                <c:pt idx="31">
                  <c:v>Papua New Guinea</c:v>
                </c:pt>
                <c:pt idx="32">
                  <c:v>Spain – Offshore</c:v>
                </c:pt>
                <c:pt idx="33">
                  <c:v>China</c:v>
                </c:pt>
                <c:pt idx="34">
                  <c:v>Equatorial Guinea</c:v>
                </c:pt>
                <c:pt idx="35">
                  <c:v>Tanzania</c:v>
                </c:pt>
                <c:pt idx="36">
                  <c:v>Algeria</c:v>
                </c:pt>
                <c:pt idx="37">
                  <c:v>Brazil – Offshore presalt PSCs</c:v>
                </c:pt>
                <c:pt idx="38">
                  <c:v>Colombia</c:v>
                </c:pt>
                <c:pt idx="39">
                  <c:v>Mexico</c:v>
                </c:pt>
                <c:pt idx="40">
                  <c:v>Alberta</c:v>
                </c:pt>
                <c:pt idx="41">
                  <c:v>Mississippi</c:v>
                </c:pt>
                <c:pt idx="42">
                  <c:v>Malaysia</c:v>
                </c:pt>
                <c:pt idx="43">
                  <c:v>Ghana</c:v>
                </c:pt>
                <c:pt idx="44">
                  <c:v>Michigan</c:v>
                </c:pt>
                <c:pt idx="45">
                  <c:v>Queensland</c:v>
                </c:pt>
                <c:pt idx="46">
                  <c:v>Western Australia</c:v>
                </c:pt>
                <c:pt idx="47">
                  <c:v>Alabama</c:v>
                </c:pt>
              </c:strCache>
            </c:strRef>
          </c:cat>
          <c:val>
            <c:numRef>
              <c:f>'Fig 28'!$D$4:$D$51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0.16666666666666666</c:v>
                </c:pt>
                <c:pt idx="3">
                  <c:v>0</c:v>
                </c:pt>
                <c:pt idx="4">
                  <c:v>0</c:v>
                </c:pt>
                <c:pt idx="5">
                  <c:v>0.3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9.0909090909090912E-2</c:v>
                </c:pt>
                <c:pt idx="10">
                  <c:v>0</c:v>
                </c:pt>
                <c:pt idx="11">
                  <c:v>0.35714285714285715</c:v>
                </c:pt>
                <c:pt idx="12">
                  <c:v>0.05</c:v>
                </c:pt>
                <c:pt idx="13">
                  <c:v>0.2</c:v>
                </c:pt>
                <c:pt idx="14">
                  <c:v>0.1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0.17391304347826086</c:v>
                </c:pt>
                <c:pt idx="27">
                  <c:v>0.1111111111111111</c:v>
                </c:pt>
                <c:pt idx="28">
                  <c:v>9.0909090909090912E-2</c:v>
                </c:pt>
                <c:pt idx="29">
                  <c:v>0</c:v>
                </c:pt>
                <c:pt idx="30">
                  <c:v>0.1</c:v>
                </c:pt>
                <c:pt idx="31">
                  <c:v>0</c:v>
                </c:pt>
                <c:pt idx="32">
                  <c:v>0.16666666666666666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0.125</c:v>
                </c:pt>
                <c:pt idx="40">
                  <c:v>0.02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0.1111111111111111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8244096"/>
        <c:axId val="458245632"/>
      </c:barChart>
      <c:catAx>
        <c:axId val="458244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58245632"/>
        <c:crosses val="autoZero"/>
        <c:auto val="1"/>
        <c:lblAlgn val="ctr"/>
        <c:lblOffset val="100"/>
        <c:noMultiLvlLbl val="0"/>
      </c:catAx>
      <c:valAx>
        <c:axId val="458245632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58244096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3778764833882939"/>
          <c:y val="9.151843724452477E-3"/>
          <c:w val="0.31831348004576349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28'!$B$3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28'!$A$52:$A$100</c:f>
              <c:strCache>
                <c:ptCount val="49"/>
                <c:pt idx="0">
                  <c:v>Illinois</c:v>
                </c:pt>
                <c:pt idx="1">
                  <c:v>Brunei</c:v>
                </c:pt>
                <c:pt idx="2">
                  <c:v>Guyana</c:v>
                </c:pt>
                <c:pt idx="3">
                  <c:v>Louisiana</c:v>
                </c:pt>
                <c:pt idx="4">
                  <c:v>Montana</c:v>
                </c:pt>
                <c:pt idx="5">
                  <c:v>Nova Scotia</c:v>
                </c:pt>
                <c:pt idx="6">
                  <c:v>Bangladesh</c:v>
                </c:pt>
                <c:pt idx="7">
                  <c:v>Rep. of Congo (Brazzaville)</c:v>
                </c:pt>
                <c:pt idx="8">
                  <c:v>Uganda</c:v>
                </c:pt>
                <c:pt idx="9">
                  <c:v>Morocco</c:v>
                </c:pt>
                <c:pt idx="10">
                  <c:v>Tunisia</c:v>
                </c:pt>
                <c:pt idx="11">
                  <c:v>Brazil – Onshore CCs</c:v>
                </c:pt>
                <c:pt idx="12">
                  <c:v>New Mexico</c:v>
                </c:pt>
                <c:pt idx="13">
                  <c:v>Myanmar</c:v>
                </c:pt>
                <c:pt idx="14">
                  <c:v>Kenya</c:v>
                </c:pt>
                <c:pt idx="15">
                  <c:v>Mozambique</c:v>
                </c:pt>
                <c:pt idx="16">
                  <c:v>Wyoming</c:v>
                </c:pt>
                <c:pt idx="17">
                  <c:v>US Offshore – Gulf of Mexico</c:v>
                </c:pt>
                <c:pt idx="18">
                  <c:v>Australia – Offshore</c:v>
                </c:pt>
                <c:pt idx="19">
                  <c:v>Kansas</c:v>
                </c:pt>
                <c:pt idx="20">
                  <c:v>Hungary</c:v>
                </c:pt>
                <c:pt idx="21">
                  <c:v>Ireland</c:v>
                </c:pt>
                <c:pt idx="22">
                  <c:v>Vietnam</c:v>
                </c:pt>
                <c:pt idx="23">
                  <c:v>Gabon</c:v>
                </c:pt>
                <c:pt idx="24">
                  <c:v>Ivory Coast</c:v>
                </c:pt>
                <c:pt idx="25">
                  <c:v>South Africa</c:v>
                </c:pt>
                <c:pt idx="26">
                  <c:v>Oman</c:v>
                </c:pt>
                <c:pt idx="27">
                  <c:v>Suriname</c:v>
                </c:pt>
                <c:pt idx="28">
                  <c:v>Saskatchewan</c:v>
                </c:pt>
                <c:pt idx="29">
                  <c:v>Arkansas</c:v>
                </c:pt>
                <c:pt idx="30">
                  <c:v>Namibia</c:v>
                </c:pt>
                <c:pt idx="31">
                  <c:v>Trinidad and Tobago</c:v>
                </c:pt>
                <c:pt idx="32">
                  <c:v>Manitoba</c:v>
                </c:pt>
                <c:pt idx="33">
                  <c:v>South Australia</c:v>
                </c:pt>
                <c:pt idx="34">
                  <c:v>Egypt</c:v>
                </c:pt>
                <c:pt idx="35">
                  <c:v>New Zealand</c:v>
                </c:pt>
                <c:pt idx="36">
                  <c:v>Thailand</c:v>
                </c:pt>
                <c:pt idx="37">
                  <c:v>North Dakota</c:v>
                </c:pt>
                <c:pt idx="38">
                  <c:v>UK – Other Offshore (ex. Nth. Sea)</c:v>
                </c:pt>
                <c:pt idx="39">
                  <c:v>Kuwait</c:v>
                </c:pt>
                <c:pt idx="40">
                  <c:v>United Kingdom – North Sea</c:v>
                </c:pt>
                <c:pt idx="41">
                  <c:v>Oklahoma</c:v>
                </c:pt>
                <c:pt idx="42">
                  <c:v>Newfoundland &amp; Labrador</c:v>
                </c:pt>
                <c:pt idx="43">
                  <c:v>Texas</c:v>
                </c:pt>
                <c:pt idx="44">
                  <c:v>West Virginia</c:v>
                </c:pt>
                <c:pt idx="45">
                  <c:v>United Arab Emirates</c:v>
                </c:pt>
                <c:pt idx="46">
                  <c:v>Netherlands</c:v>
                </c:pt>
                <c:pt idx="47">
                  <c:v>Norway – Other Offshore (ex. Nth. Sea)</c:v>
                </c:pt>
                <c:pt idx="48">
                  <c:v>Norway – North Sea</c:v>
                </c:pt>
              </c:strCache>
            </c:strRef>
          </c:cat>
          <c:val>
            <c:numRef>
              <c:f>'Fig 28'!$B$52:$B$100</c:f>
              <c:numCache>
                <c:formatCode>0%</c:formatCode>
                <c:ptCount val="49"/>
                <c:pt idx="0">
                  <c:v>0.2857142857142857</c:v>
                </c:pt>
                <c:pt idx="1">
                  <c:v>0.42857142857142855</c:v>
                </c:pt>
                <c:pt idx="2">
                  <c:v>0.2857142857142857</c:v>
                </c:pt>
                <c:pt idx="3">
                  <c:v>0.25806451612903225</c:v>
                </c:pt>
                <c:pt idx="4">
                  <c:v>0.35294117647058826</c:v>
                </c:pt>
                <c:pt idx="5">
                  <c:v>0.2</c:v>
                </c:pt>
                <c:pt idx="6">
                  <c:v>0.2</c:v>
                </c:pt>
                <c:pt idx="7">
                  <c:v>0.4</c:v>
                </c:pt>
                <c:pt idx="8">
                  <c:v>0.4</c:v>
                </c:pt>
                <c:pt idx="9">
                  <c:v>0.2</c:v>
                </c:pt>
                <c:pt idx="10">
                  <c:v>0.3</c:v>
                </c:pt>
                <c:pt idx="11">
                  <c:v>0.4</c:v>
                </c:pt>
                <c:pt idx="12">
                  <c:v>0.22222222222222221</c:v>
                </c:pt>
                <c:pt idx="13">
                  <c:v>0.25</c:v>
                </c:pt>
                <c:pt idx="14">
                  <c:v>0.25</c:v>
                </c:pt>
                <c:pt idx="15">
                  <c:v>0.375</c:v>
                </c:pt>
                <c:pt idx="16">
                  <c:v>0.21052631578947367</c:v>
                </c:pt>
                <c:pt idx="17">
                  <c:v>0.15789473684210525</c:v>
                </c:pt>
                <c:pt idx="18">
                  <c:v>0.35714285714285715</c:v>
                </c:pt>
                <c:pt idx="19">
                  <c:v>0.26666666666666666</c:v>
                </c:pt>
                <c:pt idx="20">
                  <c:v>0.33333333333333331</c:v>
                </c:pt>
                <c:pt idx="21">
                  <c:v>0.33333333333333331</c:v>
                </c:pt>
                <c:pt idx="22">
                  <c:v>0.25</c:v>
                </c:pt>
                <c:pt idx="23">
                  <c:v>0.33333333333333331</c:v>
                </c:pt>
                <c:pt idx="24">
                  <c:v>0.33333333333333331</c:v>
                </c:pt>
                <c:pt idx="25">
                  <c:v>0.16666666666666666</c:v>
                </c:pt>
                <c:pt idx="26">
                  <c:v>0.33333333333333331</c:v>
                </c:pt>
                <c:pt idx="27">
                  <c:v>0.16666666666666666</c:v>
                </c:pt>
                <c:pt idx="28">
                  <c:v>0.27586206896551724</c:v>
                </c:pt>
                <c:pt idx="29">
                  <c:v>0.2</c:v>
                </c:pt>
                <c:pt idx="30">
                  <c:v>0.2857142857142857</c:v>
                </c:pt>
                <c:pt idx="31">
                  <c:v>0.14285714285714285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0.16666666666666666</c:v>
                </c:pt>
                <c:pt idx="36">
                  <c:v>7.6923076923076927E-2</c:v>
                </c:pt>
                <c:pt idx="37">
                  <c:v>0.16666666666666666</c:v>
                </c:pt>
                <c:pt idx="38">
                  <c:v>0</c:v>
                </c:pt>
                <c:pt idx="39">
                  <c:v>0</c:v>
                </c:pt>
                <c:pt idx="40">
                  <c:v>0.18181818181818182</c:v>
                </c:pt>
                <c:pt idx="41">
                  <c:v>0.13793103448275862</c:v>
                </c:pt>
                <c:pt idx="42">
                  <c:v>0.16666666666666666</c:v>
                </c:pt>
                <c:pt idx="43">
                  <c:v>0.10416666666666667</c:v>
                </c:pt>
                <c:pt idx="44">
                  <c:v>0</c:v>
                </c:pt>
                <c:pt idx="45">
                  <c:v>0.1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28'!$C$3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28'!$A$52:$A$100</c:f>
              <c:strCache>
                <c:ptCount val="49"/>
                <c:pt idx="0">
                  <c:v>Illinois</c:v>
                </c:pt>
                <c:pt idx="1">
                  <c:v>Brunei</c:v>
                </c:pt>
                <c:pt idx="2">
                  <c:v>Guyana</c:v>
                </c:pt>
                <c:pt idx="3">
                  <c:v>Louisiana</c:v>
                </c:pt>
                <c:pt idx="4">
                  <c:v>Montana</c:v>
                </c:pt>
                <c:pt idx="5">
                  <c:v>Nova Scotia</c:v>
                </c:pt>
                <c:pt idx="6">
                  <c:v>Bangladesh</c:v>
                </c:pt>
                <c:pt idx="7">
                  <c:v>Rep. of Congo (Brazzaville)</c:v>
                </c:pt>
                <c:pt idx="8">
                  <c:v>Uganda</c:v>
                </c:pt>
                <c:pt idx="9">
                  <c:v>Morocco</c:v>
                </c:pt>
                <c:pt idx="10">
                  <c:v>Tunisia</c:v>
                </c:pt>
                <c:pt idx="11">
                  <c:v>Brazil – Onshore CCs</c:v>
                </c:pt>
                <c:pt idx="12">
                  <c:v>New Mexico</c:v>
                </c:pt>
                <c:pt idx="13">
                  <c:v>Myanmar</c:v>
                </c:pt>
                <c:pt idx="14">
                  <c:v>Kenya</c:v>
                </c:pt>
                <c:pt idx="15">
                  <c:v>Mozambique</c:v>
                </c:pt>
                <c:pt idx="16">
                  <c:v>Wyoming</c:v>
                </c:pt>
                <c:pt idx="17">
                  <c:v>US Offshore – Gulf of Mexico</c:v>
                </c:pt>
                <c:pt idx="18">
                  <c:v>Australia – Offshore</c:v>
                </c:pt>
                <c:pt idx="19">
                  <c:v>Kansas</c:v>
                </c:pt>
                <c:pt idx="20">
                  <c:v>Hungary</c:v>
                </c:pt>
                <c:pt idx="21">
                  <c:v>Ireland</c:v>
                </c:pt>
                <c:pt idx="22">
                  <c:v>Vietnam</c:v>
                </c:pt>
                <c:pt idx="23">
                  <c:v>Gabon</c:v>
                </c:pt>
                <c:pt idx="24">
                  <c:v>Ivory Coast</c:v>
                </c:pt>
                <c:pt idx="25">
                  <c:v>South Africa</c:v>
                </c:pt>
                <c:pt idx="26">
                  <c:v>Oman</c:v>
                </c:pt>
                <c:pt idx="27">
                  <c:v>Suriname</c:v>
                </c:pt>
                <c:pt idx="28">
                  <c:v>Saskatchewan</c:v>
                </c:pt>
                <c:pt idx="29">
                  <c:v>Arkansas</c:v>
                </c:pt>
                <c:pt idx="30">
                  <c:v>Namibia</c:v>
                </c:pt>
                <c:pt idx="31">
                  <c:v>Trinidad and Tobago</c:v>
                </c:pt>
                <c:pt idx="32">
                  <c:v>Manitoba</c:v>
                </c:pt>
                <c:pt idx="33">
                  <c:v>South Australia</c:v>
                </c:pt>
                <c:pt idx="34">
                  <c:v>Egypt</c:v>
                </c:pt>
                <c:pt idx="35">
                  <c:v>New Zealand</c:v>
                </c:pt>
                <c:pt idx="36">
                  <c:v>Thailand</c:v>
                </c:pt>
                <c:pt idx="37">
                  <c:v>North Dakota</c:v>
                </c:pt>
                <c:pt idx="38">
                  <c:v>UK – Other Offshore (ex. Nth. Sea)</c:v>
                </c:pt>
                <c:pt idx="39">
                  <c:v>Kuwait</c:v>
                </c:pt>
                <c:pt idx="40">
                  <c:v>United Kingdom – North Sea</c:v>
                </c:pt>
                <c:pt idx="41">
                  <c:v>Oklahoma</c:v>
                </c:pt>
                <c:pt idx="42">
                  <c:v>Newfoundland &amp; Labrador</c:v>
                </c:pt>
                <c:pt idx="43">
                  <c:v>Texas</c:v>
                </c:pt>
                <c:pt idx="44">
                  <c:v>West Virginia</c:v>
                </c:pt>
                <c:pt idx="45">
                  <c:v>United Arab Emirates</c:v>
                </c:pt>
                <c:pt idx="46">
                  <c:v>Netherlands</c:v>
                </c:pt>
                <c:pt idx="47">
                  <c:v>Norway – Other Offshore (ex. Nth. Sea)</c:v>
                </c:pt>
                <c:pt idx="48">
                  <c:v>Norway – North Sea</c:v>
                </c:pt>
              </c:strCache>
            </c:strRef>
          </c:cat>
          <c:val>
            <c:numRef>
              <c:f>'Fig 28'!$C$52:$C$100</c:f>
              <c:numCache>
                <c:formatCode>0%</c:formatCode>
                <c:ptCount val="49"/>
                <c:pt idx="0">
                  <c:v>0.14285714285714285</c:v>
                </c:pt>
                <c:pt idx="1">
                  <c:v>0</c:v>
                </c:pt>
                <c:pt idx="2">
                  <c:v>0.14285714285714285</c:v>
                </c:pt>
                <c:pt idx="3">
                  <c:v>0.16129032258064516</c:v>
                </c:pt>
                <c:pt idx="4">
                  <c:v>5.8823529411764705E-2</c:v>
                </c:pt>
                <c:pt idx="5">
                  <c:v>0.2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0.2</c:v>
                </c:pt>
                <c:pt idx="10">
                  <c:v>0.1</c:v>
                </c:pt>
                <c:pt idx="11">
                  <c:v>0</c:v>
                </c:pt>
                <c:pt idx="12">
                  <c:v>5.5555555555555552E-2</c:v>
                </c:pt>
                <c:pt idx="13">
                  <c:v>0.125</c:v>
                </c:pt>
                <c:pt idx="14">
                  <c:v>0.125</c:v>
                </c:pt>
                <c:pt idx="15">
                  <c:v>0</c:v>
                </c:pt>
                <c:pt idx="16">
                  <c:v>0.15789473684210525</c:v>
                </c:pt>
                <c:pt idx="17">
                  <c:v>0.15789473684210525</c:v>
                </c:pt>
                <c:pt idx="18">
                  <c:v>0</c:v>
                </c:pt>
                <c:pt idx="19">
                  <c:v>6.6666666666666666E-2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0.16666666666666666</c:v>
                </c:pt>
                <c:pt idx="26">
                  <c:v>0</c:v>
                </c:pt>
                <c:pt idx="27">
                  <c:v>0.16666666666666666</c:v>
                </c:pt>
                <c:pt idx="28">
                  <c:v>3.4482758620689655E-2</c:v>
                </c:pt>
                <c:pt idx="29">
                  <c:v>0.1</c:v>
                </c:pt>
                <c:pt idx="30">
                  <c:v>0</c:v>
                </c:pt>
                <c:pt idx="31">
                  <c:v>0.14285714285714285</c:v>
                </c:pt>
                <c:pt idx="32">
                  <c:v>6.6666666666666666E-2</c:v>
                </c:pt>
                <c:pt idx="33">
                  <c:v>6.6666666666666666E-2</c:v>
                </c:pt>
                <c:pt idx="34">
                  <c:v>6.6666666666666666E-2</c:v>
                </c:pt>
                <c:pt idx="35">
                  <c:v>8.3333333333333329E-2</c:v>
                </c:pt>
                <c:pt idx="36">
                  <c:v>7.6923076923076927E-2</c:v>
                </c:pt>
                <c:pt idx="37">
                  <c:v>4.1666666666666664E-2</c:v>
                </c:pt>
                <c:pt idx="38">
                  <c:v>0.2</c:v>
                </c:pt>
                <c:pt idx="39">
                  <c:v>0.2</c:v>
                </c:pt>
                <c:pt idx="40">
                  <c:v>0</c:v>
                </c:pt>
                <c:pt idx="41">
                  <c:v>3.4482758620689655E-2</c:v>
                </c:pt>
                <c:pt idx="42">
                  <c:v>0</c:v>
                </c:pt>
                <c:pt idx="43">
                  <c:v>2.0833333333333332E-2</c:v>
                </c:pt>
                <c:pt idx="44">
                  <c:v>0.125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28'!$D$3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28'!$A$52:$A$100</c:f>
              <c:strCache>
                <c:ptCount val="49"/>
                <c:pt idx="0">
                  <c:v>Illinois</c:v>
                </c:pt>
                <c:pt idx="1">
                  <c:v>Brunei</c:v>
                </c:pt>
                <c:pt idx="2">
                  <c:v>Guyana</c:v>
                </c:pt>
                <c:pt idx="3">
                  <c:v>Louisiana</c:v>
                </c:pt>
                <c:pt idx="4">
                  <c:v>Montana</c:v>
                </c:pt>
                <c:pt idx="5">
                  <c:v>Nova Scotia</c:v>
                </c:pt>
                <c:pt idx="6">
                  <c:v>Bangladesh</c:v>
                </c:pt>
                <c:pt idx="7">
                  <c:v>Rep. of Congo (Brazzaville)</c:v>
                </c:pt>
                <c:pt idx="8">
                  <c:v>Uganda</c:v>
                </c:pt>
                <c:pt idx="9">
                  <c:v>Morocco</c:v>
                </c:pt>
                <c:pt idx="10">
                  <c:v>Tunisia</c:v>
                </c:pt>
                <c:pt idx="11">
                  <c:v>Brazil – Onshore CCs</c:v>
                </c:pt>
                <c:pt idx="12">
                  <c:v>New Mexico</c:v>
                </c:pt>
                <c:pt idx="13">
                  <c:v>Myanmar</c:v>
                </c:pt>
                <c:pt idx="14">
                  <c:v>Kenya</c:v>
                </c:pt>
                <c:pt idx="15">
                  <c:v>Mozambique</c:v>
                </c:pt>
                <c:pt idx="16">
                  <c:v>Wyoming</c:v>
                </c:pt>
                <c:pt idx="17">
                  <c:v>US Offshore – Gulf of Mexico</c:v>
                </c:pt>
                <c:pt idx="18">
                  <c:v>Australia – Offshore</c:v>
                </c:pt>
                <c:pt idx="19">
                  <c:v>Kansas</c:v>
                </c:pt>
                <c:pt idx="20">
                  <c:v>Hungary</c:v>
                </c:pt>
                <c:pt idx="21">
                  <c:v>Ireland</c:v>
                </c:pt>
                <c:pt idx="22">
                  <c:v>Vietnam</c:v>
                </c:pt>
                <c:pt idx="23">
                  <c:v>Gabon</c:v>
                </c:pt>
                <c:pt idx="24">
                  <c:v>Ivory Coast</c:v>
                </c:pt>
                <c:pt idx="25">
                  <c:v>South Africa</c:v>
                </c:pt>
                <c:pt idx="26">
                  <c:v>Oman</c:v>
                </c:pt>
                <c:pt idx="27">
                  <c:v>Suriname</c:v>
                </c:pt>
                <c:pt idx="28">
                  <c:v>Saskatchewan</c:v>
                </c:pt>
                <c:pt idx="29">
                  <c:v>Arkansas</c:v>
                </c:pt>
                <c:pt idx="30">
                  <c:v>Namibia</c:v>
                </c:pt>
                <c:pt idx="31">
                  <c:v>Trinidad and Tobago</c:v>
                </c:pt>
                <c:pt idx="32">
                  <c:v>Manitoba</c:v>
                </c:pt>
                <c:pt idx="33">
                  <c:v>South Australia</c:v>
                </c:pt>
                <c:pt idx="34">
                  <c:v>Egypt</c:v>
                </c:pt>
                <c:pt idx="35">
                  <c:v>New Zealand</c:v>
                </c:pt>
                <c:pt idx="36">
                  <c:v>Thailand</c:v>
                </c:pt>
                <c:pt idx="37">
                  <c:v>North Dakota</c:v>
                </c:pt>
                <c:pt idx="38">
                  <c:v>UK – Other Offshore (ex. Nth. Sea)</c:v>
                </c:pt>
                <c:pt idx="39">
                  <c:v>Kuwait</c:v>
                </c:pt>
                <c:pt idx="40">
                  <c:v>United Kingdom – North Sea</c:v>
                </c:pt>
                <c:pt idx="41">
                  <c:v>Oklahoma</c:v>
                </c:pt>
                <c:pt idx="42">
                  <c:v>Newfoundland &amp; Labrador</c:v>
                </c:pt>
                <c:pt idx="43">
                  <c:v>Texas</c:v>
                </c:pt>
                <c:pt idx="44">
                  <c:v>West Virginia</c:v>
                </c:pt>
                <c:pt idx="45">
                  <c:v>United Arab Emirates</c:v>
                </c:pt>
                <c:pt idx="46">
                  <c:v>Netherlands</c:v>
                </c:pt>
                <c:pt idx="47">
                  <c:v>Norway – Other Offshore (ex. Nth. Sea)</c:v>
                </c:pt>
                <c:pt idx="48">
                  <c:v>Norway – North Sea</c:v>
                </c:pt>
              </c:strCache>
            </c:strRef>
          </c:cat>
          <c:val>
            <c:numRef>
              <c:f>'Fig 28'!$D$52:$D$100</c:f>
              <c:numCache>
                <c:formatCode>0%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0.1111111111111111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5.2631578947368418E-2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8.3333333333333329E-2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7.6923076923076927E-2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8237440"/>
        <c:axId val="458238976"/>
      </c:barChart>
      <c:catAx>
        <c:axId val="458237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58238976"/>
        <c:crosses val="autoZero"/>
        <c:auto val="1"/>
        <c:lblAlgn val="ctr"/>
        <c:lblOffset val="100"/>
        <c:noMultiLvlLbl val="0"/>
      </c:catAx>
      <c:valAx>
        <c:axId val="458238976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5823744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5059260754798818"/>
          <c:y val="2.0334839292629404E-2"/>
          <c:w val="0.19035481675901622"/>
          <c:h val="0.13688834387504842"/>
        </c:manualLayout>
      </c:layout>
      <c:overlay val="0"/>
      <c:spPr>
        <a:solidFill>
          <a:schemeClr val="lt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322924378042492"/>
          <c:y val="9.7837614416557105E-3"/>
          <c:w val="0.2922546006535508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29'!$B$3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29'!$A$4:$A$51</c:f>
              <c:strCache>
                <c:ptCount val="48"/>
                <c:pt idx="0">
                  <c:v>Kazakhstan</c:v>
                </c:pt>
                <c:pt idx="1">
                  <c:v>Iraq</c:v>
                </c:pt>
                <c:pt idx="2">
                  <c:v>Argentina – Mendoza</c:v>
                </c:pt>
                <c:pt idx="3">
                  <c:v>Venezuela</c:v>
                </c:pt>
                <c:pt idx="4">
                  <c:v>Indonesia</c:v>
                </c:pt>
                <c:pt idx="5">
                  <c:v>Angola</c:v>
                </c:pt>
                <c:pt idx="6">
                  <c:v>Ecuador</c:v>
                </c:pt>
                <c:pt idx="7">
                  <c:v>Libya</c:v>
                </c:pt>
                <c:pt idx="8">
                  <c:v>Romania</c:v>
                </c:pt>
                <c:pt idx="9">
                  <c:v>China</c:v>
                </c:pt>
                <c:pt idx="10">
                  <c:v>Bolivia</c:v>
                </c:pt>
                <c:pt idx="11">
                  <c:v>Bangladesh</c:v>
                </c:pt>
                <c:pt idx="12">
                  <c:v>Poland</c:v>
                </c:pt>
                <c:pt idx="13">
                  <c:v>Cambodia</c:v>
                </c:pt>
                <c:pt idx="14">
                  <c:v>Rep. of Congo (Brazzaville)</c:v>
                </c:pt>
                <c:pt idx="15">
                  <c:v>Nigeria</c:v>
                </c:pt>
                <c:pt idx="16">
                  <c:v>Uganda</c:v>
                </c:pt>
                <c:pt idx="17">
                  <c:v>Yemen</c:v>
                </c:pt>
                <c:pt idx="18">
                  <c:v>Argentina – Santa Cruz</c:v>
                </c:pt>
                <c:pt idx="19">
                  <c:v>Myanmar</c:v>
                </c:pt>
                <c:pt idx="20">
                  <c:v>Argentina – Neuquen</c:v>
                </c:pt>
                <c:pt idx="21">
                  <c:v>Vietnam</c:v>
                </c:pt>
                <c:pt idx="22">
                  <c:v>Equatorial Guinea</c:v>
                </c:pt>
                <c:pt idx="23">
                  <c:v>India</c:v>
                </c:pt>
                <c:pt idx="24">
                  <c:v>Papua New Guinea</c:v>
                </c:pt>
                <c:pt idx="25">
                  <c:v>Mozambique</c:v>
                </c:pt>
                <c:pt idx="26">
                  <c:v>Tanzania</c:v>
                </c:pt>
                <c:pt idx="27">
                  <c:v>Algeria</c:v>
                </c:pt>
                <c:pt idx="28">
                  <c:v>Mexico</c:v>
                </c:pt>
                <c:pt idx="29">
                  <c:v>Tunisia</c:v>
                </c:pt>
                <c:pt idx="30">
                  <c:v>Egypt</c:v>
                </c:pt>
                <c:pt idx="31">
                  <c:v>Ivory Coast</c:v>
                </c:pt>
                <c:pt idx="32">
                  <c:v>Kuwait</c:v>
                </c:pt>
                <c:pt idx="33">
                  <c:v>Brazil – Offshore CCs</c:v>
                </c:pt>
                <c:pt idx="34">
                  <c:v>Trinidad and Tobago</c:v>
                </c:pt>
                <c:pt idx="35">
                  <c:v>California</c:v>
                </c:pt>
                <c:pt idx="36">
                  <c:v>Arkansas</c:v>
                </c:pt>
                <c:pt idx="37">
                  <c:v>Illinois</c:v>
                </c:pt>
                <c:pt idx="38">
                  <c:v>Hungary</c:v>
                </c:pt>
                <c:pt idx="39">
                  <c:v>Spain – Offshore</c:v>
                </c:pt>
                <c:pt idx="40">
                  <c:v>Thailand</c:v>
                </c:pt>
                <c:pt idx="41">
                  <c:v>South Africa</c:v>
                </c:pt>
                <c:pt idx="42">
                  <c:v>Morocco</c:v>
                </c:pt>
                <c:pt idx="43">
                  <c:v>Ghana</c:v>
                </c:pt>
                <c:pt idx="44">
                  <c:v>Peru</c:v>
                </c:pt>
                <c:pt idx="45">
                  <c:v>Michigan</c:v>
                </c:pt>
                <c:pt idx="46">
                  <c:v>Colombia</c:v>
                </c:pt>
                <c:pt idx="47">
                  <c:v>Alabama</c:v>
                </c:pt>
              </c:strCache>
            </c:strRef>
          </c:cat>
          <c:val>
            <c:numRef>
              <c:f>'Fig 29'!$B$4:$B$51</c:f>
              <c:numCache>
                <c:formatCode>0%</c:formatCode>
                <c:ptCount val="48"/>
                <c:pt idx="0">
                  <c:v>0.5714285714285714</c:v>
                </c:pt>
                <c:pt idx="1">
                  <c:v>0.2</c:v>
                </c:pt>
                <c:pt idx="2">
                  <c:v>1</c:v>
                </c:pt>
                <c:pt idx="3">
                  <c:v>7.1428571428571425E-2</c:v>
                </c:pt>
                <c:pt idx="4">
                  <c:v>0.5</c:v>
                </c:pt>
                <c:pt idx="5">
                  <c:v>0.38461538461538464</c:v>
                </c:pt>
                <c:pt idx="6">
                  <c:v>0.54545454545454541</c:v>
                </c:pt>
                <c:pt idx="7">
                  <c:v>0.1</c:v>
                </c:pt>
                <c:pt idx="8">
                  <c:v>0.625</c:v>
                </c:pt>
                <c:pt idx="9">
                  <c:v>0.5714285714285714</c:v>
                </c:pt>
                <c:pt idx="10">
                  <c:v>0.2857142857142857</c:v>
                </c:pt>
                <c:pt idx="11">
                  <c:v>0.83333333333333337</c:v>
                </c:pt>
                <c:pt idx="12">
                  <c:v>0.66666666666666663</c:v>
                </c:pt>
                <c:pt idx="13">
                  <c:v>0.5</c:v>
                </c:pt>
                <c:pt idx="14">
                  <c:v>0.5</c:v>
                </c:pt>
                <c:pt idx="15">
                  <c:v>0.36363636363636365</c:v>
                </c:pt>
                <c:pt idx="16">
                  <c:v>0.6</c:v>
                </c:pt>
                <c:pt idx="17">
                  <c:v>0</c:v>
                </c:pt>
                <c:pt idx="18">
                  <c:v>0.6</c:v>
                </c:pt>
                <c:pt idx="19">
                  <c:v>0.72727272727272729</c:v>
                </c:pt>
                <c:pt idx="20">
                  <c:v>0.6</c:v>
                </c:pt>
                <c:pt idx="21">
                  <c:v>0.61538461538461542</c:v>
                </c:pt>
                <c:pt idx="22">
                  <c:v>0.38461538461538464</c:v>
                </c:pt>
                <c:pt idx="23">
                  <c:v>0.58333333333333337</c:v>
                </c:pt>
                <c:pt idx="24">
                  <c:v>0.66666666666666663</c:v>
                </c:pt>
                <c:pt idx="25">
                  <c:v>0.44444444444444442</c:v>
                </c:pt>
                <c:pt idx="26">
                  <c:v>0.33333333333333331</c:v>
                </c:pt>
                <c:pt idx="27">
                  <c:v>0.16666666666666666</c:v>
                </c:pt>
                <c:pt idx="28">
                  <c:v>0.23529411764705882</c:v>
                </c:pt>
                <c:pt idx="29">
                  <c:v>0.36363636363636365</c:v>
                </c:pt>
                <c:pt idx="30">
                  <c:v>0.5</c:v>
                </c:pt>
                <c:pt idx="31">
                  <c:v>0.42857142857142855</c:v>
                </c:pt>
                <c:pt idx="32">
                  <c:v>0.14285714285714285</c:v>
                </c:pt>
                <c:pt idx="33">
                  <c:v>0.42857142857142855</c:v>
                </c:pt>
                <c:pt idx="34">
                  <c:v>0.2857142857142857</c:v>
                </c:pt>
                <c:pt idx="35">
                  <c:v>0.1111111111111111</c:v>
                </c:pt>
                <c:pt idx="36">
                  <c:v>0.5</c:v>
                </c:pt>
                <c:pt idx="37">
                  <c:v>0.5</c:v>
                </c:pt>
                <c:pt idx="38">
                  <c:v>0.33333333333333331</c:v>
                </c:pt>
                <c:pt idx="39">
                  <c:v>0.33333333333333331</c:v>
                </c:pt>
                <c:pt idx="40">
                  <c:v>0.42857142857142855</c:v>
                </c:pt>
                <c:pt idx="41">
                  <c:v>0.33333333333333331</c:v>
                </c:pt>
                <c:pt idx="42">
                  <c:v>0.16666666666666666</c:v>
                </c:pt>
                <c:pt idx="43">
                  <c:v>0.23076923076923078</c:v>
                </c:pt>
                <c:pt idx="44">
                  <c:v>0.35</c:v>
                </c:pt>
                <c:pt idx="45">
                  <c:v>0.33333333333333331</c:v>
                </c:pt>
                <c:pt idx="46">
                  <c:v>0.39130434782608697</c:v>
                </c:pt>
                <c:pt idx="47">
                  <c:v>0.42857142857142855</c:v>
                </c:pt>
              </c:numCache>
            </c:numRef>
          </c:val>
        </c:ser>
        <c:ser>
          <c:idx val="1"/>
          <c:order val="1"/>
          <c:tx>
            <c:strRef>
              <c:f>'Fig 29'!$C$3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29'!$A$4:$A$51</c:f>
              <c:strCache>
                <c:ptCount val="48"/>
                <c:pt idx="0">
                  <c:v>Kazakhstan</c:v>
                </c:pt>
                <c:pt idx="1">
                  <c:v>Iraq</c:v>
                </c:pt>
                <c:pt idx="2">
                  <c:v>Argentina – Mendoza</c:v>
                </c:pt>
                <c:pt idx="3">
                  <c:v>Venezuela</c:v>
                </c:pt>
                <c:pt idx="4">
                  <c:v>Indonesia</c:v>
                </c:pt>
                <c:pt idx="5">
                  <c:v>Angola</c:v>
                </c:pt>
                <c:pt idx="6">
                  <c:v>Ecuador</c:v>
                </c:pt>
                <c:pt idx="7">
                  <c:v>Libya</c:v>
                </c:pt>
                <c:pt idx="8">
                  <c:v>Romania</c:v>
                </c:pt>
                <c:pt idx="9">
                  <c:v>China</c:v>
                </c:pt>
                <c:pt idx="10">
                  <c:v>Bolivia</c:v>
                </c:pt>
                <c:pt idx="11">
                  <c:v>Bangladesh</c:v>
                </c:pt>
                <c:pt idx="12">
                  <c:v>Poland</c:v>
                </c:pt>
                <c:pt idx="13">
                  <c:v>Cambodia</c:v>
                </c:pt>
                <c:pt idx="14">
                  <c:v>Rep. of Congo (Brazzaville)</c:v>
                </c:pt>
                <c:pt idx="15">
                  <c:v>Nigeria</c:v>
                </c:pt>
                <c:pt idx="16">
                  <c:v>Uganda</c:v>
                </c:pt>
                <c:pt idx="17">
                  <c:v>Yemen</c:v>
                </c:pt>
                <c:pt idx="18">
                  <c:v>Argentina – Santa Cruz</c:v>
                </c:pt>
                <c:pt idx="19">
                  <c:v>Myanmar</c:v>
                </c:pt>
                <c:pt idx="20">
                  <c:v>Argentina – Neuquen</c:v>
                </c:pt>
                <c:pt idx="21">
                  <c:v>Vietnam</c:v>
                </c:pt>
                <c:pt idx="22">
                  <c:v>Equatorial Guinea</c:v>
                </c:pt>
                <c:pt idx="23">
                  <c:v>India</c:v>
                </c:pt>
                <c:pt idx="24">
                  <c:v>Papua New Guinea</c:v>
                </c:pt>
                <c:pt idx="25">
                  <c:v>Mozambique</c:v>
                </c:pt>
                <c:pt idx="26">
                  <c:v>Tanzania</c:v>
                </c:pt>
                <c:pt idx="27">
                  <c:v>Algeria</c:v>
                </c:pt>
                <c:pt idx="28">
                  <c:v>Mexico</c:v>
                </c:pt>
                <c:pt idx="29">
                  <c:v>Tunisia</c:v>
                </c:pt>
                <c:pt idx="30">
                  <c:v>Egypt</c:v>
                </c:pt>
                <c:pt idx="31">
                  <c:v>Ivory Coast</c:v>
                </c:pt>
                <c:pt idx="32">
                  <c:v>Kuwait</c:v>
                </c:pt>
                <c:pt idx="33">
                  <c:v>Brazil – Offshore CCs</c:v>
                </c:pt>
                <c:pt idx="34">
                  <c:v>Trinidad and Tobago</c:v>
                </c:pt>
                <c:pt idx="35">
                  <c:v>California</c:v>
                </c:pt>
                <c:pt idx="36">
                  <c:v>Arkansas</c:v>
                </c:pt>
                <c:pt idx="37">
                  <c:v>Illinois</c:v>
                </c:pt>
                <c:pt idx="38">
                  <c:v>Hungary</c:v>
                </c:pt>
                <c:pt idx="39">
                  <c:v>Spain – Offshore</c:v>
                </c:pt>
                <c:pt idx="40">
                  <c:v>Thailand</c:v>
                </c:pt>
                <c:pt idx="41">
                  <c:v>South Africa</c:v>
                </c:pt>
                <c:pt idx="42">
                  <c:v>Morocco</c:v>
                </c:pt>
                <c:pt idx="43">
                  <c:v>Ghana</c:v>
                </c:pt>
                <c:pt idx="44">
                  <c:v>Peru</c:v>
                </c:pt>
                <c:pt idx="45">
                  <c:v>Michigan</c:v>
                </c:pt>
                <c:pt idx="46">
                  <c:v>Colombia</c:v>
                </c:pt>
                <c:pt idx="47">
                  <c:v>Alabama</c:v>
                </c:pt>
              </c:strCache>
            </c:strRef>
          </c:cat>
          <c:val>
            <c:numRef>
              <c:f>'Fig 29'!$C$4:$C$51</c:f>
              <c:numCache>
                <c:formatCode>0%</c:formatCode>
                <c:ptCount val="48"/>
                <c:pt idx="0">
                  <c:v>0.42857142857142855</c:v>
                </c:pt>
                <c:pt idx="1">
                  <c:v>0.6</c:v>
                </c:pt>
                <c:pt idx="2">
                  <c:v>0</c:v>
                </c:pt>
                <c:pt idx="3">
                  <c:v>0.42857142857142855</c:v>
                </c:pt>
                <c:pt idx="4">
                  <c:v>0.42857142857142855</c:v>
                </c:pt>
                <c:pt idx="5">
                  <c:v>0.53846153846153844</c:v>
                </c:pt>
                <c:pt idx="6">
                  <c:v>0.18181818181818182</c:v>
                </c:pt>
                <c:pt idx="7">
                  <c:v>0.4</c:v>
                </c:pt>
                <c:pt idx="8">
                  <c:v>0.25</c:v>
                </c:pt>
                <c:pt idx="9">
                  <c:v>0.2857142857142857</c:v>
                </c:pt>
                <c:pt idx="10">
                  <c:v>0.2857142857142857</c:v>
                </c:pt>
                <c:pt idx="11">
                  <c:v>0</c:v>
                </c:pt>
                <c:pt idx="12">
                  <c:v>0.16666666666666666</c:v>
                </c:pt>
                <c:pt idx="13">
                  <c:v>0.33333333333333331</c:v>
                </c:pt>
                <c:pt idx="14">
                  <c:v>0.33333333333333331</c:v>
                </c:pt>
                <c:pt idx="15">
                  <c:v>0.27272727272727271</c:v>
                </c:pt>
                <c:pt idx="16">
                  <c:v>0.2</c:v>
                </c:pt>
                <c:pt idx="17">
                  <c:v>0.6</c:v>
                </c:pt>
                <c:pt idx="18">
                  <c:v>0.2</c:v>
                </c:pt>
                <c:pt idx="19">
                  <c:v>0</c:v>
                </c:pt>
                <c:pt idx="20">
                  <c:v>0.1</c:v>
                </c:pt>
                <c:pt idx="21">
                  <c:v>0</c:v>
                </c:pt>
                <c:pt idx="22">
                  <c:v>0.30769230769230771</c:v>
                </c:pt>
                <c:pt idx="23">
                  <c:v>0</c:v>
                </c:pt>
                <c:pt idx="24">
                  <c:v>0</c:v>
                </c:pt>
                <c:pt idx="25">
                  <c:v>0.22222222222222221</c:v>
                </c:pt>
                <c:pt idx="26">
                  <c:v>0.33333333333333331</c:v>
                </c:pt>
                <c:pt idx="27">
                  <c:v>0.5</c:v>
                </c:pt>
                <c:pt idx="28">
                  <c:v>0.29411764705882354</c:v>
                </c:pt>
                <c:pt idx="29">
                  <c:v>0.18181818181818182</c:v>
                </c:pt>
                <c:pt idx="30">
                  <c:v>6.25E-2</c:v>
                </c:pt>
                <c:pt idx="31">
                  <c:v>0.14285714285714285</c:v>
                </c:pt>
                <c:pt idx="32">
                  <c:v>0.42857142857142855</c:v>
                </c:pt>
                <c:pt idx="33">
                  <c:v>0.14285714285714285</c:v>
                </c:pt>
                <c:pt idx="34">
                  <c:v>0.2857142857142857</c:v>
                </c:pt>
                <c:pt idx="35">
                  <c:v>0.44444444444444442</c:v>
                </c:pt>
                <c:pt idx="36">
                  <c:v>0</c:v>
                </c:pt>
                <c:pt idx="37">
                  <c:v>0</c:v>
                </c:pt>
                <c:pt idx="38">
                  <c:v>0.16666666666666666</c:v>
                </c:pt>
                <c:pt idx="39">
                  <c:v>0.16666666666666666</c:v>
                </c:pt>
                <c:pt idx="40">
                  <c:v>7.1428571428571425E-2</c:v>
                </c:pt>
                <c:pt idx="41">
                  <c:v>0.16666666666666666</c:v>
                </c:pt>
                <c:pt idx="42">
                  <c:v>0.16666666666666666</c:v>
                </c:pt>
                <c:pt idx="43">
                  <c:v>0.23076923076923078</c:v>
                </c:pt>
                <c:pt idx="44">
                  <c:v>0.1</c:v>
                </c:pt>
                <c:pt idx="45">
                  <c:v>0</c:v>
                </c:pt>
                <c:pt idx="46">
                  <c:v>4.3478260869565216E-2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29'!$D$3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29'!$A$4:$A$51</c:f>
              <c:strCache>
                <c:ptCount val="48"/>
                <c:pt idx="0">
                  <c:v>Kazakhstan</c:v>
                </c:pt>
                <c:pt idx="1">
                  <c:v>Iraq</c:v>
                </c:pt>
                <c:pt idx="2">
                  <c:v>Argentina – Mendoza</c:v>
                </c:pt>
                <c:pt idx="3">
                  <c:v>Venezuela</c:v>
                </c:pt>
                <c:pt idx="4">
                  <c:v>Indonesia</c:v>
                </c:pt>
                <c:pt idx="5">
                  <c:v>Angola</c:v>
                </c:pt>
                <c:pt idx="6">
                  <c:v>Ecuador</c:v>
                </c:pt>
                <c:pt idx="7">
                  <c:v>Libya</c:v>
                </c:pt>
                <c:pt idx="8">
                  <c:v>Romania</c:v>
                </c:pt>
                <c:pt idx="9">
                  <c:v>China</c:v>
                </c:pt>
                <c:pt idx="10">
                  <c:v>Bolivia</c:v>
                </c:pt>
                <c:pt idx="11">
                  <c:v>Bangladesh</c:v>
                </c:pt>
                <c:pt idx="12">
                  <c:v>Poland</c:v>
                </c:pt>
                <c:pt idx="13">
                  <c:v>Cambodia</c:v>
                </c:pt>
                <c:pt idx="14">
                  <c:v>Rep. of Congo (Brazzaville)</c:v>
                </c:pt>
                <c:pt idx="15">
                  <c:v>Nigeria</c:v>
                </c:pt>
                <c:pt idx="16">
                  <c:v>Uganda</c:v>
                </c:pt>
                <c:pt idx="17">
                  <c:v>Yemen</c:v>
                </c:pt>
                <c:pt idx="18">
                  <c:v>Argentina – Santa Cruz</c:v>
                </c:pt>
                <c:pt idx="19">
                  <c:v>Myanmar</c:v>
                </c:pt>
                <c:pt idx="20">
                  <c:v>Argentina – Neuquen</c:v>
                </c:pt>
                <c:pt idx="21">
                  <c:v>Vietnam</c:v>
                </c:pt>
                <c:pt idx="22">
                  <c:v>Equatorial Guinea</c:v>
                </c:pt>
                <c:pt idx="23">
                  <c:v>India</c:v>
                </c:pt>
                <c:pt idx="24">
                  <c:v>Papua New Guinea</c:v>
                </c:pt>
                <c:pt idx="25">
                  <c:v>Mozambique</c:v>
                </c:pt>
                <c:pt idx="26">
                  <c:v>Tanzania</c:v>
                </c:pt>
                <c:pt idx="27">
                  <c:v>Algeria</c:v>
                </c:pt>
                <c:pt idx="28">
                  <c:v>Mexico</c:v>
                </c:pt>
                <c:pt idx="29">
                  <c:v>Tunisia</c:v>
                </c:pt>
                <c:pt idx="30">
                  <c:v>Egypt</c:v>
                </c:pt>
                <c:pt idx="31">
                  <c:v>Ivory Coast</c:v>
                </c:pt>
                <c:pt idx="32">
                  <c:v>Kuwait</c:v>
                </c:pt>
                <c:pt idx="33">
                  <c:v>Brazil – Offshore CCs</c:v>
                </c:pt>
                <c:pt idx="34">
                  <c:v>Trinidad and Tobago</c:v>
                </c:pt>
                <c:pt idx="35">
                  <c:v>California</c:v>
                </c:pt>
                <c:pt idx="36">
                  <c:v>Arkansas</c:v>
                </c:pt>
                <c:pt idx="37">
                  <c:v>Illinois</c:v>
                </c:pt>
                <c:pt idx="38">
                  <c:v>Hungary</c:v>
                </c:pt>
                <c:pt idx="39">
                  <c:v>Spain – Offshore</c:v>
                </c:pt>
                <c:pt idx="40">
                  <c:v>Thailand</c:v>
                </c:pt>
                <c:pt idx="41">
                  <c:v>South Africa</c:v>
                </c:pt>
                <c:pt idx="42">
                  <c:v>Morocco</c:v>
                </c:pt>
                <c:pt idx="43">
                  <c:v>Ghana</c:v>
                </c:pt>
                <c:pt idx="44">
                  <c:v>Peru</c:v>
                </c:pt>
                <c:pt idx="45">
                  <c:v>Michigan</c:v>
                </c:pt>
                <c:pt idx="46">
                  <c:v>Colombia</c:v>
                </c:pt>
                <c:pt idx="47">
                  <c:v>Alabama</c:v>
                </c:pt>
              </c:strCache>
            </c:strRef>
          </c:cat>
          <c:val>
            <c:numRef>
              <c:f>'Fig 29'!$D$4:$D$51</c:f>
              <c:numCache>
                <c:formatCode>0%</c:formatCode>
                <c:ptCount val="48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0.18181818181818182</c:v>
                </c:pt>
                <c:pt idx="7">
                  <c:v>0.4</c:v>
                </c:pt>
                <c:pt idx="8">
                  <c:v>0</c:v>
                </c:pt>
                <c:pt idx="9">
                  <c:v>0</c:v>
                </c:pt>
                <c:pt idx="10">
                  <c:v>0.2857142857142857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0.18181818181818182</c:v>
                </c:pt>
                <c:pt idx="16">
                  <c:v>0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7.6923076923076927E-2</c:v>
                </c:pt>
                <c:pt idx="22">
                  <c:v>0</c:v>
                </c:pt>
                <c:pt idx="23">
                  <c:v>8.3333333333333329E-2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0.11764705882352941</c:v>
                </c:pt>
                <c:pt idx="29">
                  <c:v>9.0909090909090912E-2</c:v>
                </c:pt>
                <c:pt idx="30">
                  <c:v>6.25E-2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0.16666666666666666</c:v>
                </c:pt>
                <c:pt idx="43">
                  <c:v>0</c:v>
                </c:pt>
                <c:pt idx="44">
                  <c:v>0</c:v>
                </c:pt>
                <c:pt idx="45">
                  <c:v>0.1111111111111111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9600896"/>
        <c:axId val="489602432"/>
      </c:barChart>
      <c:catAx>
        <c:axId val="48960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89602432"/>
        <c:crosses val="autoZero"/>
        <c:auto val="1"/>
        <c:lblAlgn val="ctr"/>
        <c:lblOffset val="100"/>
        <c:noMultiLvlLbl val="0"/>
      </c:catAx>
      <c:valAx>
        <c:axId val="489602432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89600896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5304188616936432"/>
          <c:y val="9.1626167024091362E-3"/>
          <c:w val="0.3130876400792269"/>
          <c:h val="0.968428825694520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29'!$B$3</c:f>
              <c:strCache>
                <c:ptCount val="1"/>
                <c:pt idx="0">
                  <c:v>Mild deterrent to investment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'Fig 29'!$A$52:$A$100</c:f>
              <c:strCache>
                <c:ptCount val="49"/>
                <c:pt idx="0">
                  <c:v>Gabon</c:v>
                </c:pt>
                <c:pt idx="1">
                  <c:v>Spain – Onshore</c:v>
                </c:pt>
                <c:pt idx="2">
                  <c:v>Brunei</c:v>
                </c:pt>
                <c:pt idx="3">
                  <c:v>Kenya</c:v>
                </c:pt>
                <c:pt idx="4">
                  <c:v>Brazil – Offshore presalt PSCs</c:v>
                </c:pt>
                <c:pt idx="5">
                  <c:v>Guyana</c:v>
                </c:pt>
                <c:pt idx="6">
                  <c:v>Alaska</c:v>
                </c:pt>
                <c:pt idx="7">
                  <c:v>Pennsylvania</c:v>
                </c:pt>
                <c:pt idx="8">
                  <c:v>United Arab Emirates</c:v>
                </c:pt>
                <c:pt idx="9">
                  <c:v>Louisiana</c:v>
                </c:pt>
                <c:pt idx="10">
                  <c:v>Colorado</c:v>
                </c:pt>
                <c:pt idx="11">
                  <c:v>Malaysia</c:v>
                </c:pt>
                <c:pt idx="12">
                  <c:v>Oman</c:v>
                </c:pt>
                <c:pt idx="13">
                  <c:v>Ohio</c:v>
                </c:pt>
                <c:pt idx="14">
                  <c:v>Mississippi</c:v>
                </c:pt>
                <c:pt idx="15">
                  <c:v>Utah</c:v>
                </c:pt>
                <c:pt idx="16">
                  <c:v>US Offshore – Gulf of Mexico</c:v>
                </c:pt>
                <c:pt idx="17">
                  <c:v>Ireland</c:v>
                </c:pt>
                <c:pt idx="18">
                  <c:v>Northern Territory</c:v>
                </c:pt>
                <c:pt idx="19">
                  <c:v>New Mexico</c:v>
                </c:pt>
                <c:pt idx="20">
                  <c:v>France</c:v>
                </c:pt>
                <c:pt idx="21">
                  <c:v>Nova Scotia</c:v>
                </c:pt>
                <c:pt idx="22">
                  <c:v>New South Wales</c:v>
                </c:pt>
                <c:pt idx="23">
                  <c:v>Brazil – Onshore CCs</c:v>
                </c:pt>
                <c:pt idx="24">
                  <c:v>Oklahoma</c:v>
                </c:pt>
                <c:pt idx="25">
                  <c:v>Montana</c:v>
                </c:pt>
                <c:pt idx="26">
                  <c:v>Norway – Other Offshore (ex. Nth. Sea)</c:v>
                </c:pt>
                <c:pt idx="27">
                  <c:v>Suriname</c:v>
                </c:pt>
                <c:pt idx="28">
                  <c:v>British Columbia</c:v>
                </c:pt>
                <c:pt idx="29">
                  <c:v>Wyoming</c:v>
                </c:pt>
                <c:pt idx="30">
                  <c:v>Victoria</c:v>
                </c:pt>
                <c:pt idx="31">
                  <c:v>Namibia</c:v>
                </c:pt>
                <c:pt idx="32">
                  <c:v>Texas</c:v>
                </c:pt>
                <c:pt idx="33">
                  <c:v>Kansas</c:v>
                </c:pt>
                <c:pt idx="34">
                  <c:v>West Virginia</c:v>
                </c:pt>
                <c:pt idx="35">
                  <c:v>Western Australia</c:v>
                </c:pt>
                <c:pt idx="36">
                  <c:v>Queensland</c:v>
                </c:pt>
                <c:pt idx="37">
                  <c:v>North Dakota</c:v>
                </c:pt>
                <c:pt idx="38">
                  <c:v>Norway – North Sea</c:v>
                </c:pt>
                <c:pt idx="39">
                  <c:v>Australia – Offshore</c:v>
                </c:pt>
                <c:pt idx="40">
                  <c:v>South Australia</c:v>
                </c:pt>
                <c:pt idx="41">
                  <c:v>Alberta</c:v>
                </c:pt>
                <c:pt idx="42">
                  <c:v>Saskatchewan</c:v>
                </c:pt>
                <c:pt idx="43">
                  <c:v>Manitoba</c:v>
                </c:pt>
                <c:pt idx="44">
                  <c:v>Newfoundland &amp; Labrador</c:v>
                </c:pt>
                <c:pt idx="45">
                  <c:v>New Zealand</c:v>
                </c:pt>
                <c:pt idx="46">
                  <c:v>Netherlands</c:v>
                </c:pt>
                <c:pt idx="47">
                  <c:v>UK – Other Offshore (ex. Nth. Sea)</c:v>
                </c:pt>
                <c:pt idx="48">
                  <c:v>United Kingdom – North Sea</c:v>
                </c:pt>
              </c:strCache>
            </c:strRef>
          </c:cat>
          <c:val>
            <c:numRef>
              <c:f>'Fig 29'!$B$52:$B$100</c:f>
              <c:numCache>
                <c:formatCode>0%</c:formatCode>
                <c:ptCount val="49"/>
                <c:pt idx="0">
                  <c:v>0.25</c:v>
                </c:pt>
                <c:pt idx="1">
                  <c:v>0.1</c:v>
                </c:pt>
                <c:pt idx="2">
                  <c:v>0.375</c:v>
                </c:pt>
                <c:pt idx="3">
                  <c:v>0.375</c:v>
                </c:pt>
                <c:pt idx="4">
                  <c:v>0.375</c:v>
                </c:pt>
                <c:pt idx="5">
                  <c:v>0.125</c:v>
                </c:pt>
                <c:pt idx="6">
                  <c:v>9.0909090909090912E-2</c:v>
                </c:pt>
                <c:pt idx="7">
                  <c:v>0.27272727272727271</c:v>
                </c:pt>
                <c:pt idx="8">
                  <c:v>0.18181818181818182</c:v>
                </c:pt>
                <c:pt idx="9">
                  <c:v>0.125</c:v>
                </c:pt>
                <c:pt idx="10">
                  <c:v>0.16666666666666666</c:v>
                </c:pt>
                <c:pt idx="11">
                  <c:v>0.33333333333333331</c:v>
                </c:pt>
                <c:pt idx="12">
                  <c:v>0.33333333333333331</c:v>
                </c:pt>
                <c:pt idx="13">
                  <c:v>0.2</c:v>
                </c:pt>
                <c:pt idx="14">
                  <c:v>0.2857142857142857</c:v>
                </c:pt>
                <c:pt idx="15">
                  <c:v>0.2857142857142857</c:v>
                </c:pt>
                <c:pt idx="16">
                  <c:v>0.19047619047619047</c:v>
                </c:pt>
                <c:pt idx="17">
                  <c:v>0.2857142857142857</c:v>
                </c:pt>
                <c:pt idx="18">
                  <c:v>0.125</c:v>
                </c:pt>
                <c:pt idx="19">
                  <c:v>5.5555555555555552E-2</c:v>
                </c:pt>
                <c:pt idx="20">
                  <c:v>0</c:v>
                </c:pt>
                <c:pt idx="21">
                  <c:v>0.2</c:v>
                </c:pt>
                <c:pt idx="22">
                  <c:v>0.1</c:v>
                </c:pt>
                <c:pt idx="23">
                  <c:v>0.2</c:v>
                </c:pt>
                <c:pt idx="24">
                  <c:v>0.16666666666666666</c:v>
                </c:pt>
                <c:pt idx="25">
                  <c:v>0.17647058823529413</c:v>
                </c:pt>
                <c:pt idx="26">
                  <c:v>0.16666666666666666</c:v>
                </c:pt>
                <c:pt idx="27">
                  <c:v>0</c:v>
                </c:pt>
                <c:pt idx="28">
                  <c:v>9.6774193548387094E-2</c:v>
                </c:pt>
                <c:pt idx="29">
                  <c:v>0.15789473684210525</c:v>
                </c:pt>
                <c:pt idx="30">
                  <c:v>0.14285714285714285</c:v>
                </c:pt>
                <c:pt idx="31">
                  <c:v>0.14285714285714285</c:v>
                </c:pt>
                <c:pt idx="32">
                  <c:v>0.11764705882352941</c:v>
                </c:pt>
                <c:pt idx="33">
                  <c:v>0.13333333333333333</c:v>
                </c:pt>
                <c:pt idx="34">
                  <c:v>0.125</c:v>
                </c:pt>
                <c:pt idx="35">
                  <c:v>5.8823529411764705E-2</c:v>
                </c:pt>
                <c:pt idx="36">
                  <c:v>0.1</c:v>
                </c:pt>
                <c:pt idx="37">
                  <c:v>8.3333333333333329E-2</c:v>
                </c:pt>
                <c:pt idx="38">
                  <c:v>7.6923076923076927E-2</c:v>
                </c:pt>
                <c:pt idx="39">
                  <c:v>6.6666666666666666E-2</c:v>
                </c:pt>
                <c:pt idx="40">
                  <c:v>6.25E-2</c:v>
                </c:pt>
                <c:pt idx="41">
                  <c:v>5.8823529411764705E-2</c:v>
                </c:pt>
                <c:pt idx="42">
                  <c:v>3.3333333333333333E-2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29'!$C$3</c:f>
              <c:strCache>
                <c:ptCount val="1"/>
                <c:pt idx="0">
                  <c:v>Strong deterrent to investment</c:v>
                </c:pt>
              </c:strCache>
            </c:strRef>
          </c:tx>
          <c:spPr>
            <a:solidFill>
              <a:srgbClr val="E9DC7B"/>
            </a:solidFill>
            <a:ln>
              <a:noFill/>
            </a:ln>
          </c:spPr>
          <c:invertIfNegative val="0"/>
          <c:cat>
            <c:strRef>
              <c:f>'Fig 29'!$A$52:$A$100</c:f>
              <c:strCache>
                <c:ptCount val="49"/>
                <c:pt idx="0">
                  <c:v>Gabon</c:v>
                </c:pt>
                <c:pt idx="1">
                  <c:v>Spain – Onshore</c:v>
                </c:pt>
                <c:pt idx="2">
                  <c:v>Brunei</c:v>
                </c:pt>
                <c:pt idx="3">
                  <c:v>Kenya</c:v>
                </c:pt>
                <c:pt idx="4">
                  <c:v>Brazil – Offshore presalt PSCs</c:v>
                </c:pt>
                <c:pt idx="5">
                  <c:v>Guyana</c:v>
                </c:pt>
                <c:pt idx="6">
                  <c:v>Alaska</c:v>
                </c:pt>
                <c:pt idx="7">
                  <c:v>Pennsylvania</c:v>
                </c:pt>
                <c:pt idx="8">
                  <c:v>United Arab Emirates</c:v>
                </c:pt>
                <c:pt idx="9">
                  <c:v>Louisiana</c:v>
                </c:pt>
                <c:pt idx="10">
                  <c:v>Colorado</c:v>
                </c:pt>
                <c:pt idx="11">
                  <c:v>Malaysia</c:v>
                </c:pt>
                <c:pt idx="12">
                  <c:v>Oman</c:v>
                </c:pt>
                <c:pt idx="13">
                  <c:v>Ohio</c:v>
                </c:pt>
                <c:pt idx="14">
                  <c:v>Mississippi</c:v>
                </c:pt>
                <c:pt idx="15">
                  <c:v>Utah</c:v>
                </c:pt>
                <c:pt idx="16">
                  <c:v>US Offshore – Gulf of Mexico</c:v>
                </c:pt>
                <c:pt idx="17">
                  <c:v>Ireland</c:v>
                </c:pt>
                <c:pt idx="18">
                  <c:v>Northern Territory</c:v>
                </c:pt>
                <c:pt idx="19">
                  <c:v>New Mexico</c:v>
                </c:pt>
                <c:pt idx="20">
                  <c:v>France</c:v>
                </c:pt>
                <c:pt idx="21">
                  <c:v>Nova Scotia</c:v>
                </c:pt>
                <c:pt idx="22">
                  <c:v>New South Wales</c:v>
                </c:pt>
                <c:pt idx="23">
                  <c:v>Brazil – Onshore CCs</c:v>
                </c:pt>
                <c:pt idx="24">
                  <c:v>Oklahoma</c:v>
                </c:pt>
                <c:pt idx="25">
                  <c:v>Montana</c:v>
                </c:pt>
                <c:pt idx="26">
                  <c:v>Norway – Other Offshore (ex. Nth. Sea)</c:v>
                </c:pt>
                <c:pt idx="27">
                  <c:v>Suriname</c:v>
                </c:pt>
                <c:pt idx="28">
                  <c:v>British Columbia</c:v>
                </c:pt>
                <c:pt idx="29">
                  <c:v>Wyoming</c:v>
                </c:pt>
                <c:pt idx="30">
                  <c:v>Victoria</c:v>
                </c:pt>
                <c:pt idx="31">
                  <c:v>Namibia</c:v>
                </c:pt>
                <c:pt idx="32">
                  <c:v>Texas</c:v>
                </c:pt>
                <c:pt idx="33">
                  <c:v>Kansas</c:v>
                </c:pt>
                <c:pt idx="34">
                  <c:v>West Virginia</c:v>
                </c:pt>
                <c:pt idx="35">
                  <c:v>Western Australia</c:v>
                </c:pt>
                <c:pt idx="36">
                  <c:v>Queensland</c:v>
                </c:pt>
                <c:pt idx="37">
                  <c:v>North Dakota</c:v>
                </c:pt>
                <c:pt idx="38">
                  <c:v>Norway – North Sea</c:v>
                </c:pt>
                <c:pt idx="39">
                  <c:v>Australia – Offshore</c:v>
                </c:pt>
                <c:pt idx="40">
                  <c:v>South Australia</c:v>
                </c:pt>
                <c:pt idx="41">
                  <c:v>Alberta</c:v>
                </c:pt>
                <c:pt idx="42">
                  <c:v>Saskatchewan</c:v>
                </c:pt>
                <c:pt idx="43">
                  <c:v>Manitoba</c:v>
                </c:pt>
                <c:pt idx="44">
                  <c:v>Newfoundland &amp; Labrador</c:v>
                </c:pt>
                <c:pt idx="45">
                  <c:v>New Zealand</c:v>
                </c:pt>
                <c:pt idx="46">
                  <c:v>Netherlands</c:v>
                </c:pt>
                <c:pt idx="47">
                  <c:v>UK – Other Offshore (ex. Nth. Sea)</c:v>
                </c:pt>
                <c:pt idx="48">
                  <c:v>United Kingdom – North Sea</c:v>
                </c:pt>
              </c:strCache>
            </c:strRef>
          </c:cat>
          <c:val>
            <c:numRef>
              <c:f>'Fig 29'!$C$52:$C$100</c:f>
              <c:numCache>
                <c:formatCode>0%</c:formatCode>
                <c:ptCount val="49"/>
                <c:pt idx="0">
                  <c:v>0.16666666666666666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0.18181818181818182</c:v>
                </c:pt>
                <c:pt idx="7">
                  <c:v>9.0909090909090912E-2</c:v>
                </c:pt>
                <c:pt idx="8">
                  <c:v>0.18181818181818182</c:v>
                </c:pt>
                <c:pt idx="9">
                  <c:v>0.1875</c:v>
                </c:pt>
                <c:pt idx="10">
                  <c:v>0.16666666666666666</c:v>
                </c:pt>
                <c:pt idx="11">
                  <c:v>0</c:v>
                </c:pt>
                <c:pt idx="12">
                  <c:v>0</c:v>
                </c:pt>
                <c:pt idx="13">
                  <c:v>0.1</c:v>
                </c:pt>
                <c:pt idx="14">
                  <c:v>0</c:v>
                </c:pt>
                <c:pt idx="15">
                  <c:v>0</c:v>
                </c:pt>
                <c:pt idx="16">
                  <c:v>4.7619047619047616E-2</c:v>
                </c:pt>
                <c:pt idx="17">
                  <c:v>0</c:v>
                </c:pt>
                <c:pt idx="18">
                  <c:v>0.125</c:v>
                </c:pt>
                <c:pt idx="19">
                  <c:v>5.5555555555555552E-2</c:v>
                </c:pt>
                <c:pt idx="20">
                  <c:v>0.22222222222222221</c:v>
                </c:pt>
                <c:pt idx="21">
                  <c:v>0</c:v>
                </c:pt>
                <c:pt idx="22">
                  <c:v>0.1</c:v>
                </c:pt>
                <c:pt idx="23">
                  <c:v>0</c:v>
                </c:pt>
                <c:pt idx="24">
                  <c:v>3.3333333333333333E-2</c:v>
                </c:pt>
                <c:pt idx="25">
                  <c:v>0</c:v>
                </c:pt>
                <c:pt idx="26">
                  <c:v>0</c:v>
                </c:pt>
                <c:pt idx="27">
                  <c:v>0.16666666666666666</c:v>
                </c:pt>
                <c:pt idx="28">
                  <c:v>6.4516129032258063E-2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1.9607843137254902E-2</c:v>
                </c:pt>
                <c:pt idx="33">
                  <c:v>0</c:v>
                </c:pt>
                <c:pt idx="34">
                  <c:v>0</c:v>
                </c:pt>
                <c:pt idx="35">
                  <c:v>5.8823529411764705E-2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29'!$D$3</c:f>
              <c:strCache>
                <c:ptCount val="1"/>
                <c:pt idx="0">
                  <c:v>Would not pursue investment due to this factor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cat>
            <c:strRef>
              <c:f>'Fig 29'!$A$52:$A$100</c:f>
              <c:strCache>
                <c:ptCount val="49"/>
                <c:pt idx="0">
                  <c:v>Gabon</c:v>
                </c:pt>
                <c:pt idx="1">
                  <c:v>Spain – Onshore</c:v>
                </c:pt>
                <c:pt idx="2">
                  <c:v>Brunei</c:v>
                </c:pt>
                <c:pt idx="3">
                  <c:v>Kenya</c:v>
                </c:pt>
                <c:pt idx="4">
                  <c:v>Brazil – Offshore presalt PSCs</c:v>
                </c:pt>
                <c:pt idx="5">
                  <c:v>Guyana</c:v>
                </c:pt>
                <c:pt idx="6">
                  <c:v>Alaska</c:v>
                </c:pt>
                <c:pt idx="7">
                  <c:v>Pennsylvania</c:v>
                </c:pt>
                <c:pt idx="8">
                  <c:v>United Arab Emirates</c:v>
                </c:pt>
                <c:pt idx="9">
                  <c:v>Louisiana</c:v>
                </c:pt>
                <c:pt idx="10">
                  <c:v>Colorado</c:v>
                </c:pt>
                <c:pt idx="11">
                  <c:v>Malaysia</c:v>
                </c:pt>
                <c:pt idx="12">
                  <c:v>Oman</c:v>
                </c:pt>
                <c:pt idx="13">
                  <c:v>Ohio</c:v>
                </c:pt>
                <c:pt idx="14">
                  <c:v>Mississippi</c:v>
                </c:pt>
                <c:pt idx="15">
                  <c:v>Utah</c:v>
                </c:pt>
                <c:pt idx="16">
                  <c:v>US Offshore – Gulf of Mexico</c:v>
                </c:pt>
                <c:pt idx="17">
                  <c:v>Ireland</c:v>
                </c:pt>
                <c:pt idx="18">
                  <c:v>Northern Territory</c:v>
                </c:pt>
                <c:pt idx="19">
                  <c:v>New Mexico</c:v>
                </c:pt>
                <c:pt idx="20">
                  <c:v>France</c:v>
                </c:pt>
                <c:pt idx="21">
                  <c:v>Nova Scotia</c:v>
                </c:pt>
                <c:pt idx="22">
                  <c:v>New South Wales</c:v>
                </c:pt>
                <c:pt idx="23">
                  <c:v>Brazil – Onshore CCs</c:v>
                </c:pt>
                <c:pt idx="24">
                  <c:v>Oklahoma</c:v>
                </c:pt>
                <c:pt idx="25">
                  <c:v>Montana</c:v>
                </c:pt>
                <c:pt idx="26">
                  <c:v>Norway – Other Offshore (ex. Nth. Sea)</c:v>
                </c:pt>
                <c:pt idx="27">
                  <c:v>Suriname</c:v>
                </c:pt>
                <c:pt idx="28">
                  <c:v>British Columbia</c:v>
                </c:pt>
                <c:pt idx="29">
                  <c:v>Wyoming</c:v>
                </c:pt>
                <c:pt idx="30">
                  <c:v>Victoria</c:v>
                </c:pt>
                <c:pt idx="31">
                  <c:v>Namibia</c:v>
                </c:pt>
                <c:pt idx="32">
                  <c:v>Texas</c:v>
                </c:pt>
                <c:pt idx="33">
                  <c:v>Kansas</c:v>
                </c:pt>
                <c:pt idx="34">
                  <c:v>West Virginia</c:v>
                </c:pt>
                <c:pt idx="35">
                  <c:v>Western Australia</c:v>
                </c:pt>
                <c:pt idx="36">
                  <c:v>Queensland</c:v>
                </c:pt>
                <c:pt idx="37">
                  <c:v>North Dakota</c:v>
                </c:pt>
                <c:pt idx="38">
                  <c:v>Norway – North Sea</c:v>
                </c:pt>
                <c:pt idx="39">
                  <c:v>Australia – Offshore</c:v>
                </c:pt>
                <c:pt idx="40">
                  <c:v>South Australia</c:v>
                </c:pt>
                <c:pt idx="41">
                  <c:v>Alberta</c:v>
                </c:pt>
                <c:pt idx="42">
                  <c:v>Saskatchewan</c:v>
                </c:pt>
                <c:pt idx="43">
                  <c:v>Manitoba</c:v>
                </c:pt>
                <c:pt idx="44">
                  <c:v>Newfoundland &amp; Labrador</c:v>
                </c:pt>
                <c:pt idx="45">
                  <c:v>New Zealand</c:v>
                </c:pt>
                <c:pt idx="46">
                  <c:v>Netherlands</c:v>
                </c:pt>
                <c:pt idx="47">
                  <c:v>UK – Other Offshore (ex. Nth. Sea)</c:v>
                </c:pt>
                <c:pt idx="48">
                  <c:v>United Kingdom – North Sea</c:v>
                </c:pt>
              </c:strCache>
            </c:strRef>
          </c:cat>
          <c:val>
            <c:numRef>
              <c:f>'Fig 29'!$D$52:$D$100</c:f>
              <c:numCache>
                <c:formatCode>0%</c:formatCode>
                <c:ptCount val="49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9.0909090909090912E-2</c:v>
                </c:pt>
                <c:pt idx="7">
                  <c:v>0</c:v>
                </c:pt>
                <c:pt idx="8">
                  <c:v>0</c:v>
                </c:pt>
                <c:pt idx="9">
                  <c:v>3.125E-2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4.7619047619047616E-2</c:v>
                </c:pt>
                <c:pt idx="17">
                  <c:v>0</c:v>
                </c:pt>
                <c:pt idx="18">
                  <c:v>0</c:v>
                </c:pt>
                <c:pt idx="19">
                  <c:v>0.1111111111111111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8255360"/>
        <c:axId val="458261248"/>
      </c:barChart>
      <c:catAx>
        <c:axId val="458255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58261248"/>
        <c:crosses val="autoZero"/>
        <c:auto val="1"/>
        <c:lblAlgn val="ctr"/>
        <c:lblOffset val="100"/>
        <c:noMultiLvlLbl val="0"/>
      </c:catAx>
      <c:valAx>
        <c:axId val="458261248"/>
        <c:scaling>
          <c:orientation val="minMax"/>
          <c:max val="1"/>
        </c:scaling>
        <c:delete val="0"/>
        <c:axPos val="b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5825536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3919655349940461"/>
          <c:y val="3.6728262174914331E-2"/>
          <c:w val="0.19414814232386429"/>
          <c:h val="0.13467302207883647"/>
        </c:manualLayout>
      </c:layout>
      <c:overlay val="0"/>
      <c:spPr>
        <a:solidFill>
          <a:schemeClr val="lt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70853487243441537"/>
          <c:y val="1.4040845164912276E-2"/>
          <c:w val="0.25948556921546762"/>
          <c:h val="0.94856433495581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4'!$B$3</c:f>
              <c:strCache>
                <c:ptCount val="1"/>
                <c:pt idx="0">
                  <c:v>PPI Score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 4'!$A$52:$A$100</c:f>
              <c:strCache>
                <c:ptCount val="49"/>
                <c:pt idx="0">
                  <c:v>Ivory Coast*</c:v>
                </c:pt>
                <c:pt idx="1">
                  <c:v>Guyana*</c:v>
                </c:pt>
                <c:pt idx="2">
                  <c:v>Colombia</c:v>
                </c:pt>
                <c:pt idx="3">
                  <c:v>Egypt</c:v>
                </c:pt>
                <c:pt idx="4">
                  <c:v>Argentina – Neuquen</c:v>
                </c:pt>
                <c:pt idx="5">
                  <c:v>Tunisia</c:v>
                </c:pt>
                <c:pt idx="6">
                  <c:v>Kuwait*</c:v>
                </c:pt>
                <c:pt idx="7">
                  <c:v>Equatorial Guinea</c:v>
                </c:pt>
                <c:pt idx="8">
                  <c:v>Brazil – Onshore CCs*</c:v>
                </c:pt>
                <c:pt idx="9">
                  <c:v>Brunei*</c:v>
                </c:pt>
                <c:pt idx="10">
                  <c:v>Suriname*</c:v>
                </c:pt>
                <c:pt idx="11">
                  <c:v>Australia – Offshore</c:v>
                </c:pt>
                <c:pt idx="12">
                  <c:v>Western Australia</c:v>
                </c:pt>
                <c:pt idx="13">
                  <c:v>Thailand</c:v>
                </c:pt>
                <c:pt idx="14">
                  <c:v>Illinois*</c:v>
                </c:pt>
                <c:pt idx="15">
                  <c:v>Ghana</c:v>
                </c:pt>
                <c:pt idx="16">
                  <c:v>Alberta</c:v>
                </c:pt>
                <c:pt idx="17">
                  <c:v>Pennsylvania</c:v>
                </c:pt>
                <c:pt idx="18">
                  <c:v>US Offshore – Gulf of Mexico</c:v>
                </c:pt>
                <c:pt idx="19">
                  <c:v>Oman*</c:v>
                </c:pt>
                <c:pt idx="20">
                  <c:v>Ireland*</c:v>
                </c:pt>
                <c:pt idx="21">
                  <c:v>Utah*</c:v>
                </c:pt>
                <c:pt idx="22">
                  <c:v>Hungary*</c:v>
                </c:pt>
                <c:pt idx="23">
                  <c:v>Nova Scotia*</c:v>
                </c:pt>
                <c:pt idx="24">
                  <c:v>South Africa*</c:v>
                </c:pt>
                <c:pt idx="25">
                  <c:v>Alabama*</c:v>
                </c:pt>
                <c:pt idx="26">
                  <c:v>New Mexico</c:v>
                </c:pt>
                <c:pt idx="27">
                  <c:v>UK – Other Offshore (ex. Nth. Sea)*</c:v>
                </c:pt>
                <c:pt idx="28">
                  <c:v>Namibia*</c:v>
                </c:pt>
                <c:pt idx="29">
                  <c:v>Louisiana</c:v>
                </c:pt>
                <c:pt idx="30">
                  <c:v>Netherlands*</c:v>
                </c:pt>
                <c:pt idx="31">
                  <c:v>Montana</c:v>
                </c:pt>
                <c:pt idx="32">
                  <c:v>Arkansas</c:v>
                </c:pt>
                <c:pt idx="33">
                  <c:v>United Arab Emirates</c:v>
                </c:pt>
                <c:pt idx="34">
                  <c:v>Mississippi</c:v>
                </c:pt>
                <c:pt idx="35">
                  <c:v>New Zealand</c:v>
                </c:pt>
                <c:pt idx="36">
                  <c:v>United Kingdom – North Sea</c:v>
                </c:pt>
                <c:pt idx="37">
                  <c:v>Manitoba</c:v>
                </c:pt>
                <c:pt idx="38">
                  <c:v>Norway – North Sea</c:v>
                </c:pt>
                <c:pt idx="39">
                  <c:v>South Australia</c:v>
                </c:pt>
                <c:pt idx="40">
                  <c:v>Wyoming</c:v>
                </c:pt>
                <c:pt idx="41">
                  <c:v>Norway – Other Offshore (ex. Nth. Sea)*</c:v>
                </c:pt>
                <c:pt idx="42">
                  <c:v>Saskatchewan</c:v>
                </c:pt>
                <c:pt idx="43">
                  <c:v>Kansas</c:v>
                </c:pt>
                <c:pt idx="44">
                  <c:v>West Virginia*</c:v>
                </c:pt>
                <c:pt idx="45">
                  <c:v>Newfoundland &amp; Labrador*</c:v>
                </c:pt>
                <c:pt idx="46">
                  <c:v>North Dakota</c:v>
                </c:pt>
                <c:pt idx="47">
                  <c:v>Oklahoma</c:v>
                </c:pt>
                <c:pt idx="48">
                  <c:v>Texas</c:v>
                </c:pt>
              </c:strCache>
            </c:strRef>
          </c:cat>
          <c:val>
            <c:numRef>
              <c:f>'Fig 4'!$B$52:$B$100</c:f>
              <c:numCache>
                <c:formatCode>0</c:formatCode>
                <c:ptCount val="49"/>
                <c:pt idx="0">
                  <c:v>63.800977445423271</c:v>
                </c:pt>
                <c:pt idx="1">
                  <c:v>64.16888287960569</c:v>
                </c:pt>
                <c:pt idx="2">
                  <c:v>64.779467595514745</c:v>
                </c:pt>
                <c:pt idx="3">
                  <c:v>65.453583306591995</c:v>
                </c:pt>
                <c:pt idx="4">
                  <c:v>65.780728355993645</c:v>
                </c:pt>
                <c:pt idx="5">
                  <c:v>66.266736153324601</c:v>
                </c:pt>
                <c:pt idx="6">
                  <c:v>66.706706996491988</c:v>
                </c:pt>
                <c:pt idx="7">
                  <c:v>66.757355330868677</c:v>
                </c:pt>
                <c:pt idx="8">
                  <c:v>67.100053719090468</c:v>
                </c:pt>
                <c:pt idx="9">
                  <c:v>67.210125119872416</c:v>
                </c:pt>
                <c:pt idx="10">
                  <c:v>67.213269377294736</c:v>
                </c:pt>
                <c:pt idx="11">
                  <c:v>67.824482429760067</c:v>
                </c:pt>
                <c:pt idx="12">
                  <c:v>67.951811076953703</c:v>
                </c:pt>
                <c:pt idx="13">
                  <c:v>68.071026622005093</c:v>
                </c:pt>
                <c:pt idx="14">
                  <c:v>68.121309033757797</c:v>
                </c:pt>
                <c:pt idx="15">
                  <c:v>68.588962222880795</c:v>
                </c:pt>
                <c:pt idx="16">
                  <c:v>68.727747443276101</c:v>
                </c:pt>
                <c:pt idx="17">
                  <c:v>68.773032040880054</c:v>
                </c:pt>
                <c:pt idx="18">
                  <c:v>69.140009038129634</c:v>
                </c:pt>
                <c:pt idx="19">
                  <c:v>69.273540032541078</c:v>
                </c:pt>
                <c:pt idx="20">
                  <c:v>69.601054493683833</c:v>
                </c:pt>
                <c:pt idx="21">
                  <c:v>69.964080685188094</c:v>
                </c:pt>
                <c:pt idx="22">
                  <c:v>70.06972572671927</c:v>
                </c:pt>
                <c:pt idx="23">
                  <c:v>70.406278656938099</c:v>
                </c:pt>
                <c:pt idx="24">
                  <c:v>71.033896249593965</c:v>
                </c:pt>
                <c:pt idx="25">
                  <c:v>72.233268499255601</c:v>
                </c:pt>
                <c:pt idx="26">
                  <c:v>75.540819951212853</c:v>
                </c:pt>
                <c:pt idx="27">
                  <c:v>75.899355348602711</c:v>
                </c:pt>
                <c:pt idx="28">
                  <c:v>77.787527353783915</c:v>
                </c:pt>
                <c:pt idx="29">
                  <c:v>78.557017673576183</c:v>
                </c:pt>
                <c:pt idx="30">
                  <c:v>79.09</c:v>
                </c:pt>
                <c:pt idx="31">
                  <c:v>79.187942195506949</c:v>
                </c:pt>
                <c:pt idx="32">
                  <c:v>80.470158516246443</c:v>
                </c:pt>
                <c:pt idx="33">
                  <c:v>80.910623672603762</c:v>
                </c:pt>
                <c:pt idx="34">
                  <c:v>80.926081867142855</c:v>
                </c:pt>
                <c:pt idx="35">
                  <c:v>82.608823606076839</c:v>
                </c:pt>
                <c:pt idx="36">
                  <c:v>82.903869073324017</c:v>
                </c:pt>
                <c:pt idx="37">
                  <c:v>85.059949101051387</c:v>
                </c:pt>
                <c:pt idx="38">
                  <c:v>85.49461151434781</c:v>
                </c:pt>
                <c:pt idx="39">
                  <c:v>85.695609659514332</c:v>
                </c:pt>
                <c:pt idx="40">
                  <c:v>85.785644661886849</c:v>
                </c:pt>
                <c:pt idx="41">
                  <c:v>87.027520515915256</c:v>
                </c:pt>
                <c:pt idx="42">
                  <c:v>88.466048922419844</c:v>
                </c:pt>
                <c:pt idx="43">
                  <c:v>90.017445402458947</c:v>
                </c:pt>
                <c:pt idx="44">
                  <c:v>90.881095373227168</c:v>
                </c:pt>
                <c:pt idx="45">
                  <c:v>91.249341019308687</c:v>
                </c:pt>
                <c:pt idx="46">
                  <c:v>91.525168477628142</c:v>
                </c:pt>
                <c:pt idx="47">
                  <c:v>94.144928078014217</c:v>
                </c:pt>
                <c:pt idx="4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6142080"/>
        <c:axId val="186143872"/>
      </c:barChart>
      <c:catAx>
        <c:axId val="186142080"/>
        <c:scaling>
          <c:orientation val="minMax"/>
        </c:scaling>
        <c:delete val="0"/>
        <c:axPos val="l"/>
        <c:majorTickMark val="out"/>
        <c:minorTickMark val="none"/>
        <c:tickLblPos val="nextTo"/>
        <c:crossAx val="186143872"/>
        <c:crosses val="autoZero"/>
        <c:auto val="1"/>
        <c:lblAlgn val="ctr"/>
        <c:lblOffset val="100"/>
        <c:noMultiLvlLbl val="0"/>
      </c:catAx>
      <c:valAx>
        <c:axId val="186143872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" sourceLinked="1"/>
        <c:majorTickMark val="out"/>
        <c:minorTickMark val="none"/>
        <c:tickLblPos val="nextTo"/>
        <c:crossAx val="18614208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256616360454944"/>
          <c:y val="3.8903674540682415E-2"/>
          <c:w val="0.6996474464129484"/>
          <c:h val="0.762169291338582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5'!$B$4</c:f>
              <c:strCache>
                <c:ptCount val="1"/>
                <c:pt idx="0">
                  <c:v>PPI Score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effectLst>
              <a:outerShdw blurRad="50800" dist="38100" dir="2700000" sx="102000" sy="102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'Fig 5'!$A$5:$A$10</c:f>
              <c:strCache>
                <c:ptCount val="6"/>
                <c:pt idx="0">
                  <c:v>British Columbia</c:v>
                </c:pt>
                <c:pt idx="1">
                  <c:v>Alberta</c:v>
                </c:pt>
                <c:pt idx="2">
                  <c:v>Nova Scotia</c:v>
                </c:pt>
                <c:pt idx="3">
                  <c:v>Manitoba</c:v>
                </c:pt>
                <c:pt idx="4">
                  <c:v>Saskatchewan</c:v>
                </c:pt>
                <c:pt idx="5">
                  <c:v>Newfoundland &amp; Labrador</c:v>
                </c:pt>
              </c:strCache>
            </c:strRef>
          </c:cat>
          <c:val>
            <c:numRef>
              <c:f>'Fig 5'!$B$5:$B$10</c:f>
              <c:numCache>
                <c:formatCode>0.00</c:formatCode>
                <c:ptCount val="6"/>
                <c:pt idx="0">
                  <c:v>54.523901866465231</c:v>
                </c:pt>
                <c:pt idx="1">
                  <c:v>68.727747443276101</c:v>
                </c:pt>
                <c:pt idx="2">
                  <c:v>70.406278656938099</c:v>
                </c:pt>
                <c:pt idx="3">
                  <c:v>85.059949101051387</c:v>
                </c:pt>
                <c:pt idx="4">
                  <c:v>88.466048922419844</c:v>
                </c:pt>
                <c:pt idx="5">
                  <c:v>91.249341019308687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5154944"/>
        <c:axId val="245156480"/>
      </c:barChart>
      <c:catAx>
        <c:axId val="24515494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crossAx val="245156480"/>
        <c:crosses val="autoZero"/>
        <c:auto val="1"/>
        <c:lblAlgn val="ctr"/>
        <c:lblOffset val="100"/>
        <c:noMultiLvlLbl val="0"/>
      </c:catAx>
      <c:valAx>
        <c:axId val="245156480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45154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256616360454944"/>
          <c:y val="2.7121712878673675E-2"/>
          <c:w val="0.6996474464129484"/>
          <c:h val="0.8683670211326677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6'!$B$5</c:f>
              <c:strCache>
                <c:ptCount val="1"/>
                <c:pt idx="0">
                  <c:v>PPI Score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'Fig 6'!$A$6:$A$26</c:f>
              <c:strCache>
                <c:ptCount val="21"/>
                <c:pt idx="0">
                  <c:v>California</c:v>
                </c:pt>
                <c:pt idx="1">
                  <c:v>Michigan</c:v>
                </c:pt>
                <c:pt idx="2">
                  <c:v>Alaska</c:v>
                </c:pt>
                <c:pt idx="3">
                  <c:v>Colorado</c:v>
                </c:pt>
                <c:pt idx="4">
                  <c:v>Ohio</c:v>
                </c:pt>
                <c:pt idx="5">
                  <c:v>Illinois</c:v>
                </c:pt>
                <c:pt idx="6">
                  <c:v>Pennsylvania</c:v>
                </c:pt>
                <c:pt idx="7">
                  <c:v>US Offshore – Gulf of Mexico</c:v>
                </c:pt>
                <c:pt idx="8">
                  <c:v>Utah</c:v>
                </c:pt>
                <c:pt idx="9">
                  <c:v>Alabama</c:v>
                </c:pt>
                <c:pt idx="10">
                  <c:v>New Mexico</c:v>
                </c:pt>
                <c:pt idx="11">
                  <c:v>Louisiana</c:v>
                </c:pt>
                <c:pt idx="12">
                  <c:v>Montana</c:v>
                </c:pt>
                <c:pt idx="13">
                  <c:v>Arkansas</c:v>
                </c:pt>
                <c:pt idx="14">
                  <c:v>Mississippi</c:v>
                </c:pt>
                <c:pt idx="15">
                  <c:v>Wyoming</c:v>
                </c:pt>
                <c:pt idx="16">
                  <c:v>Kansas</c:v>
                </c:pt>
                <c:pt idx="17">
                  <c:v>West Virginia*</c:v>
                </c:pt>
                <c:pt idx="18">
                  <c:v>North Dakota</c:v>
                </c:pt>
                <c:pt idx="19">
                  <c:v>Oklahoma</c:v>
                </c:pt>
                <c:pt idx="20">
                  <c:v>Texas</c:v>
                </c:pt>
              </c:strCache>
            </c:strRef>
          </c:cat>
          <c:val>
            <c:numRef>
              <c:f>'Fig 6'!$B$6:$B$26</c:f>
              <c:numCache>
                <c:formatCode>0.00</c:formatCode>
                <c:ptCount val="21"/>
                <c:pt idx="0">
                  <c:v>35.63264803248137</c:v>
                </c:pt>
                <c:pt idx="1">
                  <c:v>57.303848752635169</c:v>
                </c:pt>
                <c:pt idx="2">
                  <c:v>58.742825330645388</c:v>
                </c:pt>
                <c:pt idx="3">
                  <c:v>61.485166439040526</c:v>
                </c:pt>
                <c:pt idx="4">
                  <c:v>61.742549210941952</c:v>
                </c:pt>
                <c:pt idx="5">
                  <c:v>68.121309033757797</c:v>
                </c:pt>
                <c:pt idx="6">
                  <c:v>68.773032040880054</c:v>
                </c:pt>
                <c:pt idx="7">
                  <c:v>69.140009038129634</c:v>
                </c:pt>
                <c:pt idx="8">
                  <c:v>69.964080685188094</c:v>
                </c:pt>
                <c:pt idx="9">
                  <c:v>72.233268499255601</c:v>
                </c:pt>
                <c:pt idx="10">
                  <c:v>75.540819951212853</c:v>
                </c:pt>
                <c:pt idx="11">
                  <c:v>78.557017673576183</c:v>
                </c:pt>
                <c:pt idx="12">
                  <c:v>79.187942195506949</c:v>
                </c:pt>
                <c:pt idx="13">
                  <c:v>80.470158516246443</c:v>
                </c:pt>
                <c:pt idx="14">
                  <c:v>80.926081867142855</c:v>
                </c:pt>
                <c:pt idx="15">
                  <c:v>85.785644661886849</c:v>
                </c:pt>
                <c:pt idx="16">
                  <c:v>90.017445402458947</c:v>
                </c:pt>
                <c:pt idx="17">
                  <c:v>90.881095373227168</c:v>
                </c:pt>
                <c:pt idx="18">
                  <c:v>91.525168477628142</c:v>
                </c:pt>
                <c:pt idx="19">
                  <c:v>94.144928078014217</c:v>
                </c:pt>
                <c:pt idx="2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5143168"/>
        <c:axId val="155456640"/>
      </c:barChart>
      <c:catAx>
        <c:axId val="15514316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crossAx val="155456640"/>
        <c:crosses val="autoZero"/>
        <c:auto val="1"/>
        <c:lblAlgn val="ctr"/>
        <c:lblOffset val="100"/>
        <c:noMultiLvlLbl val="0"/>
      </c:catAx>
      <c:valAx>
        <c:axId val="155456640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55143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6184132388856796"/>
          <c:y val="3.8903674540682415E-2"/>
          <c:w val="0.71069413620594724"/>
          <c:h val="0.819312148481439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7'!$B$4</c:f>
              <c:strCache>
                <c:ptCount val="1"/>
                <c:pt idx="0">
                  <c:v>PPI Score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effectLst>
              <a:outerShdw blurRad="50800" dist="38100" dir="2700000" sx="101000" sy="101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'Fig 7'!$A$5:$A$16</c:f>
              <c:strCache>
                <c:ptCount val="12"/>
                <c:pt idx="0">
                  <c:v>Indonesia</c:v>
                </c:pt>
                <c:pt idx="1">
                  <c:v>Victoria</c:v>
                </c:pt>
                <c:pt idx="2">
                  <c:v>Northern Territory</c:v>
                </c:pt>
                <c:pt idx="3">
                  <c:v>New South Wales</c:v>
                </c:pt>
                <c:pt idx="4">
                  <c:v>Papua New Guinea*</c:v>
                </c:pt>
                <c:pt idx="5">
                  <c:v>Queensland</c:v>
                </c:pt>
                <c:pt idx="6">
                  <c:v>Malaysia</c:v>
                </c:pt>
                <c:pt idx="7">
                  <c:v>Brunei</c:v>
                </c:pt>
                <c:pt idx="8">
                  <c:v>Australia – Offshore</c:v>
                </c:pt>
                <c:pt idx="9">
                  <c:v>Western Australia</c:v>
                </c:pt>
                <c:pt idx="10">
                  <c:v>New Zealand</c:v>
                </c:pt>
                <c:pt idx="11">
                  <c:v>South Australia</c:v>
                </c:pt>
              </c:strCache>
            </c:strRef>
          </c:cat>
          <c:val>
            <c:numRef>
              <c:f>'Fig 7'!$B$5:$B$16</c:f>
              <c:numCache>
                <c:formatCode>0.00</c:formatCode>
                <c:ptCount val="12"/>
                <c:pt idx="0">
                  <c:v>35.023142425157218</c:v>
                </c:pt>
                <c:pt idx="1">
                  <c:v>45.902638533765789</c:v>
                </c:pt>
                <c:pt idx="2">
                  <c:v>46.447054550889213</c:v>
                </c:pt>
                <c:pt idx="3">
                  <c:v>46.82870234376967</c:v>
                </c:pt>
                <c:pt idx="4">
                  <c:v>47.608890731260999</c:v>
                </c:pt>
                <c:pt idx="5">
                  <c:v>60.093443067411258</c:v>
                </c:pt>
                <c:pt idx="6">
                  <c:v>60.410378422252741</c:v>
                </c:pt>
                <c:pt idx="7">
                  <c:v>67.210125119872416</c:v>
                </c:pt>
                <c:pt idx="8">
                  <c:v>67.824482429760067</c:v>
                </c:pt>
                <c:pt idx="9">
                  <c:v>67.951811076953703</c:v>
                </c:pt>
                <c:pt idx="10">
                  <c:v>82.608823606076839</c:v>
                </c:pt>
                <c:pt idx="11">
                  <c:v>85.695609659514332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8179584"/>
        <c:axId val="127819776"/>
      </c:barChart>
      <c:catAx>
        <c:axId val="12817958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crossAx val="127819776"/>
        <c:crosses val="autoZero"/>
        <c:auto val="1"/>
        <c:lblAlgn val="ctr"/>
        <c:lblOffset val="100"/>
        <c:noMultiLvlLbl val="0"/>
      </c:catAx>
      <c:valAx>
        <c:axId val="127819776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28179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0834867932915606"/>
          <c:y val="3.8903674540682415E-2"/>
          <c:w val="0.46386496831109064"/>
          <c:h val="0.814273205685358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8'!$B$5</c:f>
              <c:strCache>
                <c:ptCount val="1"/>
                <c:pt idx="0">
                  <c:v>PPI Score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effectLst>
              <a:outerShdw blurRad="50800" dist="38100" dir="2700000" sx="101000" sy="101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'Fig 8'!$A$6:$A$17</c:f>
              <c:strCache>
                <c:ptCount val="12"/>
                <c:pt idx="0">
                  <c:v>France</c:v>
                </c:pt>
                <c:pt idx="1">
                  <c:v>Spain – Onshore</c:v>
                </c:pt>
                <c:pt idx="2">
                  <c:v>Romania</c:v>
                </c:pt>
                <c:pt idx="3">
                  <c:v>Poland</c:v>
                </c:pt>
                <c:pt idx="4">
                  <c:v>Spain – Offshore</c:v>
                </c:pt>
                <c:pt idx="5">
                  <c:v>Ireland</c:v>
                </c:pt>
                <c:pt idx="6">
                  <c:v>Hungary</c:v>
                </c:pt>
                <c:pt idx="7">
                  <c:v>United Kingdom – Other Offshore (except North Sea)</c:v>
                </c:pt>
                <c:pt idx="8">
                  <c:v>Netherlands</c:v>
                </c:pt>
                <c:pt idx="9">
                  <c:v>United Kingdom – North Sea</c:v>
                </c:pt>
                <c:pt idx="10">
                  <c:v>Norway – North Sea</c:v>
                </c:pt>
                <c:pt idx="11">
                  <c:v>Norway – Other Offshore (except North Sea)</c:v>
                </c:pt>
              </c:strCache>
            </c:strRef>
          </c:cat>
          <c:val>
            <c:numRef>
              <c:f>'Fig 8'!$B$6:$B$17</c:f>
              <c:numCache>
                <c:formatCode>0.00</c:formatCode>
                <c:ptCount val="12"/>
                <c:pt idx="0">
                  <c:v>45.636065615874479</c:v>
                </c:pt>
                <c:pt idx="1">
                  <c:v>52.184468491214552</c:v>
                </c:pt>
                <c:pt idx="2">
                  <c:v>54.638685089112172</c:v>
                </c:pt>
                <c:pt idx="3">
                  <c:v>58.261384340536402</c:v>
                </c:pt>
                <c:pt idx="4">
                  <c:v>62.670312015093288</c:v>
                </c:pt>
                <c:pt idx="5">
                  <c:v>69.601054493683833</c:v>
                </c:pt>
                <c:pt idx="6">
                  <c:v>70.06972572671927</c:v>
                </c:pt>
                <c:pt idx="7">
                  <c:v>75.899355348602711</c:v>
                </c:pt>
                <c:pt idx="8">
                  <c:v>79.09</c:v>
                </c:pt>
                <c:pt idx="9">
                  <c:v>82.903869073324017</c:v>
                </c:pt>
                <c:pt idx="10">
                  <c:v>85.49461151434781</c:v>
                </c:pt>
                <c:pt idx="11">
                  <c:v>87.027520515915256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6470912"/>
        <c:axId val="136472448"/>
      </c:barChart>
      <c:catAx>
        <c:axId val="136470912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crossAx val="136472448"/>
        <c:crosses val="autoZero"/>
        <c:auto val="1"/>
        <c:lblAlgn val="ctr"/>
        <c:lblOffset val="100"/>
        <c:noMultiLvlLbl val="0"/>
      </c:catAx>
      <c:valAx>
        <c:axId val="136472448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36470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 baseline="0">
          <a:latin typeface="Myriad Pro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</xdr:colOff>
      <xdr:row>3</xdr:row>
      <xdr:rowOff>188383</xdr:rowOff>
    </xdr:from>
    <xdr:to>
      <xdr:col>16</xdr:col>
      <xdr:colOff>190500</xdr:colOff>
      <xdr:row>30</xdr:row>
      <xdr:rowOff>10583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0.46397</cdr:x>
      <cdr:y>0.94247</cdr:y>
    </cdr:from>
    <cdr:to>
      <cdr:x>0.66667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394010" y="3590811"/>
          <a:ext cx="1482790" cy="21918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Myriad Pro" pitchFamily="34" charset="0"/>
            </a:rPr>
            <a:t>PPI Score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3</xdr:row>
      <xdr:rowOff>180975</xdr:rowOff>
    </xdr:from>
    <xdr:to>
      <xdr:col>15</xdr:col>
      <xdr:colOff>104774</xdr:colOff>
      <xdr:row>31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0.6675</cdr:x>
      <cdr:y>0.93161</cdr:y>
    </cdr:from>
    <cdr:to>
      <cdr:x>0.8702</cdr:x>
      <cdr:y>0.98914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105401" y="4800587"/>
          <a:ext cx="1550366" cy="29645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Myriad Pro" pitchFamily="34" charset="0"/>
            </a:rPr>
            <a:t>PPI Score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4</xdr:row>
      <xdr:rowOff>9525</xdr:rowOff>
    </xdr:from>
    <xdr:to>
      <xdr:col>16</xdr:col>
      <xdr:colOff>276224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0.46397</cdr:x>
      <cdr:y>0.94247</cdr:y>
    </cdr:from>
    <cdr:to>
      <cdr:x>0.66667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394010" y="3590811"/>
          <a:ext cx="1482790" cy="21918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Myriad Pro" pitchFamily="34" charset="0"/>
            </a:rPr>
            <a:t>PPI Score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180975</xdr:rowOff>
    </xdr:from>
    <xdr:to>
      <xdr:col>15</xdr:col>
      <xdr:colOff>0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0.57279</cdr:x>
      <cdr:y>0.94013</cdr:y>
    </cdr:from>
    <cdr:to>
      <cdr:x>0.77549</cdr:x>
      <cdr:y>0.99766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4495564" y="5534025"/>
          <a:ext cx="1590911" cy="33864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Myriad Pro" pitchFamily="34" charset="0"/>
            </a:rPr>
            <a:t>PPI Score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180975</xdr:rowOff>
    </xdr:from>
    <xdr:to>
      <xdr:col>16</xdr:col>
      <xdr:colOff>0</xdr:colOff>
      <xdr:row>28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0.48924</cdr:x>
      <cdr:y>0.92514</cdr:y>
    </cdr:from>
    <cdr:to>
      <cdr:x>0.69194</cdr:x>
      <cdr:y>0.98267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872450" y="4238545"/>
          <a:ext cx="1604425" cy="2635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Myriad Pro" pitchFamily="34" charset="0"/>
            </a:rPr>
            <a:t>PPI Score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180975</xdr:rowOff>
    </xdr:from>
    <xdr:to>
      <xdr:col>17</xdr:col>
      <xdr:colOff>9525</xdr:colOff>
      <xdr:row>34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28575</xdr:rowOff>
    </xdr:from>
    <xdr:to>
      <xdr:col>14</xdr:col>
      <xdr:colOff>289560</xdr:colOff>
      <xdr:row>28</xdr:row>
      <xdr:rowOff>120015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0.66129</cdr:x>
      <cdr:y>0.89968</cdr:y>
    </cdr:from>
    <cdr:to>
      <cdr:x>0.86399</cdr:x>
      <cdr:y>0.94337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650023" y="5295900"/>
          <a:ext cx="1731853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Myriad Pro" pitchFamily="34" charset="0"/>
            </a:rPr>
            <a:t>PPI Score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209551</xdr:colOff>
      <xdr:row>1</xdr:row>
      <xdr:rowOff>104777</xdr:rowOff>
    </xdr:from>
    <xdr:to>
      <xdr:col>23</xdr:col>
      <xdr:colOff>361950</xdr:colOff>
      <xdr:row>30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533400</xdr:colOff>
      <xdr:row>2</xdr:row>
      <xdr:rowOff>57150</xdr:rowOff>
    </xdr:from>
    <xdr:to>
      <xdr:col>25</xdr:col>
      <xdr:colOff>0</xdr:colOff>
      <xdr:row>64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</xdr:row>
      <xdr:rowOff>57150</xdr:rowOff>
    </xdr:from>
    <xdr:to>
      <xdr:col>16</xdr:col>
      <xdr:colOff>533400</xdr:colOff>
      <xdr:row>64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276224</xdr:colOff>
      <xdr:row>1</xdr:row>
      <xdr:rowOff>180976</xdr:rowOff>
    </xdr:from>
    <xdr:to>
      <xdr:col>27</xdr:col>
      <xdr:colOff>285749</xdr:colOff>
      <xdr:row>63</xdr:row>
      <xdr:rowOff>161926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285749</xdr:colOff>
      <xdr:row>2</xdr:row>
      <xdr:rowOff>9525</xdr:rowOff>
    </xdr:from>
    <xdr:to>
      <xdr:col>16</xdr:col>
      <xdr:colOff>276224</xdr:colOff>
      <xdr:row>63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9524</xdr:colOff>
      <xdr:row>2</xdr:row>
      <xdr:rowOff>14287</xdr:rowOff>
    </xdr:from>
    <xdr:to>
      <xdr:col>27</xdr:col>
      <xdr:colOff>609599</xdr:colOff>
      <xdr:row>63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2</xdr:row>
      <xdr:rowOff>9525</xdr:rowOff>
    </xdr:from>
    <xdr:to>
      <xdr:col>17</xdr:col>
      <xdr:colOff>28575</xdr:colOff>
      <xdr:row>63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2</xdr:row>
      <xdr:rowOff>28576</xdr:rowOff>
    </xdr:from>
    <xdr:to>
      <xdr:col>28</xdr:col>
      <xdr:colOff>76201</xdr:colOff>
      <xdr:row>61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9524</xdr:colOff>
      <xdr:row>2</xdr:row>
      <xdr:rowOff>28576</xdr:rowOff>
    </xdr:from>
    <xdr:to>
      <xdr:col>17</xdr:col>
      <xdr:colOff>28575</xdr:colOff>
      <xdr:row>61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561975</xdr:colOff>
      <xdr:row>2</xdr:row>
      <xdr:rowOff>0</xdr:rowOff>
    </xdr:from>
    <xdr:to>
      <xdr:col>27</xdr:col>
      <xdr:colOff>523875</xdr:colOff>
      <xdr:row>63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609599</xdr:colOff>
      <xdr:row>1</xdr:row>
      <xdr:rowOff>180975</xdr:rowOff>
    </xdr:from>
    <xdr:to>
      <xdr:col>16</xdr:col>
      <xdr:colOff>581024</xdr:colOff>
      <xdr:row>62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590549</xdr:colOff>
      <xdr:row>2</xdr:row>
      <xdr:rowOff>4761</xdr:rowOff>
    </xdr:from>
    <xdr:to>
      <xdr:col>27</xdr:col>
      <xdr:colOff>581024</xdr:colOff>
      <xdr:row>62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609599</xdr:colOff>
      <xdr:row>1</xdr:row>
      <xdr:rowOff>190499</xdr:rowOff>
    </xdr:from>
    <xdr:to>
      <xdr:col>16</xdr:col>
      <xdr:colOff>600074</xdr:colOff>
      <xdr:row>62</xdr:row>
      <xdr:rowOff>180974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609599</xdr:colOff>
      <xdr:row>2</xdr:row>
      <xdr:rowOff>14285</xdr:rowOff>
    </xdr:from>
    <xdr:to>
      <xdr:col>27</xdr:col>
      <xdr:colOff>600074</xdr:colOff>
      <xdr:row>63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9524</xdr:colOff>
      <xdr:row>2</xdr:row>
      <xdr:rowOff>9525</xdr:rowOff>
    </xdr:from>
    <xdr:to>
      <xdr:col>16</xdr:col>
      <xdr:colOff>609599</xdr:colOff>
      <xdr:row>63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2</xdr:row>
      <xdr:rowOff>4760</xdr:rowOff>
    </xdr:from>
    <xdr:to>
      <xdr:col>27</xdr:col>
      <xdr:colOff>600075</xdr:colOff>
      <xdr:row>67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1</xdr:row>
      <xdr:rowOff>180975</xdr:rowOff>
    </xdr:from>
    <xdr:to>
      <xdr:col>17</xdr:col>
      <xdr:colOff>28574</xdr:colOff>
      <xdr:row>67</xdr:row>
      <xdr:rowOff>164550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500063</xdr:colOff>
      <xdr:row>3</xdr:row>
      <xdr:rowOff>47623</xdr:rowOff>
    </xdr:from>
    <xdr:to>
      <xdr:col>11</xdr:col>
      <xdr:colOff>83344</xdr:colOff>
      <xdr:row>30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14286</xdr:rowOff>
    </xdr:from>
    <xdr:to>
      <xdr:col>27</xdr:col>
      <xdr:colOff>590550</xdr:colOff>
      <xdr:row>63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</xdr:row>
      <xdr:rowOff>9525</xdr:rowOff>
    </xdr:from>
    <xdr:to>
      <xdr:col>17</xdr:col>
      <xdr:colOff>9525</xdr:colOff>
      <xdr:row>63</xdr:row>
      <xdr:rowOff>20345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581025</xdr:colOff>
      <xdr:row>2</xdr:row>
      <xdr:rowOff>19050</xdr:rowOff>
    </xdr:from>
    <xdr:to>
      <xdr:col>27</xdr:col>
      <xdr:colOff>523875</xdr:colOff>
      <xdr:row>62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66674</xdr:colOff>
      <xdr:row>2</xdr:row>
      <xdr:rowOff>19050</xdr:rowOff>
    </xdr:from>
    <xdr:to>
      <xdr:col>16</xdr:col>
      <xdr:colOff>590549</xdr:colOff>
      <xdr:row>63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14286</xdr:rowOff>
    </xdr:from>
    <xdr:to>
      <xdr:col>27</xdr:col>
      <xdr:colOff>514350</xdr:colOff>
      <xdr:row>63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57149</xdr:colOff>
      <xdr:row>2</xdr:row>
      <xdr:rowOff>9525</xdr:rowOff>
    </xdr:from>
    <xdr:to>
      <xdr:col>16</xdr:col>
      <xdr:colOff>600074</xdr:colOff>
      <xdr:row>63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561974</xdr:colOff>
      <xdr:row>2</xdr:row>
      <xdr:rowOff>23811</xdr:rowOff>
    </xdr:from>
    <xdr:to>
      <xdr:col>29</xdr:col>
      <xdr:colOff>533399</xdr:colOff>
      <xdr:row>63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</xdr:row>
      <xdr:rowOff>19050</xdr:rowOff>
    </xdr:from>
    <xdr:to>
      <xdr:col>17</xdr:col>
      <xdr:colOff>561975</xdr:colOff>
      <xdr:row>63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</xdr:row>
      <xdr:rowOff>1</xdr:rowOff>
    </xdr:from>
    <xdr:to>
      <xdr:col>32</xdr:col>
      <xdr:colOff>0</xdr:colOff>
      <xdr:row>63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</xdr:row>
      <xdr:rowOff>0</xdr:rowOff>
    </xdr:from>
    <xdr:to>
      <xdr:col>18</xdr:col>
      <xdr:colOff>600075</xdr:colOff>
      <xdr:row>63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609599</xdr:colOff>
      <xdr:row>2</xdr:row>
      <xdr:rowOff>4760</xdr:rowOff>
    </xdr:from>
    <xdr:to>
      <xdr:col>27</xdr:col>
      <xdr:colOff>600074</xdr:colOff>
      <xdr:row>62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</xdr:row>
      <xdr:rowOff>180975</xdr:rowOff>
    </xdr:from>
    <xdr:to>
      <xdr:col>16</xdr:col>
      <xdr:colOff>600075</xdr:colOff>
      <xdr:row>63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600074</xdr:colOff>
      <xdr:row>2</xdr:row>
      <xdr:rowOff>14286</xdr:rowOff>
    </xdr:from>
    <xdr:to>
      <xdr:col>27</xdr:col>
      <xdr:colOff>571499</xdr:colOff>
      <xdr:row>62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</xdr:row>
      <xdr:rowOff>180975</xdr:rowOff>
    </xdr:from>
    <xdr:to>
      <xdr:col>16</xdr:col>
      <xdr:colOff>600075</xdr:colOff>
      <xdr:row>62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600075</xdr:colOff>
      <xdr:row>1</xdr:row>
      <xdr:rowOff>176210</xdr:rowOff>
    </xdr:from>
    <xdr:to>
      <xdr:col>27</xdr:col>
      <xdr:colOff>581025</xdr:colOff>
      <xdr:row>62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9524</xdr:colOff>
      <xdr:row>1</xdr:row>
      <xdr:rowOff>161926</xdr:rowOff>
    </xdr:from>
    <xdr:to>
      <xdr:col>16</xdr:col>
      <xdr:colOff>590549</xdr:colOff>
      <xdr:row>63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416720</xdr:colOff>
      <xdr:row>2</xdr:row>
      <xdr:rowOff>743288</xdr:rowOff>
    </xdr:from>
    <xdr:to>
      <xdr:col>33</xdr:col>
      <xdr:colOff>35717</xdr:colOff>
      <xdr:row>78</xdr:row>
      <xdr:rowOff>11906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297657</xdr:colOff>
      <xdr:row>2</xdr:row>
      <xdr:rowOff>736484</xdr:rowOff>
    </xdr:from>
    <xdr:to>
      <xdr:col>17</xdr:col>
      <xdr:colOff>392909</xdr:colOff>
      <xdr:row>78</xdr:row>
      <xdr:rowOff>26361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15</xdr:col>
      <xdr:colOff>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0.46397</cdr:x>
      <cdr:y>0.94247</cdr:y>
    </cdr:from>
    <cdr:to>
      <cdr:x>0.66667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394010" y="3590811"/>
          <a:ext cx="1482790" cy="21918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Myriad Pro" pitchFamily="34" charset="0"/>
            </a:rPr>
            <a:t>PPI Score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771524</xdr:colOff>
      <xdr:row>8</xdr:row>
      <xdr:rowOff>9525</xdr:rowOff>
    </xdr:from>
    <xdr:to>
      <xdr:col>15</xdr:col>
      <xdr:colOff>276224</xdr:colOff>
      <xdr:row>42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0.50301</cdr:x>
      <cdr:y>0.95582</cdr:y>
    </cdr:from>
    <cdr:to>
      <cdr:x>0.70571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981451" y="6181725"/>
          <a:ext cx="1604426" cy="2857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Myriad Pro" pitchFamily="34" charset="0"/>
            </a:rPr>
            <a:t>PPI Score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592931</xdr:colOff>
      <xdr:row>4</xdr:row>
      <xdr:rowOff>1</xdr:rowOff>
    </xdr:from>
    <xdr:to>
      <xdr:col>14</xdr:col>
      <xdr:colOff>600075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>
      <selection activeCell="A32" sqref="A32"/>
    </sheetView>
  </sheetViews>
  <sheetFormatPr defaultRowHeight="15" x14ac:dyDescent="0.25"/>
  <cols>
    <col min="1" max="1" width="21.5703125" style="78" customWidth="1"/>
    <col min="2" max="16384" width="9.140625" style="78"/>
  </cols>
  <sheetData>
    <row r="1" spans="1:4" ht="18.75" x14ac:dyDescent="0.3">
      <c r="A1" s="77" t="s">
        <v>746</v>
      </c>
    </row>
    <row r="3" spans="1:4" x14ac:dyDescent="0.25">
      <c r="A3" s="79" t="s">
        <v>538</v>
      </c>
      <c r="D3" s="79"/>
    </row>
    <row r="4" spans="1:4" x14ac:dyDescent="0.25">
      <c r="A4" s="79" t="s">
        <v>539</v>
      </c>
    </row>
    <row r="5" spans="1:4" x14ac:dyDescent="0.25">
      <c r="A5" s="79" t="s">
        <v>0</v>
      </c>
    </row>
    <row r="6" spans="1:4" x14ac:dyDescent="0.25">
      <c r="A6" s="79" t="s">
        <v>120</v>
      </c>
    </row>
    <row r="7" spans="1:4" x14ac:dyDescent="0.25">
      <c r="A7" s="79" t="s">
        <v>119</v>
      </c>
    </row>
    <row r="8" spans="1:4" x14ac:dyDescent="0.25">
      <c r="A8" s="79" t="s">
        <v>118</v>
      </c>
    </row>
    <row r="9" spans="1:4" x14ac:dyDescent="0.25">
      <c r="A9" s="79" t="s">
        <v>126</v>
      </c>
    </row>
    <row r="10" spans="1:4" x14ac:dyDescent="0.25">
      <c r="A10" s="80" t="s">
        <v>1</v>
      </c>
    </row>
    <row r="11" spans="1:4" x14ac:dyDescent="0.25">
      <c r="A11" s="80" t="s">
        <v>126</v>
      </c>
    </row>
    <row r="12" spans="1:4" x14ac:dyDescent="0.25">
      <c r="A12" s="80" t="s">
        <v>745</v>
      </c>
    </row>
    <row r="13" spans="1:4" x14ac:dyDescent="0.25">
      <c r="A13" s="80" t="s">
        <v>747</v>
      </c>
    </row>
    <row r="14" spans="1:4" x14ac:dyDescent="0.25">
      <c r="A14" s="80" t="s">
        <v>130</v>
      </c>
    </row>
    <row r="15" spans="1:4" x14ac:dyDescent="0.25">
      <c r="A15" s="80" t="s">
        <v>131</v>
      </c>
    </row>
    <row r="16" spans="1:4" x14ac:dyDescent="0.25">
      <c r="A16" s="80" t="s">
        <v>132</v>
      </c>
    </row>
    <row r="17" spans="1:1" x14ac:dyDescent="0.25">
      <c r="A17" s="80" t="s">
        <v>133</v>
      </c>
    </row>
    <row r="18" spans="1:1" x14ac:dyDescent="0.25">
      <c r="A18" s="80" t="s">
        <v>134</v>
      </c>
    </row>
    <row r="19" spans="1:1" x14ac:dyDescent="0.25">
      <c r="A19" s="80" t="s">
        <v>135</v>
      </c>
    </row>
    <row r="20" spans="1:1" x14ac:dyDescent="0.25">
      <c r="A20" s="80" t="s">
        <v>136</v>
      </c>
    </row>
    <row r="21" spans="1:1" x14ac:dyDescent="0.25">
      <c r="A21" s="80" t="s">
        <v>137</v>
      </c>
    </row>
    <row r="22" spans="1:1" x14ac:dyDescent="0.25">
      <c r="A22" s="81" t="s">
        <v>748</v>
      </c>
    </row>
    <row r="23" spans="1:1" x14ac:dyDescent="0.25">
      <c r="A23" s="81"/>
    </row>
    <row r="24" spans="1:1" x14ac:dyDescent="0.25">
      <c r="A24" s="82" t="s">
        <v>146</v>
      </c>
    </row>
    <row r="25" spans="1:1" x14ac:dyDescent="0.25">
      <c r="A25" s="80" t="s">
        <v>139</v>
      </c>
    </row>
    <row r="26" spans="1:1" x14ac:dyDescent="0.25">
      <c r="A26" s="80" t="s">
        <v>140</v>
      </c>
    </row>
    <row r="27" spans="1:1" x14ac:dyDescent="0.25">
      <c r="A27" s="83" t="s">
        <v>141</v>
      </c>
    </row>
    <row r="28" spans="1:1" x14ac:dyDescent="0.25">
      <c r="A28" s="80" t="s">
        <v>142</v>
      </c>
    </row>
    <row r="29" spans="1:1" x14ac:dyDescent="0.25">
      <c r="A29" s="80" t="s">
        <v>143</v>
      </c>
    </row>
    <row r="30" spans="1:1" x14ac:dyDescent="0.25">
      <c r="A30" s="80" t="s">
        <v>144</v>
      </c>
    </row>
    <row r="31" spans="1:1" x14ac:dyDescent="0.25">
      <c r="A31" s="80" t="s">
        <v>145</v>
      </c>
    </row>
    <row r="32" spans="1:1" x14ac:dyDescent="0.25">
      <c r="A32" s="80" t="s">
        <v>147</v>
      </c>
    </row>
    <row r="33" spans="1:1" x14ac:dyDescent="0.25">
      <c r="A33" s="80" t="s">
        <v>148</v>
      </c>
    </row>
    <row r="34" spans="1:1" x14ac:dyDescent="0.25">
      <c r="A34" s="80" t="s">
        <v>149</v>
      </c>
    </row>
    <row r="35" spans="1:1" x14ac:dyDescent="0.25">
      <c r="A35" s="80" t="s">
        <v>150</v>
      </c>
    </row>
    <row r="36" spans="1:1" x14ac:dyDescent="0.25">
      <c r="A36" s="80" t="s">
        <v>151</v>
      </c>
    </row>
    <row r="37" spans="1:1" x14ac:dyDescent="0.25">
      <c r="A37" s="80" t="s">
        <v>152</v>
      </c>
    </row>
    <row r="38" spans="1:1" x14ac:dyDescent="0.25">
      <c r="A38" s="80" t="s">
        <v>153</v>
      </c>
    </row>
    <row r="39" spans="1:1" x14ac:dyDescent="0.25">
      <c r="A39" s="80" t="s">
        <v>154</v>
      </c>
    </row>
    <row r="40" spans="1:1" x14ac:dyDescent="0.25">
      <c r="A40" s="83" t="s">
        <v>299</v>
      </c>
    </row>
    <row r="41" spans="1:1" x14ac:dyDescent="0.25">
      <c r="A41" s="84"/>
    </row>
    <row r="42" spans="1:1" x14ac:dyDescent="0.25">
      <c r="A42" s="85" t="s">
        <v>104</v>
      </c>
    </row>
    <row r="43" spans="1:1" x14ac:dyDescent="0.25">
      <c r="A43" s="80" t="s">
        <v>527</v>
      </c>
    </row>
    <row r="44" spans="1:1" x14ac:dyDescent="0.25">
      <c r="A44" s="80" t="s">
        <v>529</v>
      </c>
    </row>
    <row r="45" spans="1:1" x14ac:dyDescent="0.25">
      <c r="A45" s="80" t="s">
        <v>530</v>
      </c>
    </row>
    <row r="46" spans="1:1" x14ac:dyDescent="0.25">
      <c r="A46" s="80" t="s">
        <v>531</v>
      </c>
    </row>
    <row r="47" spans="1:1" x14ac:dyDescent="0.25">
      <c r="A47" s="80" t="s">
        <v>523</v>
      </c>
    </row>
    <row r="48" spans="1:1" x14ac:dyDescent="0.25">
      <c r="A48" s="80" t="s">
        <v>532</v>
      </c>
    </row>
    <row r="49" spans="1:1" x14ac:dyDescent="0.25">
      <c r="A49" s="80" t="s">
        <v>521</v>
      </c>
    </row>
    <row r="50" spans="1:1" x14ac:dyDescent="0.25">
      <c r="A50" s="80" t="s">
        <v>520</v>
      </c>
    </row>
    <row r="51" spans="1:1" x14ac:dyDescent="0.25">
      <c r="A51" s="80" t="s">
        <v>519</v>
      </c>
    </row>
    <row r="52" spans="1:1" x14ac:dyDescent="0.25">
      <c r="A52" s="80" t="s">
        <v>533</v>
      </c>
    </row>
    <row r="53" spans="1:1" x14ac:dyDescent="0.25">
      <c r="A53" s="80" t="s">
        <v>517</v>
      </c>
    </row>
    <row r="54" spans="1:1" x14ac:dyDescent="0.25">
      <c r="A54" s="80" t="s">
        <v>534</v>
      </c>
    </row>
    <row r="55" spans="1:1" x14ac:dyDescent="0.25">
      <c r="A55" s="80" t="s">
        <v>515</v>
      </c>
    </row>
    <row r="56" spans="1:1" x14ac:dyDescent="0.25">
      <c r="A56" s="80" t="s">
        <v>514</v>
      </c>
    </row>
    <row r="57" spans="1:1" x14ac:dyDescent="0.25">
      <c r="A57" s="80" t="s">
        <v>513</v>
      </c>
    </row>
    <row r="58" spans="1:1" x14ac:dyDescent="0.25">
      <c r="A58" s="80" t="s">
        <v>535</v>
      </c>
    </row>
  </sheetData>
  <hyperlinks>
    <hyperlink ref="A3" location="'Fig 1'!A1" display="Figure 1:  The position survey respondents hold in their company, 2015"/>
    <hyperlink ref="A4" location="'Fig 2'!A1" display="Figure 2: Activities performed by firms of survey respondents, 2015"/>
    <hyperlink ref="A5" location="'Fig 3'!A1" display="Figure 3: Company focus in petroleum exploration and development business, as indicated by respondents"/>
    <hyperlink ref="A6" location="'Table 1'!A1" display="Table 1: Large Reserve Holder Comparisons"/>
    <hyperlink ref="A7" location="'Table 2'!A1" display="Table 2: Medium Reserve Holder Comparisons"/>
    <hyperlink ref="A8" location="'Table 3'!A1" display="Table 3: Small Reserve Holder Comparisons"/>
    <hyperlink ref="A9" location="'Table 4'!A1" display="Table 4: Policy Perception Index"/>
    <hyperlink ref="A10" location="'Fig 4'!A1" display="Figure 4: Policy Perception Index"/>
    <hyperlink ref="A12" location="'Table 5'!A1" display="Table 5: Policy Perception Index Scores--2016 Jurisdictions Only"/>
    <hyperlink ref="A14" location="'Fig 5'!A1" display="Figure 5: Policy Perception Index--Canada "/>
    <hyperlink ref="A15" location="'Fig 6'!A1" display="Figure 6: Policy Perception Index--United States"/>
    <hyperlink ref="A16" location="'Fig 7'!A1" display="Figure 7: Policy Perception Index--Oceania"/>
    <hyperlink ref="A17" location="'Fig 8'!A1" display="Figure 8: Policy Perception Index--Europe"/>
    <hyperlink ref="A18" location="'Fig 9'!A1" display="Figure 9: Policy Perception Index--Asia"/>
    <hyperlink ref="A19" location="'Fig 10'!A1" display="Figure 10: Policy Perception Index--Africa"/>
    <hyperlink ref="A20" location="'Fig 11'!A1" display="Figure 11: Policy Perception Index--Middle East and North Africa"/>
    <hyperlink ref="A21" location="'Fig 12'!A1" display="Figure 12: Policy Perception Index--Latin America and the Caribbean"/>
    <hyperlink ref="A22" location="'Fig 13'!A1" display="Figure 13: Global Barriers to Investment, Regional Median PPI Scores 2011-2015"/>
    <hyperlink ref="A25" location="'Fig 14'!A1" display="Figure 14: Fiscal Terms"/>
    <hyperlink ref="A26" location="'Fig 15'!A1" display="Figure 15: Taxation in General"/>
    <hyperlink ref="A27" location="'Fig 16'!A1" display="Figure 16: Environmental Regulations"/>
    <hyperlink ref="A28" location="'Fig 17'!A1" display="Figure 17: Uncertainty Concerning the Administration, Interpretation and Enforcement of Regulations"/>
    <hyperlink ref="A29" location="'Fig 18'!A1" display="Figure 18: Cost of Regulatory Compliance"/>
    <hyperlink ref="A30" location="'Fig 19'!A1" display="Figure 19: Uncertainty Regarding Protected Areas"/>
    <hyperlink ref="A31" location="'Fig 20'!A1" display="Figure 20: Trade Barriers"/>
    <hyperlink ref="A32" location="'Fig 21'!A1" display="Figure 21: Labour Regulations and Employment Agreements"/>
    <hyperlink ref="A33" location="'Fig 22'!A1" display="Figure 22: Quality of Infrastructure"/>
    <hyperlink ref="A34" location="'Fig 23'!A1" display="Figure 23: Geological Database"/>
    <hyperlink ref="A35" location="'Fig 24'!A1" display="Figure 24: Labour Availability and Skills"/>
    <hyperlink ref="A36" location="'Fig 25'!A1" display="Figure 25: Disputed Land Claims"/>
    <hyperlink ref="A37" location="'Fig 26'!A1" display="Figure 26: Political Stability"/>
    <hyperlink ref="A38" location="'Fig 27'!A1" display="Figure 27: Security"/>
    <hyperlink ref="A39" location="'Fig 28'!A1" display="Figure 28: Regulatory Duplication and Inconsistencies"/>
    <hyperlink ref="A40" location="'Fig 29'!A1" display="'Fig 29'!A1"/>
    <hyperlink ref="A43" location="'Table 7'!A1" display="Table 7: Fiscal Terms"/>
    <hyperlink ref="A44" location="'Table 8'!A1" display="Table 8: Taxation in General"/>
    <hyperlink ref="A45" location="'Table 9'!A1" display="Table 9: Environmental Regulations  "/>
    <hyperlink ref="A46" location="'Table 10'!A1" display="Table 10:  Uncertainty Concerning the Administration, Interpretation and Enforcement of Regulations"/>
    <hyperlink ref="A47" location="'Table 11'!A1" display="Table 11: Cost of Regulatory Compliance"/>
    <hyperlink ref="A48" location="'Table 12'!A1" display="Table 12: Uncertainty Regarding Protected Areas"/>
    <hyperlink ref="A49" location="'Table 13'!A1" display="Table 13: Trade Barriers"/>
    <hyperlink ref="A50" location="'Table 14'!A1" display="Table 14: Labour Regulations and Employment Agreements"/>
    <hyperlink ref="A51" location="'Table 15'!A1" display="Table 15: Quality of Infrastructure"/>
    <hyperlink ref="A52" location="'Table 16'!A1" display="Table 16: Geological Database"/>
    <hyperlink ref="A53" location="'Table 17'!A1" display="Table 17: Labour Availability and Skills"/>
    <hyperlink ref="A54" location="'Table 18'!A1" display="Table 18: Disputed Land Claims "/>
    <hyperlink ref="A55" location="'Table 19'!A1" display="Table 19: Political Stability"/>
    <hyperlink ref="A56" location="'Table 20'!A1" display="Table 20: Security"/>
    <hyperlink ref="A57" location="'Table 21'!A1" display="Table 21: Regulatory Duplication and Inconsistencies"/>
    <hyperlink ref="A58" location="'Table 22'!A1" display="Table 22: Legal System Processes"/>
    <hyperlink ref="A11" location="'Table 4'!A1" display="Table 4: Policy Perception Index"/>
    <hyperlink ref="A13" location="'Table 6'!A1" display="Table 6: Rankings of Canadian Jurisdictions for 2016 and their Policy Perception Index Scores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AI144"/>
  <sheetViews>
    <sheetView zoomScale="70" zoomScaleNormal="70" workbookViewId="0">
      <selection activeCell="D27" sqref="D27"/>
    </sheetView>
  </sheetViews>
  <sheetFormatPr defaultRowHeight="30" customHeight="1" x14ac:dyDescent="0.25"/>
  <cols>
    <col min="1" max="2" width="9.140625" style="100"/>
    <col min="3" max="3" width="51.140625" style="97" bestFit="1" customWidth="1"/>
    <col min="4" max="7" width="7.7109375" style="100" customWidth="1"/>
    <col min="8" max="8" width="9.140625" style="100"/>
    <col min="9" max="9" width="9.140625" style="265" customWidth="1"/>
    <col min="10" max="10" width="9.140625" style="100" customWidth="1"/>
    <col min="11" max="11" width="8.5703125" style="100" customWidth="1"/>
    <col min="12" max="12" width="9.140625" style="100"/>
    <col min="13" max="13" width="8.5703125" style="100" bestFit="1" customWidth="1"/>
    <col min="14" max="16384" width="9.140625" style="100"/>
  </cols>
  <sheetData>
    <row r="1" spans="1:35" ht="30" customHeight="1" x14ac:dyDescent="0.25">
      <c r="A1" s="19" t="s">
        <v>100</v>
      </c>
    </row>
    <row r="2" spans="1:35" s="257" customFormat="1" ht="52.5" customHeight="1" x14ac:dyDescent="0.25">
      <c r="B2" s="108" t="s">
        <v>741</v>
      </c>
      <c r="M2" s="9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257" customFormat="1" ht="15.75" thickBot="1" x14ac:dyDescent="0.3">
      <c r="B3" s="108"/>
      <c r="M3" s="9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30" customHeight="1" thickBot="1" x14ac:dyDescent="0.3">
      <c r="B4" s="299" t="s">
        <v>744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1"/>
      <c r="N4" s="26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ht="30" customHeight="1" x14ac:dyDescent="0.25">
      <c r="B5" s="267"/>
      <c r="C5" s="268"/>
      <c r="D5" s="302" t="s">
        <v>743</v>
      </c>
      <c r="E5" s="302"/>
      <c r="F5" s="302"/>
      <c r="G5" s="302"/>
      <c r="H5" s="302"/>
      <c r="I5" s="303" t="s">
        <v>742</v>
      </c>
      <c r="J5" s="302"/>
      <c r="K5" s="302"/>
      <c r="L5" s="302"/>
      <c r="M5" s="304"/>
      <c r="N5" s="26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30" customHeight="1" thickBot="1" x14ac:dyDescent="0.3">
      <c r="B6" s="144"/>
      <c r="C6" s="270"/>
      <c r="D6" s="271">
        <v>2017</v>
      </c>
      <c r="E6" s="271">
        <v>2016</v>
      </c>
      <c r="F6" s="271">
        <v>2015</v>
      </c>
      <c r="G6" s="271">
        <v>2014</v>
      </c>
      <c r="H6" s="271">
        <v>2013</v>
      </c>
      <c r="I6" s="272">
        <v>2017</v>
      </c>
      <c r="J6" s="271">
        <v>2016</v>
      </c>
      <c r="K6" s="271">
        <v>2015</v>
      </c>
      <c r="L6" s="271">
        <v>2014</v>
      </c>
      <c r="M6" s="273">
        <v>2013</v>
      </c>
      <c r="N6" s="27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ht="30" customHeight="1" x14ac:dyDescent="0.25">
      <c r="B7" s="298" t="s">
        <v>111</v>
      </c>
      <c r="C7" s="97" t="s">
        <v>70</v>
      </c>
      <c r="D7" s="280">
        <v>0.66300000000000003</v>
      </c>
      <c r="E7" s="284">
        <v>0.50600000000000001</v>
      </c>
      <c r="F7" s="281">
        <v>0.74099999999999999</v>
      </c>
      <c r="G7" s="276">
        <v>0.86499999999999999</v>
      </c>
      <c r="H7" s="276">
        <v>0.86499999999999999</v>
      </c>
      <c r="I7" s="159" t="s">
        <v>561</v>
      </c>
      <c r="J7" s="147" t="s">
        <v>324</v>
      </c>
      <c r="K7" s="147" t="s">
        <v>157</v>
      </c>
      <c r="L7" s="99" t="s">
        <v>429</v>
      </c>
      <c r="M7" s="117" t="s">
        <v>308</v>
      </c>
      <c r="N7" s="27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t="30" customHeight="1" x14ac:dyDescent="0.25">
      <c r="B8" s="292"/>
      <c r="C8" s="97" t="s">
        <v>77</v>
      </c>
      <c r="D8" s="280">
        <v>0.224</v>
      </c>
      <c r="E8" s="285">
        <v>0.55500000000000005</v>
      </c>
      <c r="F8" s="281">
        <v>0.60199999999999998</v>
      </c>
      <c r="G8" s="276">
        <v>0.52500000000000002</v>
      </c>
      <c r="H8" s="282">
        <v>0.628</v>
      </c>
      <c r="I8" s="159" t="s">
        <v>562</v>
      </c>
      <c r="J8" s="147" t="s">
        <v>325</v>
      </c>
      <c r="K8" s="147" t="s">
        <v>263</v>
      </c>
      <c r="L8" s="99" t="s">
        <v>430</v>
      </c>
      <c r="M8" s="117" t="s">
        <v>198</v>
      </c>
      <c r="N8" s="275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ht="30" customHeight="1" x14ac:dyDescent="0.25">
      <c r="B9" s="292"/>
      <c r="C9" s="97" t="s">
        <v>98</v>
      </c>
      <c r="D9" s="280">
        <v>0.877</v>
      </c>
      <c r="E9" s="285">
        <v>0.82699999999999996</v>
      </c>
      <c r="F9" s="281">
        <v>0.89200000000000002</v>
      </c>
      <c r="G9" s="276">
        <v>0.93799999999999994</v>
      </c>
      <c r="H9" s="282">
        <v>0.89600000000000002</v>
      </c>
      <c r="I9" s="159" t="s">
        <v>563</v>
      </c>
      <c r="J9" s="147" t="s">
        <v>326</v>
      </c>
      <c r="K9" s="147" t="s">
        <v>223</v>
      </c>
      <c r="L9" s="99" t="s">
        <v>431</v>
      </c>
      <c r="M9" s="117" t="s">
        <v>210</v>
      </c>
      <c r="N9" s="27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30" customHeight="1" x14ac:dyDescent="0.25">
      <c r="B10" s="292"/>
      <c r="C10" s="97" t="s">
        <v>564</v>
      </c>
      <c r="D10" s="280">
        <v>0.95899999999999996</v>
      </c>
      <c r="E10" s="281">
        <v>0.69099999999999995</v>
      </c>
      <c r="F10" s="281">
        <v>0.77400000000000002</v>
      </c>
      <c r="G10" s="281">
        <v>0.76200000000000001</v>
      </c>
      <c r="H10" s="282">
        <v>0.80400000000000005</v>
      </c>
      <c r="I10" s="159" t="s">
        <v>565</v>
      </c>
      <c r="J10" s="147" t="s">
        <v>327</v>
      </c>
      <c r="K10" s="147" t="s">
        <v>192</v>
      </c>
      <c r="L10" s="99" t="s">
        <v>432</v>
      </c>
      <c r="M10" s="117" t="s">
        <v>158</v>
      </c>
      <c r="N10" s="275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30" customHeight="1" x14ac:dyDescent="0.25">
      <c r="B11" s="292"/>
      <c r="C11" s="97" t="s">
        <v>507</v>
      </c>
      <c r="D11" s="280">
        <v>0.73399999999999999</v>
      </c>
      <c r="E11" s="285">
        <v>0.38200000000000001</v>
      </c>
      <c r="F11" s="281">
        <v>0.44</v>
      </c>
      <c r="G11" s="276">
        <v>0.61799999999999999</v>
      </c>
      <c r="H11" s="282">
        <v>0.69</v>
      </c>
      <c r="I11" s="159" t="s">
        <v>566</v>
      </c>
      <c r="J11" s="147" t="s">
        <v>328</v>
      </c>
      <c r="K11" s="147" t="s">
        <v>171</v>
      </c>
      <c r="L11" s="99" t="s">
        <v>433</v>
      </c>
      <c r="M11" s="117" t="s">
        <v>193</v>
      </c>
      <c r="N11" s="27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30" customHeight="1" x14ac:dyDescent="0.25">
      <c r="B12" s="292"/>
      <c r="C12" s="97" t="s">
        <v>87</v>
      </c>
      <c r="D12" s="280">
        <v>0.92800000000000005</v>
      </c>
      <c r="E12" s="285">
        <v>0.95</v>
      </c>
      <c r="F12" s="281">
        <v>0.94599999999999995</v>
      </c>
      <c r="G12" s="276">
        <v>0.95799999999999996</v>
      </c>
      <c r="H12" s="276">
        <v>0.96899999999999997</v>
      </c>
      <c r="I12" s="159" t="s">
        <v>567</v>
      </c>
      <c r="J12" s="147" t="s">
        <v>329</v>
      </c>
      <c r="K12" s="147" t="s">
        <v>173</v>
      </c>
      <c r="L12" s="99" t="s">
        <v>434</v>
      </c>
      <c r="M12" s="117" t="s">
        <v>164</v>
      </c>
      <c r="N12" s="27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30" customHeight="1" x14ac:dyDescent="0.25">
      <c r="B13" s="293" t="s">
        <v>121</v>
      </c>
      <c r="C13" s="101" t="s">
        <v>508</v>
      </c>
      <c r="D13" s="140">
        <v>0.755</v>
      </c>
      <c r="E13" s="283">
        <v>0.86399999999999999</v>
      </c>
      <c r="F13" s="140">
        <v>0.97799999999999998</v>
      </c>
      <c r="G13" s="140">
        <v>0.91700000000000004</v>
      </c>
      <c r="H13" s="140">
        <v>0.81399999999999995</v>
      </c>
      <c r="I13" s="160" t="s">
        <v>568</v>
      </c>
      <c r="J13" s="161" t="s">
        <v>330</v>
      </c>
      <c r="K13" s="103" t="s">
        <v>184</v>
      </c>
      <c r="L13" s="103" t="s">
        <v>435</v>
      </c>
      <c r="M13" s="118" t="s">
        <v>232</v>
      </c>
      <c r="N13" s="27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30" customHeight="1" x14ac:dyDescent="0.25">
      <c r="B14" s="293"/>
      <c r="C14" s="101" t="s">
        <v>102</v>
      </c>
      <c r="D14" s="140">
        <v>0.36699999999999999</v>
      </c>
      <c r="E14" s="283">
        <v>0.44400000000000001</v>
      </c>
      <c r="F14" s="283">
        <v>0.52600000000000002</v>
      </c>
      <c r="G14" s="140">
        <v>0.47399999999999998</v>
      </c>
      <c r="H14" s="140">
        <v>0.371</v>
      </c>
      <c r="I14" s="160" t="s">
        <v>569</v>
      </c>
      <c r="J14" s="161" t="s">
        <v>331</v>
      </c>
      <c r="K14" s="104" t="s">
        <v>272</v>
      </c>
      <c r="L14" s="103" t="s">
        <v>436</v>
      </c>
      <c r="M14" s="118" t="s">
        <v>255</v>
      </c>
      <c r="N14" s="27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30" customHeight="1" x14ac:dyDescent="0.25">
      <c r="B15" s="293"/>
      <c r="C15" s="101" t="s">
        <v>86</v>
      </c>
      <c r="D15" s="140">
        <v>0.82599999999999996</v>
      </c>
      <c r="E15" s="283">
        <v>0.81399999999999995</v>
      </c>
      <c r="F15" s="283">
        <v>0.88100000000000001</v>
      </c>
      <c r="G15" s="140">
        <v>0.90700000000000003</v>
      </c>
      <c r="H15" s="140">
        <v>0.92700000000000005</v>
      </c>
      <c r="I15" s="160" t="s">
        <v>570</v>
      </c>
      <c r="J15" s="161" t="s">
        <v>332</v>
      </c>
      <c r="K15" s="103" t="s">
        <v>197</v>
      </c>
      <c r="L15" s="103" t="s">
        <v>437</v>
      </c>
      <c r="M15" s="118" t="s">
        <v>156</v>
      </c>
      <c r="N15" s="27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30" customHeight="1" x14ac:dyDescent="0.25">
      <c r="B16" s="293"/>
      <c r="C16" s="101" t="s">
        <v>82</v>
      </c>
      <c r="D16" s="140">
        <v>7.0999999999999994E-2</v>
      </c>
      <c r="E16" s="283">
        <v>4.9000000000000002E-2</v>
      </c>
      <c r="F16" s="283">
        <v>0.193</v>
      </c>
      <c r="G16" s="140">
        <v>0.216</v>
      </c>
      <c r="H16" s="140">
        <v>0.31900000000000001</v>
      </c>
      <c r="I16" s="160" t="s">
        <v>571</v>
      </c>
      <c r="J16" s="161" t="s">
        <v>333</v>
      </c>
      <c r="K16" s="104" t="s">
        <v>270</v>
      </c>
      <c r="L16" s="103" t="s">
        <v>438</v>
      </c>
      <c r="M16" s="118" t="s">
        <v>225</v>
      </c>
      <c r="N16" s="275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2:35" ht="30" customHeight="1" x14ac:dyDescent="0.25">
      <c r="B17" s="293"/>
      <c r="C17" s="101" t="s">
        <v>78</v>
      </c>
      <c r="D17" s="140">
        <v>0.438</v>
      </c>
      <c r="E17" s="283">
        <v>0.34499999999999997</v>
      </c>
      <c r="F17" s="283">
        <v>0.505</v>
      </c>
      <c r="G17" s="140">
        <v>0.46300000000000002</v>
      </c>
      <c r="H17" s="140">
        <v>0.53600000000000003</v>
      </c>
      <c r="I17" s="160" t="s">
        <v>572</v>
      </c>
      <c r="J17" s="161" t="s">
        <v>334</v>
      </c>
      <c r="K17" s="104" t="s">
        <v>293</v>
      </c>
      <c r="L17" s="103" t="s">
        <v>439</v>
      </c>
      <c r="M17" s="118" t="s">
        <v>229</v>
      </c>
      <c r="N17" s="27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2:35" ht="30" customHeight="1" x14ac:dyDescent="0.25">
      <c r="B18" s="293"/>
      <c r="C18" s="101" t="s">
        <v>509</v>
      </c>
      <c r="D18" s="140">
        <v>0.64200000000000002</v>
      </c>
      <c r="E18" s="283">
        <v>0.49299999999999999</v>
      </c>
      <c r="F18" s="283">
        <v>0.56899999999999995</v>
      </c>
      <c r="G18" s="140">
        <v>0.71099999999999997</v>
      </c>
      <c r="H18" s="140">
        <v>0.63900000000000001</v>
      </c>
      <c r="I18" s="160" t="s">
        <v>573</v>
      </c>
      <c r="J18" s="161" t="s">
        <v>335</v>
      </c>
      <c r="K18" s="104" t="s">
        <v>167</v>
      </c>
      <c r="L18" s="103" t="s">
        <v>440</v>
      </c>
      <c r="M18" s="118" t="s">
        <v>309</v>
      </c>
      <c r="N18" s="275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2:35" ht="30" customHeight="1" x14ac:dyDescent="0.25">
      <c r="B19" s="293"/>
      <c r="C19" s="101" t="s">
        <v>88</v>
      </c>
      <c r="D19" s="140">
        <v>0.93799999999999994</v>
      </c>
      <c r="E19" s="283">
        <v>0.96199999999999997</v>
      </c>
      <c r="F19" s="283">
        <v>0.95599999999999996</v>
      </c>
      <c r="G19" s="140">
        <v>0.92700000000000005</v>
      </c>
      <c r="H19" s="140">
        <v>0.93799999999999994</v>
      </c>
      <c r="I19" s="160" t="s">
        <v>574</v>
      </c>
      <c r="J19" s="161" t="s">
        <v>336</v>
      </c>
      <c r="K19" s="103" t="s">
        <v>177</v>
      </c>
      <c r="L19" s="103" t="s">
        <v>441</v>
      </c>
      <c r="M19" s="118" t="s">
        <v>174</v>
      </c>
      <c r="N19" s="275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2:35" ht="30" customHeight="1" x14ac:dyDescent="0.25">
      <c r="B20" s="293"/>
      <c r="C20" s="101" t="s">
        <v>79</v>
      </c>
      <c r="D20" s="140">
        <v>0.79500000000000004</v>
      </c>
      <c r="E20" s="283">
        <v>0.77700000000000002</v>
      </c>
      <c r="F20" s="283">
        <v>0.86</v>
      </c>
      <c r="G20" s="140">
        <v>0.88600000000000001</v>
      </c>
      <c r="H20" s="140">
        <v>0.876</v>
      </c>
      <c r="I20" s="160" t="s">
        <v>575</v>
      </c>
      <c r="J20" s="161" t="s">
        <v>337</v>
      </c>
      <c r="K20" s="103" t="s">
        <v>205</v>
      </c>
      <c r="L20" s="103" t="s">
        <v>442</v>
      </c>
      <c r="M20" s="118" t="s">
        <v>234</v>
      </c>
      <c r="N20" s="275"/>
      <c r="O20" s="27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2:35" ht="30" customHeight="1" x14ac:dyDescent="0.25">
      <c r="B21" s="293"/>
      <c r="C21" s="101" t="s">
        <v>576</v>
      </c>
      <c r="D21" s="140">
        <v>0.30599999999999999</v>
      </c>
      <c r="E21" s="283">
        <v>0.39500000000000002</v>
      </c>
      <c r="F21" s="283">
        <v>0.36499999999999999</v>
      </c>
      <c r="G21" s="140">
        <v>0.74199999999999999</v>
      </c>
      <c r="H21" s="140">
        <v>0.48399999999999999</v>
      </c>
      <c r="I21" s="160" t="s">
        <v>577</v>
      </c>
      <c r="J21" s="161" t="s">
        <v>338</v>
      </c>
      <c r="K21" s="104" t="s">
        <v>294</v>
      </c>
      <c r="L21" s="103" t="s">
        <v>443</v>
      </c>
      <c r="M21" s="118" t="s">
        <v>310</v>
      </c>
      <c r="N21" s="275"/>
      <c r="O21" s="27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2:35" ht="30" customHeight="1" x14ac:dyDescent="0.25">
      <c r="B22" s="293"/>
      <c r="C22" s="101" t="s">
        <v>92</v>
      </c>
      <c r="D22" s="140">
        <v>0.84599999999999997</v>
      </c>
      <c r="E22" s="283">
        <v>0.90100000000000002</v>
      </c>
      <c r="F22" s="283">
        <v>0.91300000000000003</v>
      </c>
      <c r="G22" s="140">
        <v>0.98899999999999999</v>
      </c>
      <c r="H22" s="140">
        <v>0.91700000000000004</v>
      </c>
      <c r="I22" s="160" t="s">
        <v>578</v>
      </c>
      <c r="J22" s="161" t="s">
        <v>339</v>
      </c>
      <c r="K22" s="103" t="s">
        <v>182</v>
      </c>
      <c r="L22" s="103" t="s">
        <v>444</v>
      </c>
      <c r="M22" s="118" t="s">
        <v>220</v>
      </c>
      <c r="N22" s="275"/>
      <c r="O22" s="274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30" customHeight="1" x14ac:dyDescent="0.25">
      <c r="B23" s="293"/>
      <c r="C23" s="101" t="s">
        <v>89</v>
      </c>
      <c r="D23" s="140">
        <v>0.81599999999999995</v>
      </c>
      <c r="E23" s="283">
        <v>0.876</v>
      </c>
      <c r="F23" s="283">
        <v>0.82699999999999996</v>
      </c>
      <c r="G23" s="140">
        <v>0.80400000000000005</v>
      </c>
      <c r="H23" s="140">
        <v>0.74199999999999999</v>
      </c>
      <c r="I23" s="160" t="s">
        <v>579</v>
      </c>
      <c r="J23" s="161" t="s">
        <v>340</v>
      </c>
      <c r="K23" s="103" t="s">
        <v>183</v>
      </c>
      <c r="L23" s="103" t="s">
        <v>445</v>
      </c>
      <c r="M23" s="118" t="s">
        <v>215</v>
      </c>
      <c r="N23" s="275"/>
      <c r="O23" s="274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30" customHeight="1" x14ac:dyDescent="0.25">
      <c r="B24" s="293"/>
      <c r="C24" s="101" t="s">
        <v>81</v>
      </c>
      <c r="D24" s="140">
        <v>0.76500000000000001</v>
      </c>
      <c r="E24" s="283">
        <v>0.70299999999999996</v>
      </c>
      <c r="F24" s="283">
        <v>0.61199999999999999</v>
      </c>
      <c r="G24" s="140">
        <v>0.78300000000000003</v>
      </c>
      <c r="H24" s="140">
        <v>0.70099999999999996</v>
      </c>
      <c r="I24" s="160" t="s">
        <v>580</v>
      </c>
      <c r="J24" s="103" t="s">
        <v>341</v>
      </c>
      <c r="K24" s="104" t="s">
        <v>218</v>
      </c>
      <c r="L24" s="103" t="s">
        <v>446</v>
      </c>
      <c r="M24" s="118" t="s">
        <v>165</v>
      </c>
      <c r="N24" s="275"/>
      <c r="O24" s="27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2:35" ht="30" customHeight="1" x14ac:dyDescent="0.25">
      <c r="B25" s="293"/>
      <c r="C25" s="101" t="s">
        <v>80</v>
      </c>
      <c r="D25" s="140">
        <v>0.96899999999999997</v>
      </c>
      <c r="E25" s="283">
        <v>0.92500000000000004</v>
      </c>
      <c r="F25" s="283">
        <v>0.93500000000000005</v>
      </c>
      <c r="G25" s="140">
        <v>0.94799999999999995</v>
      </c>
      <c r="H25" s="140">
        <v>0.95799999999999996</v>
      </c>
      <c r="I25" s="160" t="s">
        <v>581</v>
      </c>
      <c r="J25" s="103" t="s">
        <v>342</v>
      </c>
      <c r="K25" s="103" t="s">
        <v>169</v>
      </c>
      <c r="L25" s="103" t="s">
        <v>447</v>
      </c>
      <c r="M25" s="118" t="s">
        <v>188</v>
      </c>
      <c r="N25" s="275"/>
      <c r="O25" s="27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2:35" ht="30" customHeight="1" x14ac:dyDescent="0.25">
      <c r="B26" s="293"/>
      <c r="C26" s="101" t="s">
        <v>582</v>
      </c>
      <c r="D26" s="140">
        <v>0.44800000000000001</v>
      </c>
      <c r="E26" s="283">
        <v>0.64100000000000001</v>
      </c>
      <c r="F26" s="283">
        <v>0.79500000000000004</v>
      </c>
      <c r="G26" s="140">
        <v>0.83499999999999996</v>
      </c>
      <c r="H26" s="140">
        <v>0.68</v>
      </c>
      <c r="I26" s="160" t="s">
        <v>583</v>
      </c>
      <c r="J26" s="103" t="s">
        <v>343</v>
      </c>
      <c r="K26" s="103" t="s">
        <v>214</v>
      </c>
      <c r="L26" s="103" t="s">
        <v>448</v>
      </c>
      <c r="M26" s="118" t="s">
        <v>312</v>
      </c>
      <c r="N26" s="275"/>
      <c r="O26" s="274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2:35" ht="30" customHeight="1" x14ac:dyDescent="0.25">
      <c r="B27" s="293"/>
      <c r="C27" s="101" t="s">
        <v>76</v>
      </c>
      <c r="D27" s="140">
        <v>0.97899999999999998</v>
      </c>
      <c r="E27" s="283">
        <v>0.98699999999999999</v>
      </c>
      <c r="F27" s="283">
        <v>0.96699999999999997</v>
      </c>
      <c r="G27" s="140">
        <v>0.97899999999999998</v>
      </c>
      <c r="H27" s="140">
        <v>0.98899999999999999</v>
      </c>
      <c r="I27" s="160" t="s">
        <v>584</v>
      </c>
      <c r="J27" s="103" t="s">
        <v>344</v>
      </c>
      <c r="K27" s="103" t="s">
        <v>187</v>
      </c>
      <c r="L27" s="103" t="s">
        <v>449</v>
      </c>
      <c r="M27" s="118" t="s">
        <v>185</v>
      </c>
      <c r="N27" s="275"/>
      <c r="O27" s="274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2:35" ht="30" customHeight="1" x14ac:dyDescent="0.25">
      <c r="B28" s="293"/>
      <c r="C28" s="101" t="s">
        <v>74</v>
      </c>
      <c r="D28" s="140">
        <v>0.67300000000000004</v>
      </c>
      <c r="E28" s="283">
        <v>0.59199999999999997</v>
      </c>
      <c r="F28" s="283">
        <v>0.73099999999999998</v>
      </c>
      <c r="G28" s="140">
        <v>0.58699999999999997</v>
      </c>
      <c r="H28" s="140">
        <v>0.54600000000000004</v>
      </c>
      <c r="I28" s="160" t="s">
        <v>585</v>
      </c>
      <c r="J28" s="103" t="s">
        <v>345</v>
      </c>
      <c r="K28" s="103" t="s">
        <v>282</v>
      </c>
      <c r="L28" s="103" t="s">
        <v>450</v>
      </c>
      <c r="M28" s="118" t="s">
        <v>230</v>
      </c>
      <c r="N28" s="275"/>
      <c r="O28" s="274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2:35" ht="30" customHeight="1" x14ac:dyDescent="0.25">
      <c r="B29" s="293"/>
      <c r="C29" s="101" t="s">
        <v>69</v>
      </c>
      <c r="D29" s="140">
        <v>0.98899999999999999</v>
      </c>
      <c r="E29" s="283">
        <v>0.97499999999999998</v>
      </c>
      <c r="F29" s="283">
        <v>0.98899999999999999</v>
      </c>
      <c r="G29" s="140">
        <v>0.96899999999999997</v>
      </c>
      <c r="H29" s="140">
        <v>0.97899999999999998</v>
      </c>
      <c r="I29" s="160" t="s">
        <v>586</v>
      </c>
      <c r="J29" s="103" t="s">
        <v>346</v>
      </c>
      <c r="K29" s="103" t="s">
        <v>166</v>
      </c>
      <c r="L29" s="103" t="s">
        <v>451</v>
      </c>
      <c r="M29" s="118" t="s">
        <v>178</v>
      </c>
      <c r="N29" s="275"/>
      <c r="O29" s="274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2:35" ht="30" customHeight="1" x14ac:dyDescent="0.25">
      <c r="B30" s="293"/>
      <c r="C30" s="101" t="s">
        <v>587</v>
      </c>
      <c r="D30" s="140">
        <v>0.71399999999999997</v>
      </c>
      <c r="E30" s="283">
        <v>0.88800000000000001</v>
      </c>
      <c r="F30" s="283">
        <v>0.72</v>
      </c>
      <c r="G30" s="140">
        <v>0.84499999999999997</v>
      </c>
      <c r="H30" s="140">
        <v>0.78300000000000003</v>
      </c>
      <c r="I30" s="160" t="s">
        <v>588</v>
      </c>
      <c r="J30" s="103" t="s">
        <v>347</v>
      </c>
      <c r="K30" s="103" t="s">
        <v>186</v>
      </c>
      <c r="L30" s="103" t="s">
        <v>452</v>
      </c>
      <c r="M30" s="118" t="s">
        <v>224</v>
      </c>
      <c r="N30" s="275"/>
      <c r="O30" s="274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2:35" ht="30" customHeight="1" x14ac:dyDescent="0.25">
      <c r="B31" s="293"/>
      <c r="C31" s="101" t="s">
        <v>510</v>
      </c>
      <c r="D31" s="140">
        <v>0.94799999999999995</v>
      </c>
      <c r="E31" s="283">
        <v>0.72799999999999998</v>
      </c>
      <c r="F31" s="283">
        <v>0.84899999999999998</v>
      </c>
      <c r="G31" s="140">
        <v>0.69</v>
      </c>
      <c r="H31" s="140">
        <v>0.72099999999999997</v>
      </c>
      <c r="I31" s="160" t="s">
        <v>589</v>
      </c>
      <c r="J31" s="103" t="s">
        <v>348</v>
      </c>
      <c r="K31" s="103" t="s">
        <v>179</v>
      </c>
      <c r="L31" s="103" t="s">
        <v>453</v>
      </c>
      <c r="M31" s="118" t="s">
        <v>313</v>
      </c>
      <c r="N31" s="275"/>
      <c r="O31" s="274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2:35" ht="30" customHeight="1" x14ac:dyDescent="0.25">
      <c r="B32" s="293"/>
      <c r="C32" s="101" t="s">
        <v>75</v>
      </c>
      <c r="D32" s="140">
        <v>0.90800000000000003</v>
      </c>
      <c r="E32" s="283">
        <v>0.93799999999999994</v>
      </c>
      <c r="F32" s="283">
        <v>0.80600000000000005</v>
      </c>
      <c r="G32" s="140">
        <v>0.89600000000000002</v>
      </c>
      <c r="H32" s="140">
        <v>0.88600000000000001</v>
      </c>
      <c r="I32" s="160" t="s">
        <v>590</v>
      </c>
      <c r="J32" s="103" t="s">
        <v>349</v>
      </c>
      <c r="K32" s="103" t="s">
        <v>221</v>
      </c>
      <c r="L32" s="103" t="s">
        <v>454</v>
      </c>
      <c r="M32" s="118" t="s">
        <v>176</v>
      </c>
      <c r="N32" s="275"/>
      <c r="O32" s="274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2:35" ht="30" customHeight="1" x14ac:dyDescent="0.25">
      <c r="B33" s="293"/>
      <c r="C33" s="101" t="s">
        <v>29</v>
      </c>
      <c r="D33" s="140">
        <v>0.68300000000000005</v>
      </c>
      <c r="E33" s="140">
        <v>0.65400000000000003</v>
      </c>
      <c r="F33" s="283">
        <v>0.83799999999999997</v>
      </c>
      <c r="G33" s="140">
        <v>0.70099999999999996</v>
      </c>
      <c r="H33" s="140">
        <v>0.67</v>
      </c>
      <c r="I33" s="160" t="s">
        <v>591</v>
      </c>
      <c r="J33" s="103" t="s">
        <v>350</v>
      </c>
      <c r="K33" s="103" t="s">
        <v>175</v>
      </c>
      <c r="L33" s="103" t="s">
        <v>455</v>
      </c>
      <c r="M33" s="118" t="s">
        <v>264</v>
      </c>
      <c r="N33" s="275"/>
      <c r="O33" s="274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2:35" ht="30" customHeight="1" x14ac:dyDescent="0.25">
      <c r="B34" s="292" t="s">
        <v>124</v>
      </c>
      <c r="C34" s="97" t="s">
        <v>103</v>
      </c>
      <c r="D34" s="280">
        <v>0.13200000000000001</v>
      </c>
      <c r="E34" s="285">
        <v>6.0999999999999999E-2</v>
      </c>
      <c r="F34" s="281">
        <v>6.4000000000000001E-2</v>
      </c>
      <c r="G34" s="276">
        <v>0.31900000000000001</v>
      </c>
      <c r="H34" s="276">
        <v>0.29799999999999999</v>
      </c>
      <c r="I34" s="159" t="s">
        <v>592</v>
      </c>
      <c r="J34" s="98" t="s">
        <v>351</v>
      </c>
      <c r="K34" s="98" t="s">
        <v>242</v>
      </c>
      <c r="L34" s="99" t="s">
        <v>456</v>
      </c>
      <c r="M34" s="117" t="s">
        <v>194</v>
      </c>
      <c r="N34" s="275"/>
      <c r="O34" s="27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2:35" ht="30" customHeight="1" x14ac:dyDescent="0.25">
      <c r="B35" s="292"/>
      <c r="C35" s="97" t="s">
        <v>593</v>
      </c>
      <c r="D35" s="280">
        <v>0.122</v>
      </c>
      <c r="E35" s="276" t="s">
        <v>129</v>
      </c>
      <c r="F35" s="276">
        <v>0.69799999999999995</v>
      </c>
      <c r="G35" s="276">
        <v>0.64900000000000002</v>
      </c>
      <c r="H35" s="276">
        <v>0.76200000000000001</v>
      </c>
      <c r="I35" s="159" t="s">
        <v>594</v>
      </c>
      <c r="J35" s="98" t="s">
        <v>129</v>
      </c>
      <c r="K35" s="98" t="s">
        <v>595</v>
      </c>
      <c r="L35" s="99" t="s">
        <v>596</v>
      </c>
      <c r="M35" s="117" t="s">
        <v>597</v>
      </c>
      <c r="N35" s="275"/>
      <c r="O35" s="274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2:35" ht="30" customHeight="1" x14ac:dyDescent="0.25">
      <c r="B36" s="292"/>
      <c r="C36" s="97" t="s">
        <v>94</v>
      </c>
      <c r="D36" s="280">
        <v>0.38700000000000001</v>
      </c>
      <c r="E36" s="276">
        <v>0.46899999999999997</v>
      </c>
      <c r="F36" s="276">
        <v>0.63400000000000001</v>
      </c>
      <c r="G36" s="276">
        <v>0.56699999999999995</v>
      </c>
      <c r="H36" s="276">
        <v>0.47399999999999998</v>
      </c>
      <c r="I36" s="159" t="s">
        <v>598</v>
      </c>
      <c r="J36" s="98" t="s">
        <v>352</v>
      </c>
      <c r="K36" s="98" t="s">
        <v>199</v>
      </c>
      <c r="L36" s="99" t="s">
        <v>457</v>
      </c>
      <c r="M36" s="117" t="s">
        <v>314</v>
      </c>
      <c r="N36" s="275"/>
      <c r="O36" s="274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2:35" ht="30" customHeight="1" x14ac:dyDescent="0.25">
      <c r="B37" s="292"/>
      <c r="C37" s="97" t="s">
        <v>549</v>
      </c>
      <c r="D37" s="280">
        <v>0.89700000000000002</v>
      </c>
      <c r="E37" s="276" t="s">
        <v>129</v>
      </c>
      <c r="F37" s="276">
        <v>0.90300000000000002</v>
      </c>
      <c r="G37" s="276">
        <v>0.81399999999999995</v>
      </c>
      <c r="H37" s="276">
        <v>0.79300000000000004</v>
      </c>
      <c r="I37" s="159" t="s">
        <v>599</v>
      </c>
      <c r="J37" s="98" t="s">
        <v>129</v>
      </c>
      <c r="K37" s="98" t="s">
        <v>600</v>
      </c>
      <c r="L37" s="99" t="s">
        <v>601</v>
      </c>
      <c r="M37" s="117" t="s">
        <v>602</v>
      </c>
      <c r="N37" s="275"/>
      <c r="O37" s="274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2:35" ht="30" customHeight="1" x14ac:dyDescent="0.25">
      <c r="B38" s="292"/>
      <c r="C38" s="97" t="s">
        <v>511</v>
      </c>
      <c r="D38" s="280">
        <v>0.112</v>
      </c>
      <c r="E38" s="276">
        <v>0.23400000000000001</v>
      </c>
      <c r="F38" s="276">
        <v>0.35399999999999998</v>
      </c>
      <c r="G38" s="276">
        <v>0.60799999999999998</v>
      </c>
      <c r="H38" s="276">
        <v>0.51500000000000001</v>
      </c>
      <c r="I38" s="159" t="s">
        <v>603</v>
      </c>
      <c r="J38" s="98" t="s">
        <v>353</v>
      </c>
      <c r="K38" s="98" t="s">
        <v>262</v>
      </c>
      <c r="L38" s="99" t="s">
        <v>458</v>
      </c>
      <c r="M38" s="117" t="s">
        <v>204</v>
      </c>
      <c r="N38" s="275"/>
      <c r="O38" s="274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:35" ht="30" customHeight="1" x14ac:dyDescent="0.25">
      <c r="B39" s="292"/>
      <c r="C39" s="97" t="s">
        <v>96</v>
      </c>
      <c r="D39" s="280">
        <v>0.622</v>
      </c>
      <c r="E39" s="276">
        <v>0.60399999999999998</v>
      </c>
      <c r="F39" s="276">
        <v>0.66600000000000004</v>
      </c>
      <c r="G39" s="276">
        <v>0.628</v>
      </c>
      <c r="H39" s="276">
        <v>0.64900000000000002</v>
      </c>
      <c r="I39" s="159" t="s">
        <v>604</v>
      </c>
      <c r="J39" s="98" t="s">
        <v>354</v>
      </c>
      <c r="K39" s="98" t="s">
        <v>160</v>
      </c>
      <c r="L39" s="99" t="s">
        <v>459</v>
      </c>
      <c r="M39" s="117" t="s">
        <v>155</v>
      </c>
      <c r="N39" s="275"/>
      <c r="O39" s="274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2:35" ht="30" customHeight="1" x14ac:dyDescent="0.25">
      <c r="B40" s="292"/>
      <c r="C40" s="97" t="s">
        <v>28</v>
      </c>
      <c r="D40" s="280">
        <v>0.61199999999999999</v>
      </c>
      <c r="E40" s="276">
        <v>0.67900000000000005</v>
      </c>
      <c r="F40" s="276">
        <v>0.68799999999999994</v>
      </c>
      <c r="G40" s="276">
        <v>0.72099999999999997</v>
      </c>
      <c r="H40" s="276">
        <v>0.59699999999999998</v>
      </c>
      <c r="I40" s="159" t="s">
        <v>605</v>
      </c>
      <c r="J40" s="98" t="s">
        <v>355</v>
      </c>
      <c r="K40" s="98" t="s">
        <v>162</v>
      </c>
      <c r="L40" s="99" t="s">
        <v>460</v>
      </c>
      <c r="M40" s="117" t="s">
        <v>200</v>
      </c>
      <c r="N40" s="275"/>
      <c r="O40" s="274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2:35" ht="30" customHeight="1" x14ac:dyDescent="0.25">
      <c r="B41" s="293" t="s">
        <v>112</v>
      </c>
      <c r="C41" s="101" t="s">
        <v>405</v>
      </c>
      <c r="D41" s="283">
        <v>0.59099999999999997</v>
      </c>
      <c r="E41" s="283">
        <v>0.629</v>
      </c>
      <c r="F41" s="283">
        <v>0.623</v>
      </c>
      <c r="G41" s="140">
        <v>0.55600000000000005</v>
      </c>
      <c r="H41" s="140">
        <v>0.752</v>
      </c>
      <c r="I41" s="160" t="s">
        <v>606</v>
      </c>
      <c r="J41" s="75" t="s">
        <v>356</v>
      </c>
      <c r="K41" s="75" t="s">
        <v>279</v>
      </c>
      <c r="L41" s="103" t="s">
        <v>461</v>
      </c>
      <c r="M41" s="118" t="s">
        <v>195</v>
      </c>
      <c r="N41" s="275"/>
      <c r="O41" s="274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2:35" ht="30" customHeight="1" x14ac:dyDescent="0.25">
      <c r="B42" s="293"/>
      <c r="C42" s="101" t="s">
        <v>59</v>
      </c>
      <c r="D42" s="283">
        <v>6.0999999999999999E-2</v>
      </c>
      <c r="E42" s="283">
        <v>0.14799999999999999</v>
      </c>
      <c r="F42" s="283">
        <v>0.11799999999999999</v>
      </c>
      <c r="G42" s="140">
        <v>6.0999999999999999E-2</v>
      </c>
      <c r="H42" s="140">
        <v>0.185</v>
      </c>
      <c r="I42" s="160" t="s">
        <v>607</v>
      </c>
      <c r="J42" s="75" t="s">
        <v>357</v>
      </c>
      <c r="K42" s="75" t="s">
        <v>269</v>
      </c>
      <c r="L42" s="103" t="s">
        <v>462</v>
      </c>
      <c r="M42" s="118" t="s">
        <v>237</v>
      </c>
      <c r="N42" s="275"/>
      <c r="O42" s="274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2:35" ht="30" customHeight="1" x14ac:dyDescent="0.25">
      <c r="B43" s="293"/>
      <c r="C43" s="101" t="s">
        <v>35</v>
      </c>
      <c r="D43" s="283">
        <v>0.41799999999999998</v>
      </c>
      <c r="E43" s="283">
        <v>0.53</v>
      </c>
      <c r="F43" s="283">
        <v>0.54800000000000004</v>
      </c>
      <c r="G43" s="140">
        <v>0.45300000000000001</v>
      </c>
      <c r="H43" s="140">
        <v>0.57699999999999996</v>
      </c>
      <c r="I43" s="160" t="s">
        <v>608</v>
      </c>
      <c r="J43" s="75" t="s">
        <v>358</v>
      </c>
      <c r="K43" s="75" t="s">
        <v>244</v>
      </c>
      <c r="L43" s="103" t="s">
        <v>463</v>
      </c>
      <c r="M43" s="118" t="s">
        <v>273</v>
      </c>
      <c r="N43" s="275"/>
      <c r="O43" s="27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2:35" ht="30" customHeight="1" x14ac:dyDescent="0.25">
      <c r="B44" s="293"/>
      <c r="C44" s="101" t="s">
        <v>22</v>
      </c>
      <c r="D44" s="283">
        <v>0.85699999999999998</v>
      </c>
      <c r="E44" s="283">
        <v>0.79</v>
      </c>
      <c r="F44" s="283">
        <v>0.87</v>
      </c>
      <c r="G44" s="140">
        <v>0.876</v>
      </c>
      <c r="H44" s="140">
        <v>0.71099999999999997</v>
      </c>
      <c r="I44" s="160" t="s">
        <v>609</v>
      </c>
      <c r="J44" s="75" t="s">
        <v>359</v>
      </c>
      <c r="K44" s="75" t="s">
        <v>190</v>
      </c>
      <c r="L44" s="103" t="s">
        <v>464</v>
      </c>
      <c r="M44" s="118" t="s">
        <v>257</v>
      </c>
      <c r="N44" s="275"/>
      <c r="O44" s="27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2:35" ht="30" customHeight="1" x14ac:dyDescent="0.25">
      <c r="B45" s="293"/>
      <c r="C45" s="101" t="s">
        <v>610</v>
      </c>
      <c r="D45" s="283">
        <v>0.14199999999999999</v>
      </c>
      <c r="E45" s="283">
        <v>0.185</v>
      </c>
      <c r="F45" s="283">
        <v>0.247</v>
      </c>
      <c r="G45" s="140">
        <v>0.27800000000000002</v>
      </c>
      <c r="H45" s="140">
        <v>0.20599999999999999</v>
      </c>
      <c r="I45" s="160" t="s">
        <v>611</v>
      </c>
      <c r="J45" s="75" t="s">
        <v>360</v>
      </c>
      <c r="K45" s="75" t="s">
        <v>254</v>
      </c>
      <c r="L45" s="103" t="s">
        <v>465</v>
      </c>
      <c r="M45" s="118" t="s">
        <v>315</v>
      </c>
      <c r="N45" s="275"/>
      <c r="O45" s="27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2:35" ht="30" customHeight="1" x14ac:dyDescent="0.25">
      <c r="B46" s="292" t="s">
        <v>113</v>
      </c>
      <c r="C46" s="97" t="s">
        <v>406</v>
      </c>
      <c r="D46" s="280">
        <v>9.0999999999999998E-2</v>
      </c>
      <c r="E46" s="276">
        <v>0.66600000000000004</v>
      </c>
      <c r="F46" s="276">
        <v>9.6000000000000002E-2</v>
      </c>
      <c r="G46" s="276">
        <v>0.26800000000000002</v>
      </c>
      <c r="H46" s="276">
        <v>0.84499999999999997</v>
      </c>
      <c r="I46" s="159" t="s">
        <v>612</v>
      </c>
      <c r="J46" s="96" t="s">
        <v>361</v>
      </c>
      <c r="K46" s="96" t="s">
        <v>267</v>
      </c>
      <c r="L46" s="99" t="s">
        <v>466</v>
      </c>
      <c r="M46" s="117" t="s">
        <v>222</v>
      </c>
      <c r="N46" s="275"/>
      <c r="O46" s="27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2:35" ht="30" customHeight="1" x14ac:dyDescent="0.25">
      <c r="B47" s="292"/>
      <c r="C47" s="97" t="s">
        <v>407</v>
      </c>
      <c r="D47" s="280">
        <v>0.72399999999999998</v>
      </c>
      <c r="E47" s="276">
        <v>0.57999999999999996</v>
      </c>
      <c r="F47" s="276">
        <v>0.55900000000000005</v>
      </c>
      <c r="G47" s="276">
        <v>0.41199999999999998</v>
      </c>
      <c r="H47" s="276">
        <v>0.41199999999999998</v>
      </c>
      <c r="I47" s="159" t="s">
        <v>613</v>
      </c>
      <c r="J47" s="96" t="s">
        <v>362</v>
      </c>
      <c r="K47" s="96" t="s">
        <v>249</v>
      </c>
      <c r="L47" s="99" t="s">
        <v>467</v>
      </c>
      <c r="M47" s="117" t="s">
        <v>317</v>
      </c>
      <c r="N47" s="275"/>
      <c r="O47" s="274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2:35" ht="30" customHeight="1" x14ac:dyDescent="0.25">
      <c r="B48" s="292"/>
      <c r="C48" s="97" t="s">
        <v>408</v>
      </c>
      <c r="D48" s="280">
        <v>0.70399999999999996</v>
      </c>
      <c r="E48" s="276">
        <v>0.71599999999999997</v>
      </c>
      <c r="F48" s="276">
        <v>0.70899999999999996</v>
      </c>
      <c r="G48" s="276">
        <v>0.68</v>
      </c>
      <c r="H48" s="276">
        <v>0.52500000000000002</v>
      </c>
      <c r="I48" s="159" t="s">
        <v>614</v>
      </c>
      <c r="J48" s="96" t="s">
        <v>363</v>
      </c>
      <c r="K48" s="96" t="s">
        <v>256</v>
      </c>
      <c r="L48" s="99" t="s">
        <v>468</v>
      </c>
      <c r="M48" s="117" t="s">
        <v>172</v>
      </c>
      <c r="N48" s="147"/>
      <c r="O48" s="274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2:35" ht="30" customHeight="1" x14ac:dyDescent="0.25">
      <c r="B49" s="292"/>
      <c r="C49" s="97" t="s">
        <v>615</v>
      </c>
      <c r="D49" s="276">
        <v>0.80600000000000005</v>
      </c>
      <c r="E49" s="276">
        <v>0.83899999999999997</v>
      </c>
      <c r="F49" s="98" t="s">
        <v>129</v>
      </c>
      <c r="G49" s="98" t="s">
        <v>129</v>
      </c>
      <c r="H49" s="98" t="s">
        <v>129</v>
      </c>
      <c r="I49" s="159" t="s">
        <v>616</v>
      </c>
      <c r="J49" s="162" t="s">
        <v>364</v>
      </c>
      <c r="K49" s="98" t="s">
        <v>129</v>
      </c>
      <c r="L49" s="98" t="s">
        <v>129</v>
      </c>
      <c r="M49" s="117" t="s">
        <v>129</v>
      </c>
      <c r="N49" s="277"/>
      <c r="O49" s="27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2:35" ht="30" customHeight="1" x14ac:dyDescent="0.25">
      <c r="B50" s="292"/>
      <c r="C50" s="97" t="s">
        <v>409</v>
      </c>
      <c r="D50" s="280">
        <v>0.91800000000000004</v>
      </c>
      <c r="E50" s="276">
        <v>0.80200000000000005</v>
      </c>
      <c r="F50" s="276">
        <v>0.78400000000000003</v>
      </c>
      <c r="G50" s="276">
        <v>0.85499999999999998</v>
      </c>
      <c r="H50" s="276">
        <v>0.94799999999999995</v>
      </c>
      <c r="I50" s="159" t="s">
        <v>617</v>
      </c>
      <c r="J50" s="96" t="s">
        <v>365</v>
      </c>
      <c r="K50" s="96" t="s">
        <v>189</v>
      </c>
      <c r="L50" s="99" t="s">
        <v>469</v>
      </c>
      <c r="M50" s="117" t="s">
        <v>170</v>
      </c>
      <c r="N50" s="275"/>
      <c r="O50" s="274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2:35" ht="30" customHeight="1" x14ac:dyDescent="0.25">
      <c r="B51" s="292"/>
      <c r="C51" s="97" t="s">
        <v>23</v>
      </c>
      <c r="D51" s="280">
        <v>0.88700000000000001</v>
      </c>
      <c r="E51" s="276">
        <v>0.91300000000000003</v>
      </c>
      <c r="F51" s="276">
        <v>0.92400000000000004</v>
      </c>
      <c r="G51" s="276">
        <v>0.82399999999999995</v>
      </c>
      <c r="H51" s="276">
        <v>0.90700000000000003</v>
      </c>
      <c r="I51" s="159" t="s">
        <v>618</v>
      </c>
      <c r="J51" s="96" t="s">
        <v>366</v>
      </c>
      <c r="K51" s="96" t="s">
        <v>163</v>
      </c>
      <c r="L51" s="99" t="s">
        <v>470</v>
      </c>
      <c r="M51" s="117" t="s">
        <v>219</v>
      </c>
      <c r="N51" s="275"/>
      <c r="O51" s="274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2:35" ht="30" customHeight="1" x14ac:dyDescent="0.25">
      <c r="B52" s="292"/>
      <c r="C52" s="97" t="s">
        <v>619</v>
      </c>
      <c r="D52" s="280">
        <v>0.34599999999999997</v>
      </c>
      <c r="E52" s="276" t="s">
        <v>129</v>
      </c>
      <c r="F52" s="276" t="s">
        <v>129</v>
      </c>
      <c r="G52" s="276">
        <v>0.51500000000000001</v>
      </c>
      <c r="H52" s="276">
        <v>0.85499999999999998</v>
      </c>
      <c r="I52" s="159" t="s">
        <v>620</v>
      </c>
      <c r="J52" s="98" t="s">
        <v>129</v>
      </c>
      <c r="K52" s="98" t="s">
        <v>129</v>
      </c>
      <c r="L52" s="99" t="s">
        <v>621</v>
      </c>
      <c r="M52" s="117" t="s">
        <v>622</v>
      </c>
      <c r="N52" s="275"/>
      <c r="O52" s="274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2:35" ht="30" customHeight="1" x14ac:dyDescent="0.25">
      <c r="B53" s="292"/>
      <c r="C53" s="97" t="s">
        <v>410</v>
      </c>
      <c r="D53" s="276">
        <v>0.23400000000000001</v>
      </c>
      <c r="E53" s="276">
        <v>0.28299999999999997</v>
      </c>
      <c r="F53" s="276">
        <v>0.47299999999999998</v>
      </c>
      <c r="G53" s="276">
        <v>0.54600000000000004</v>
      </c>
      <c r="H53" s="276">
        <v>0.61799999999999999</v>
      </c>
      <c r="I53" s="159" t="s">
        <v>623</v>
      </c>
      <c r="J53" s="96" t="s">
        <v>367</v>
      </c>
      <c r="K53" s="96" t="s">
        <v>161</v>
      </c>
      <c r="L53" s="99" t="s">
        <v>471</v>
      </c>
      <c r="M53" s="117" t="s">
        <v>202</v>
      </c>
      <c r="N53" s="275"/>
      <c r="O53" s="274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2:35" ht="30" customHeight="1" x14ac:dyDescent="0.25">
      <c r="B54" s="292"/>
      <c r="C54" s="97" t="s">
        <v>624</v>
      </c>
      <c r="D54" s="276">
        <v>0.20399999999999999</v>
      </c>
      <c r="E54" s="276" t="s">
        <v>129</v>
      </c>
      <c r="F54" s="276">
        <v>0.20399999999999999</v>
      </c>
      <c r="G54" s="276">
        <v>0.113</v>
      </c>
      <c r="H54" s="276">
        <v>0.154</v>
      </c>
      <c r="I54" s="159" t="s">
        <v>625</v>
      </c>
      <c r="J54" s="98" t="s">
        <v>129</v>
      </c>
      <c r="K54" s="96" t="s">
        <v>292</v>
      </c>
      <c r="L54" s="99" t="s">
        <v>626</v>
      </c>
      <c r="M54" s="117" t="s">
        <v>283</v>
      </c>
      <c r="N54" s="96"/>
      <c r="O54" s="27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2:35" ht="30" customHeight="1" x14ac:dyDescent="0.25">
      <c r="B55" s="292"/>
      <c r="C55" s="97" t="s">
        <v>627</v>
      </c>
      <c r="D55" s="276">
        <v>0.48899999999999999</v>
      </c>
      <c r="E55" s="276" t="s">
        <v>129</v>
      </c>
      <c r="F55" s="276">
        <v>0.15</v>
      </c>
      <c r="G55" s="276">
        <v>0.247</v>
      </c>
      <c r="H55" s="276">
        <v>0.56699999999999995</v>
      </c>
      <c r="I55" s="159" t="s">
        <v>628</v>
      </c>
      <c r="J55" s="98" t="s">
        <v>129</v>
      </c>
      <c r="K55" s="96" t="s">
        <v>629</v>
      </c>
      <c r="L55" s="99" t="s">
        <v>630</v>
      </c>
      <c r="M55" s="117" t="s">
        <v>631</v>
      </c>
      <c r="N55" s="96"/>
      <c r="O55" s="274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2:35" ht="30" customHeight="1" x14ac:dyDescent="0.25">
      <c r="B56" s="292"/>
      <c r="C56" s="97" t="s">
        <v>411</v>
      </c>
      <c r="D56" s="280">
        <v>0.77500000000000002</v>
      </c>
      <c r="E56" s="285">
        <v>0.85099999999999998</v>
      </c>
      <c r="F56" s="281">
        <v>0.76300000000000001</v>
      </c>
      <c r="G56" s="276">
        <v>0.752</v>
      </c>
      <c r="H56" s="276">
        <v>0.113</v>
      </c>
      <c r="I56" s="159" t="s">
        <v>632</v>
      </c>
      <c r="J56" s="96" t="s">
        <v>368</v>
      </c>
      <c r="K56" s="96" t="s">
        <v>233</v>
      </c>
      <c r="L56" s="99" t="s">
        <v>472</v>
      </c>
      <c r="M56" s="117" t="s">
        <v>319</v>
      </c>
      <c r="N56" s="275"/>
      <c r="O56" s="274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2:35" ht="30" customHeight="1" x14ac:dyDescent="0.25">
      <c r="B57" s="292"/>
      <c r="C57" s="97" t="s">
        <v>26</v>
      </c>
      <c r="D57" s="280">
        <v>0.86699999999999999</v>
      </c>
      <c r="E57" s="285">
        <v>0.753</v>
      </c>
      <c r="F57" s="281">
        <v>0.81699999999999995</v>
      </c>
      <c r="G57" s="276">
        <v>0.77300000000000002</v>
      </c>
      <c r="H57" s="276">
        <v>0.82399999999999995</v>
      </c>
      <c r="I57" s="159" t="s">
        <v>633</v>
      </c>
      <c r="J57" s="96" t="s">
        <v>369</v>
      </c>
      <c r="K57" s="96" t="s">
        <v>240</v>
      </c>
      <c r="L57" s="99" t="s">
        <v>473</v>
      </c>
      <c r="M57" s="117" t="s">
        <v>191</v>
      </c>
      <c r="N57" s="275"/>
      <c r="O57" s="274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2:35" ht="30" customHeight="1" x14ac:dyDescent="0.25">
      <c r="B58" s="293" t="s">
        <v>114</v>
      </c>
      <c r="C58" s="101" t="s">
        <v>412</v>
      </c>
      <c r="D58" s="140">
        <v>0.193</v>
      </c>
      <c r="E58" s="140">
        <v>9.8000000000000004E-2</v>
      </c>
      <c r="F58" s="140">
        <v>7.4999999999999997E-2</v>
      </c>
      <c r="G58" s="140">
        <v>0.14399999999999999</v>
      </c>
      <c r="H58" s="140">
        <v>0.40200000000000002</v>
      </c>
      <c r="I58" s="160" t="s">
        <v>634</v>
      </c>
      <c r="J58" s="75" t="s">
        <v>370</v>
      </c>
      <c r="K58" s="75" t="s">
        <v>284</v>
      </c>
      <c r="L58" s="103" t="s">
        <v>474</v>
      </c>
      <c r="M58" s="118" t="s">
        <v>252</v>
      </c>
      <c r="N58" s="275"/>
      <c r="O58" s="94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2:35" ht="30" customHeight="1" x14ac:dyDescent="0.25">
      <c r="B59" s="293"/>
      <c r="C59" s="101" t="s">
        <v>635</v>
      </c>
      <c r="D59" s="140">
        <v>8.1000000000000003E-2</v>
      </c>
      <c r="E59" s="140">
        <v>0.222</v>
      </c>
      <c r="F59" s="140">
        <v>0.17199999999999999</v>
      </c>
      <c r="G59" s="140">
        <v>0.19500000000000001</v>
      </c>
      <c r="H59" s="140">
        <v>0.17499999999999999</v>
      </c>
      <c r="I59" s="160" t="s">
        <v>636</v>
      </c>
      <c r="J59" s="75" t="s">
        <v>371</v>
      </c>
      <c r="K59" s="75" t="s">
        <v>285</v>
      </c>
      <c r="L59" s="103" t="s">
        <v>475</v>
      </c>
      <c r="M59" s="118" t="s">
        <v>287</v>
      </c>
      <c r="N59" s="275"/>
      <c r="O59" s="94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2:35" ht="30" customHeight="1" x14ac:dyDescent="0.25">
      <c r="B60" s="293"/>
      <c r="C60" s="101" t="s">
        <v>413</v>
      </c>
      <c r="D60" s="140">
        <v>0.39700000000000002</v>
      </c>
      <c r="E60" s="140">
        <v>0.48099999999999998</v>
      </c>
      <c r="F60" s="140">
        <v>0.46200000000000002</v>
      </c>
      <c r="G60" s="140">
        <v>0.185</v>
      </c>
      <c r="H60" s="140">
        <v>0.16400000000000001</v>
      </c>
      <c r="I60" s="160" t="s">
        <v>637</v>
      </c>
      <c r="J60" s="75" t="s">
        <v>372</v>
      </c>
      <c r="K60" s="75" t="s">
        <v>295</v>
      </c>
      <c r="L60" s="103" t="s">
        <v>476</v>
      </c>
      <c r="M60" s="118" t="s">
        <v>318</v>
      </c>
      <c r="N60" s="275"/>
      <c r="O60" s="94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2:35" ht="30" customHeight="1" x14ac:dyDescent="0.25">
      <c r="B61" s="293"/>
      <c r="C61" s="101" t="s">
        <v>47</v>
      </c>
      <c r="D61" s="140">
        <v>0.26500000000000001</v>
      </c>
      <c r="E61" s="140">
        <v>0.19700000000000001</v>
      </c>
      <c r="F61" s="140">
        <v>0.13900000000000001</v>
      </c>
      <c r="G61" s="140">
        <v>0.20599999999999999</v>
      </c>
      <c r="H61" s="140">
        <v>0.432</v>
      </c>
      <c r="I61" s="160" t="s">
        <v>638</v>
      </c>
      <c r="J61" s="75" t="s">
        <v>373</v>
      </c>
      <c r="K61" s="75" t="s">
        <v>290</v>
      </c>
      <c r="L61" s="103" t="s">
        <v>477</v>
      </c>
      <c r="M61" s="118" t="s">
        <v>213</v>
      </c>
      <c r="N61" s="275"/>
      <c r="O61" s="94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2:35" ht="30" customHeight="1" x14ac:dyDescent="0.25">
      <c r="B62" s="293"/>
      <c r="C62" s="101" t="s">
        <v>639</v>
      </c>
      <c r="D62" s="140">
        <v>0.35699999999999998</v>
      </c>
      <c r="E62" s="163" t="s">
        <v>129</v>
      </c>
      <c r="F62" s="140">
        <v>0.28999999999999998</v>
      </c>
      <c r="G62" s="140">
        <v>0.16400000000000001</v>
      </c>
      <c r="H62" s="140">
        <v>0.58699999999999997</v>
      </c>
      <c r="I62" s="160" t="s">
        <v>640</v>
      </c>
      <c r="J62" s="163" t="s">
        <v>129</v>
      </c>
      <c r="K62" s="75" t="s">
        <v>641</v>
      </c>
      <c r="L62" s="103" t="s">
        <v>642</v>
      </c>
      <c r="M62" s="118" t="s">
        <v>643</v>
      </c>
      <c r="N62" s="275"/>
      <c r="O62" s="94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2:35" ht="30" customHeight="1" x14ac:dyDescent="0.25">
      <c r="B63" s="293"/>
      <c r="C63" s="101" t="s">
        <v>644</v>
      </c>
      <c r="D63" s="140">
        <v>0.255</v>
      </c>
      <c r="E63" s="140">
        <v>0.27100000000000002</v>
      </c>
      <c r="F63" s="140">
        <v>0.182</v>
      </c>
      <c r="G63" s="140">
        <v>0.22600000000000001</v>
      </c>
      <c r="H63" s="140">
        <v>0.123</v>
      </c>
      <c r="I63" s="160" t="s">
        <v>645</v>
      </c>
      <c r="J63" s="75" t="s">
        <v>374</v>
      </c>
      <c r="K63" s="75" t="s">
        <v>241</v>
      </c>
      <c r="L63" s="103" t="s">
        <v>478</v>
      </c>
      <c r="M63" s="118" t="s">
        <v>289</v>
      </c>
      <c r="N63" s="275"/>
      <c r="O63" s="274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2:35" ht="30" customHeight="1" x14ac:dyDescent="0.25">
      <c r="B64" s="293"/>
      <c r="C64" s="101" t="s">
        <v>36</v>
      </c>
      <c r="D64" s="140">
        <v>0.63200000000000001</v>
      </c>
      <c r="E64" s="140">
        <v>0.51800000000000002</v>
      </c>
      <c r="F64" s="140">
        <v>0.57999999999999996</v>
      </c>
      <c r="G64" s="140">
        <v>0.432</v>
      </c>
      <c r="H64" s="140">
        <v>0.32900000000000001</v>
      </c>
      <c r="I64" s="160" t="s">
        <v>646</v>
      </c>
      <c r="J64" s="75" t="s">
        <v>375</v>
      </c>
      <c r="K64" s="75" t="s">
        <v>243</v>
      </c>
      <c r="L64" s="103" t="s">
        <v>479</v>
      </c>
      <c r="M64" s="118" t="s">
        <v>212</v>
      </c>
      <c r="N64" s="275"/>
      <c r="O64" s="27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ht="30" customHeight="1" x14ac:dyDescent="0.25">
      <c r="B65" s="293"/>
      <c r="C65" s="101" t="s">
        <v>37</v>
      </c>
      <c r="D65" s="140">
        <v>0.377</v>
      </c>
      <c r="E65" s="140">
        <v>0.56699999999999995</v>
      </c>
      <c r="F65" s="140">
        <v>0.53700000000000003</v>
      </c>
      <c r="G65" s="140">
        <v>0.443</v>
      </c>
      <c r="H65" s="140">
        <v>4.1000000000000002E-2</v>
      </c>
      <c r="I65" s="160" t="s">
        <v>647</v>
      </c>
      <c r="J65" s="75" t="s">
        <v>376</v>
      </c>
      <c r="K65" s="75" t="s">
        <v>271</v>
      </c>
      <c r="L65" s="103" t="s">
        <v>480</v>
      </c>
      <c r="M65" s="118" t="s">
        <v>226</v>
      </c>
      <c r="N65" s="275"/>
      <c r="O65" s="274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ht="30" customHeight="1" x14ac:dyDescent="0.25">
      <c r="B66" s="292" t="s">
        <v>115</v>
      </c>
      <c r="C66" s="97" t="s">
        <v>44</v>
      </c>
      <c r="D66" s="280">
        <v>0.183</v>
      </c>
      <c r="E66" s="285">
        <v>0.33300000000000002</v>
      </c>
      <c r="F66" s="281">
        <v>0.39700000000000002</v>
      </c>
      <c r="G66" s="276">
        <v>0.35</v>
      </c>
      <c r="H66" s="276">
        <v>0.309</v>
      </c>
      <c r="I66" s="159" t="s">
        <v>648</v>
      </c>
      <c r="J66" s="96" t="s">
        <v>377</v>
      </c>
      <c r="K66" s="96" t="s">
        <v>159</v>
      </c>
      <c r="L66" s="99" t="s">
        <v>481</v>
      </c>
      <c r="M66" s="117" t="s">
        <v>245</v>
      </c>
      <c r="N66" s="275"/>
      <c r="O66" s="274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ht="30" customHeight="1" x14ac:dyDescent="0.25">
      <c r="B67" s="292"/>
      <c r="C67" s="97" t="s">
        <v>45</v>
      </c>
      <c r="D67" s="280">
        <v>0.57099999999999995</v>
      </c>
      <c r="E67" s="285">
        <v>0.35799999999999998</v>
      </c>
      <c r="F67" s="281">
        <v>0.22500000000000001</v>
      </c>
      <c r="G67" s="276">
        <v>0.29799999999999999</v>
      </c>
      <c r="H67" s="276">
        <v>0.22600000000000001</v>
      </c>
      <c r="I67" s="159" t="s">
        <v>649</v>
      </c>
      <c r="J67" s="96" t="s">
        <v>378</v>
      </c>
      <c r="K67" s="96" t="s">
        <v>259</v>
      </c>
      <c r="L67" s="99" t="s">
        <v>482</v>
      </c>
      <c r="M67" s="117" t="s">
        <v>266</v>
      </c>
      <c r="N67" s="275"/>
      <c r="O67" s="274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ht="30" customHeight="1" x14ac:dyDescent="0.25">
      <c r="B68" s="292"/>
      <c r="C68" s="97" t="s">
        <v>42</v>
      </c>
      <c r="D68" s="280">
        <v>0.46899999999999997</v>
      </c>
      <c r="E68" s="285">
        <v>0.432</v>
      </c>
      <c r="F68" s="281">
        <v>0.376</v>
      </c>
      <c r="G68" s="276">
        <v>0.32900000000000001</v>
      </c>
      <c r="H68" s="276">
        <v>0.26800000000000002</v>
      </c>
      <c r="I68" s="159" t="s">
        <v>650</v>
      </c>
      <c r="J68" s="96" t="s">
        <v>379</v>
      </c>
      <c r="K68" s="96" t="s">
        <v>246</v>
      </c>
      <c r="L68" s="99" t="s">
        <v>483</v>
      </c>
      <c r="M68" s="117" t="s">
        <v>247</v>
      </c>
      <c r="N68" s="275"/>
      <c r="O68" s="274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ht="30" customHeight="1" x14ac:dyDescent="0.25">
      <c r="B69" s="292"/>
      <c r="C69" s="97" t="s">
        <v>33</v>
      </c>
      <c r="D69" s="280">
        <v>0.65300000000000002</v>
      </c>
      <c r="E69" s="285">
        <v>0.45600000000000002</v>
      </c>
      <c r="F69" s="281">
        <v>0.51600000000000001</v>
      </c>
      <c r="G69" s="276">
        <v>0.49399999999999999</v>
      </c>
      <c r="H69" s="276">
        <v>0.28799999999999998</v>
      </c>
      <c r="I69" s="159" t="s">
        <v>651</v>
      </c>
      <c r="J69" s="96" t="s">
        <v>380</v>
      </c>
      <c r="K69" s="96" t="s">
        <v>207</v>
      </c>
      <c r="L69" s="99" t="s">
        <v>484</v>
      </c>
      <c r="M69" s="117" t="s">
        <v>239</v>
      </c>
      <c r="N69" s="275"/>
      <c r="O69" s="274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ht="30" customHeight="1" x14ac:dyDescent="0.25">
      <c r="B70" s="292"/>
      <c r="C70" s="97" t="s">
        <v>652</v>
      </c>
      <c r="D70" s="280">
        <v>0.5</v>
      </c>
      <c r="E70" s="276" t="s">
        <v>129</v>
      </c>
      <c r="F70" s="281">
        <v>0.38700000000000001</v>
      </c>
      <c r="G70" s="276">
        <v>0.505</v>
      </c>
      <c r="H70" s="276">
        <v>0.42199999999999999</v>
      </c>
      <c r="I70" s="159" t="s">
        <v>653</v>
      </c>
      <c r="J70" s="98" t="s">
        <v>129</v>
      </c>
      <c r="K70" s="96" t="s">
        <v>654</v>
      </c>
      <c r="L70" s="99" t="s">
        <v>655</v>
      </c>
      <c r="M70" s="117" t="s">
        <v>656</v>
      </c>
      <c r="N70" s="275"/>
      <c r="O70" s="274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ht="30" customHeight="1" x14ac:dyDescent="0.25">
      <c r="B71" s="292"/>
      <c r="C71" s="97" t="s">
        <v>657</v>
      </c>
      <c r="D71" s="280">
        <v>0.28499999999999998</v>
      </c>
      <c r="E71" s="276" t="s">
        <v>129</v>
      </c>
      <c r="F71" s="281">
        <v>0.49399999999999999</v>
      </c>
      <c r="G71" s="276">
        <v>0.39100000000000001</v>
      </c>
      <c r="H71" s="276">
        <v>0.505</v>
      </c>
      <c r="I71" s="159" t="s">
        <v>658</v>
      </c>
      <c r="J71" s="98" t="s">
        <v>129</v>
      </c>
      <c r="K71" s="96" t="s">
        <v>659</v>
      </c>
      <c r="L71" s="99" t="s">
        <v>660</v>
      </c>
      <c r="M71" s="117" t="s">
        <v>661</v>
      </c>
      <c r="N71" s="96"/>
      <c r="O71" s="274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ht="30" customHeight="1" x14ac:dyDescent="0.25">
      <c r="B72" s="292"/>
      <c r="C72" s="97" t="s">
        <v>662</v>
      </c>
      <c r="D72" s="280">
        <v>0.32600000000000001</v>
      </c>
      <c r="E72" s="276" t="s">
        <v>129</v>
      </c>
      <c r="F72" s="281">
        <v>0.26800000000000002</v>
      </c>
      <c r="G72" s="276">
        <v>0.36</v>
      </c>
      <c r="H72" s="276">
        <v>0.45300000000000001</v>
      </c>
      <c r="I72" s="159" t="s">
        <v>663</v>
      </c>
      <c r="J72" s="98" t="s">
        <v>129</v>
      </c>
      <c r="K72" s="96" t="s">
        <v>664</v>
      </c>
      <c r="L72" s="99" t="s">
        <v>665</v>
      </c>
      <c r="M72" s="117" t="s">
        <v>666</v>
      </c>
      <c r="N72" s="275"/>
      <c r="O72" s="274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ht="30" customHeight="1" x14ac:dyDescent="0.25">
      <c r="B73" s="292"/>
      <c r="C73" s="97" t="s">
        <v>414</v>
      </c>
      <c r="D73" s="280">
        <v>0.78500000000000003</v>
      </c>
      <c r="E73" s="285">
        <v>0.61699999999999999</v>
      </c>
      <c r="F73" s="281">
        <v>0.67700000000000005</v>
      </c>
      <c r="G73" s="276">
        <v>0.63900000000000001</v>
      </c>
      <c r="H73" s="276">
        <v>0.35</v>
      </c>
      <c r="I73" s="159" t="s">
        <v>667</v>
      </c>
      <c r="J73" s="96" t="s">
        <v>381</v>
      </c>
      <c r="K73" s="96" t="s">
        <v>277</v>
      </c>
      <c r="L73" s="99" t="s">
        <v>485</v>
      </c>
      <c r="M73" s="117" t="s">
        <v>217</v>
      </c>
      <c r="N73" s="275"/>
      <c r="O73" s="274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ht="30" customHeight="1" x14ac:dyDescent="0.25">
      <c r="B74" s="292"/>
      <c r="C74" s="97" t="s">
        <v>50</v>
      </c>
      <c r="D74" s="280">
        <v>0.153</v>
      </c>
      <c r="E74" s="285">
        <v>0.16</v>
      </c>
      <c r="F74" s="281">
        <v>0.107</v>
      </c>
      <c r="G74" s="276">
        <v>0.10299999999999999</v>
      </c>
      <c r="H74" s="276">
        <v>0.27800000000000002</v>
      </c>
      <c r="I74" s="159" t="s">
        <v>668</v>
      </c>
      <c r="J74" s="96" t="s">
        <v>382</v>
      </c>
      <c r="K74" s="96" t="s">
        <v>286</v>
      </c>
      <c r="L74" s="99" t="s">
        <v>486</v>
      </c>
      <c r="M74" s="117" t="s">
        <v>322</v>
      </c>
      <c r="N74" s="275"/>
      <c r="O74" s="2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ht="30" customHeight="1" x14ac:dyDescent="0.25">
      <c r="B75" s="292"/>
      <c r="C75" s="97" t="s">
        <v>669</v>
      </c>
      <c r="D75" s="280">
        <v>0.29499999999999998</v>
      </c>
      <c r="E75" s="276" t="s">
        <v>129</v>
      </c>
      <c r="F75" s="281">
        <v>0.25800000000000001</v>
      </c>
      <c r="G75" s="276">
        <v>0.34</v>
      </c>
      <c r="H75" s="276">
        <v>0.13400000000000001</v>
      </c>
      <c r="I75" s="159" t="s">
        <v>670</v>
      </c>
      <c r="J75" s="98" t="s">
        <v>129</v>
      </c>
      <c r="K75" s="96" t="s">
        <v>671</v>
      </c>
      <c r="L75" s="99" t="s">
        <v>672</v>
      </c>
      <c r="M75" s="117" t="s">
        <v>673</v>
      </c>
      <c r="N75" s="275"/>
      <c r="O75" s="274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ht="30" customHeight="1" x14ac:dyDescent="0.25">
      <c r="B76" s="292"/>
      <c r="C76" s="97" t="s">
        <v>415</v>
      </c>
      <c r="D76" s="280">
        <v>0.74399999999999999</v>
      </c>
      <c r="E76" s="285">
        <v>0.54300000000000004</v>
      </c>
      <c r="F76" s="281">
        <v>0.27900000000000003</v>
      </c>
      <c r="G76" s="276">
        <v>0.23699999999999999</v>
      </c>
      <c r="H76" s="276">
        <v>0.14399999999999999</v>
      </c>
      <c r="I76" s="159" t="s">
        <v>674</v>
      </c>
      <c r="J76" s="96" t="s">
        <v>383</v>
      </c>
      <c r="K76" s="96" t="s">
        <v>206</v>
      </c>
      <c r="L76" s="99" t="s">
        <v>487</v>
      </c>
      <c r="M76" s="117" t="s">
        <v>258</v>
      </c>
      <c r="N76" s="275"/>
      <c r="O76" s="274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ht="30" customHeight="1" x14ac:dyDescent="0.25">
      <c r="B77" s="292"/>
      <c r="C77" s="97" t="s">
        <v>675</v>
      </c>
      <c r="D77" s="280">
        <v>0.24399999999999999</v>
      </c>
      <c r="E77" s="276" t="s">
        <v>129</v>
      </c>
      <c r="F77" s="281">
        <v>0.34399999999999997</v>
      </c>
      <c r="G77" s="276">
        <v>9.1999999999999998E-2</v>
      </c>
      <c r="H77" s="276">
        <v>7.1999999999999995E-2</v>
      </c>
      <c r="I77" s="159" t="s">
        <v>676</v>
      </c>
      <c r="J77" s="98" t="s">
        <v>129</v>
      </c>
      <c r="K77" s="96" t="s">
        <v>677</v>
      </c>
      <c r="L77" s="99" t="s">
        <v>678</v>
      </c>
      <c r="M77" s="117" t="s">
        <v>679</v>
      </c>
      <c r="N77" s="275"/>
      <c r="O77" s="274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ht="30" customHeight="1" x14ac:dyDescent="0.25">
      <c r="B78" s="292"/>
      <c r="C78" s="97" t="s">
        <v>680</v>
      </c>
      <c r="D78" s="280">
        <v>0.17299999999999999</v>
      </c>
      <c r="E78" s="276" t="s">
        <v>129</v>
      </c>
      <c r="F78" s="276" t="s">
        <v>129</v>
      </c>
      <c r="G78" s="276">
        <v>0.13400000000000001</v>
      </c>
      <c r="H78" s="276">
        <v>0.46300000000000002</v>
      </c>
      <c r="I78" s="159" t="s">
        <v>681</v>
      </c>
      <c r="J78" s="98" t="s">
        <v>129</v>
      </c>
      <c r="K78" s="98" t="s">
        <v>129</v>
      </c>
      <c r="L78" s="99" t="s">
        <v>682</v>
      </c>
      <c r="M78" s="117" t="s">
        <v>683</v>
      </c>
      <c r="N78" s="275"/>
      <c r="O78" s="274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ht="30" customHeight="1" x14ac:dyDescent="0.25">
      <c r="B79" s="293" t="s">
        <v>116</v>
      </c>
      <c r="C79" s="101" t="s">
        <v>55</v>
      </c>
      <c r="D79" s="283">
        <v>0.16300000000000001</v>
      </c>
      <c r="E79" s="140">
        <v>0.32</v>
      </c>
      <c r="F79" s="283">
        <v>0.33300000000000002</v>
      </c>
      <c r="G79" s="140">
        <v>0.17499999999999999</v>
      </c>
      <c r="H79" s="140">
        <v>0.216</v>
      </c>
      <c r="I79" s="160" t="s">
        <v>684</v>
      </c>
      <c r="J79" s="102" t="s">
        <v>384</v>
      </c>
      <c r="K79" s="104" t="s">
        <v>216</v>
      </c>
      <c r="L79" s="103" t="s">
        <v>488</v>
      </c>
      <c r="M79" s="118" t="s">
        <v>320</v>
      </c>
      <c r="N79" s="275"/>
      <c r="O79" s="94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ht="30" customHeight="1" x14ac:dyDescent="0.25">
      <c r="B80" s="293"/>
      <c r="C80" s="101" t="s">
        <v>57</v>
      </c>
      <c r="D80" s="283">
        <v>0.53</v>
      </c>
      <c r="E80" s="140">
        <v>0.41899999999999998</v>
      </c>
      <c r="F80" s="283">
        <v>0.30099999999999999</v>
      </c>
      <c r="G80" s="140">
        <v>8.2000000000000003E-2</v>
      </c>
      <c r="H80" s="140">
        <v>0.73099999999999998</v>
      </c>
      <c r="I80" s="160" t="s">
        <v>685</v>
      </c>
      <c r="J80" s="102" t="s">
        <v>385</v>
      </c>
      <c r="K80" s="104" t="s">
        <v>296</v>
      </c>
      <c r="L80" s="103" t="s">
        <v>489</v>
      </c>
      <c r="M80" s="118" t="s">
        <v>181</v>
      </c>
      <c r="N80" s="275"/>
      <c r="O80" s="94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ht="30" customHeight="1" x14ac:dyDescent="0.25">
      <c r="B81" s="293"/>
      <c r="C81" s="101" t="s">
        <v>60</v>
      </c>
      <c r="D81" s="283">
        <v>0.04</v>
      </c>
      <c r="E81" s="140">
        <v>0.17199999999999999</v>
      </c>
      <c r="F81" s="283">
        <v>8.5999999999999993E-2</v>
      </c>
      <c r="G81" s="140">
        <v>5.0999999999999997E-2</v>
      </c>
      <c r="H81" s="140">
        <v>0.02</v>
      </c>
      <c r="I81" s="160" t="s">
        <v>686</v>
      </c>
      <c r="J81" s="102" t="s">
        <v>386</v>
      </c>
      <c r="K81" s="104" t="s">
        <v>288</v>
      </c>
      <c r="L81" s="103" t="s">
        <v>687</v>
      </c>
      <c r="M81" s="118" t="s">
        <v>268</v>
      </c>
      <c r="N81" s="275"/>
      <c r="O81" s="94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ht="30" customHeight="1" x14ac:dyDescent="0.25">
      <c r="B82" s="293"/>
      <c r="C82" s="101" t="s">
        <v>688</v>
      </c>
      <c r="D82" s="283">
        <v>0.56100000000000005</v>
      </c>
      <c r="E82" s="163" t="s">
        <v>129</v>
      </c>
      <c r="F82" s="283">
        <v>0.43</v>
      </c>
      <c r="G82" s="140">
        <v>0.40200000000000002</v>
      </c>
      <c r="H82" s="140">
        <v>0.60799999999999998</v>
      </c>
      <c r="I82" s="160" t="s">
        <v>689</v>
      </c>
      <c r="J82" s="163" t="s">
        <v>129</v>
      </c>
      <c r="K82" s="104" t="s">
        <v>690</v>
      </c>
      <c r="L82" s="103" t="s">
        <v>691</v>
      </c>
      <c r="M82" s="118" t="s">
        <v>692</v>
      </c>
      <c r="N82" s="275"/>
      <c r="O82" s="94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ht="30" customHeight="1" x14ac:dyDescent="0.25">
      <c r="B83" s="293"/>
      <c r="C83" s="101" t="s">
        <v>58</v>
      </c>
      <c r="D83" s="283">
        <v>0.03</v>
      </c>
      <c r="E83" s="140">
        <v>2.4E-2</v>
      </c>
      <c r="F83" s="283">
        <v>0.01</v>
      </c>
      <c r="G83" s="140">
        <v>4.1000000000000002E-2</v>
      </c>
      <c r="H83" s="140">
        <v>0.34</v>
      </c>
      <c r="I83" s="160" t="s">
        <v>693</v>
      </c>
      <c r="J83" s="102" t="s">
        <v>387</v>
      </c>
      <c r="K83" s="104" t="s">
        <v>274</v>
      </c>
      <c r="L83" s="103" t="s">
        <v>490</v>
      </c>
      <c r="M83" s="118" t="s">
        <v>253</v>
      </c>
      <c r="N83" s="275"/>
      <c r="O83" s="94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ht="30" customHeight="1" x14ac:dyDescent="0.25">
      <c r="B84" s="293"/>
      <c r="C84" s="101" t="s">
        <v>416</v>
      </c>
      <c r="D84" s="283">
        <v>0.47899999999999998</v>
      </c>
      <c r="E84" s="140">
        <v>0.74</v>
      </c>
      <c r="F84" s="283">
        <v>0.45100000000000001</v>
      </c>
      <c r="G84" s="140">
        <v>0.57699999999999996</v>
      </c>
      <c r="H84" s="140">
        <v>0.38100000000000001</v>
      </c>
      <c r="I84" s="160" t="s">
        <v>694</v>
      </c>
      <c r="J84" s="102" t="s">
        <v>388</v>
      </c>
      <c r="K84" s="104" t="s">
        <v>238</v>
      </c>
      <c r="L84" s="103" t="s">
        <v>491</v>
      </c>
      <c r="M84" s="118" t="s">
        <v>323</v>
      </c>
      <c r="N84" s="275"/>
      <c r="O84" s="9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ht="30" customHeight="1" x14ac:dyDescent="0.25">
      <c r="B85" s="293"/>
      <c r="C85" s="101" t="s">
        <v>695</v>
      </c>
      <c r="D85" s="283">
        <v>0.69299999999999995</v>
      </c>
      <c r="E85" s="163" t="s">
        <v>129</v>
      </c>
      <c r="F85" s="283">
        <v>0.65500000000000003</v>
      </c>
      <c r="G85" s="140">
        <v>0.73099999999999998</v>
      </c>
      <c r="H85" s="140">
        <v>0.65900000000000003</v>
      </c>
      <c r="I85" s="160" t="s">
        <v>696</v>
      </c>
      <c r="J85" s="163" t="s">
        <v>129</v>
      </c>
      <c r="K85" s="103" t="s">
        <v>697</v>
      </c>
      <c r="L85" s="103" t="s">
        <v>698</v>
      </c>
      <c r="M85" s="118" t="s">
        <v>699</v>
      </c>
      <c r="N85" s="275"/>
      <c r="O85" s="94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ht="30" customHeight="1" x14ac:dyDescent="0.25">
      <c r="B86" s="293"/>
      <c r="C86" s="101" t="s">
        <v>39</v>
      </c>
      <c r="D86" s="283">
        <v>0.55100000000000005</v>
      </c>
      <c r="E86" s="140">
        <v>0.246</v>
      </c>
      <c r="F86" s="283">
        <v>0.32200000000000001</v>
      </c>
      <c r="G86" s="140">
        <v>0.371</v>
      </c>
      <c r="H86" s="140">
        <v>6.0999999999999999E-2</v>
      </c>
      <c r="I86" s="160" t="s">
        <v>700</v>
      </c>
      <c r="J86" s="102" t="s">
        <v>389</v>
      </c>
      <c r="K86" s="104" t="s">
        <v>265</v>
      </c>
      <c r="L86" s="103" t="s">
        <v>492</v>
      </c>
      <c r="M86" s="118" t="s">
        <v>228</v>
      </c>
      <c r="N86" s="275"/>
      <c r="O86" s="274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ht="30" customHeight="1" x14ac:dyDescent="0.25">
      <c r="B87" s="293"/>
      <c r="C87" s="101" t="s">
        <v>24</v>
      </c>
      <c r="D87" s="283">
        <v>0.83599999999999997</v>
      </c>
      <c r="E87" s="140">
        <v>0.76500000000000001</v>
      </c>
      <c r="F87" s="283">
        <v>0.752</v>
      </c>
      <c r="G87" s="140">
        <v>0.79300000000000004</v>
      </c>
      <c r="H87" s="140">
        <v>0.443</v>
      </c>
      <c r="I87" s="160" t="s">
        <v>701</v>
      </c>
      <c r="J87" s="102" t="s">
        <v>390</v>
      </c>
      <c r="K87" s="103" t="s">
        <v>209</v>
      </c>
      <c r="L87" s="103" t="s">
        <v>493</v>
      </c>
      <c r="M87" s="118" t="s">
        <v>168</v>
      </c>
      <c r="N87" s="275"/>
      <c r="O87" s="274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ht="30" customHeight="1" x14ac:dyDescent="0.25">
      <c r="B88" s="293"/>
      <c r="C88" s="101" t="s">
        <v>417</v>
      </c>
      <c r="D88" s="283">
        <v>0.10199999999999999</v>
      </c>
      <c r="E88" s="140">
        <v>0.111</v>
      </c>
      <c r="F88" s="283">
        <v>4.2999999999999997E-2</v>
      </c>
      <c r="G88" s="140">
        <v>0.154</v>
      </c>
      <c r="H88" s="140">
        <v>0.83499999999999996</v>
      </c>
      <c r="I88" s="160" t="s">
        <v>702</v>
      </c>
      <c r="J88" s="102" t="s">
        <v>391</v>
      </c>
      <c r="K88" s="104" t="s">
        <v>231</v>
      </c>
      <c r="L88" s="103" t="s">
        <v>494</v>
      </c>
      <c r="M88" s="118" t="s">
        <v>180</v>
      </c>
      <c r="N88" s="275"/>
      <c r="O88" s="274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ht="30" customHeight="1" x14ac:dyDescent="0.25">
      <c r="B89" s="292"/>
      <c r="C89" s="97" t="s">
        <v>703</v>
      </c>
      <c r="D89" s="280">
        <v>0.42799999999999999</v>
      </c>
      <c r="E89" s="276">
        <v>0.20899999999999999</v>
      </c>
      <c r="F89" s="276">
        <v>0.161</v>
      </c>
      <c r="G89" s="276">
        <v>0.25700000000000001</v>
      </c>
      <c r="H89" s="276">
        <v>5.0999999999999997E-2</v>
      </c>
      <c r="I89" s="159" t="s">
        <v>704</v>
      </c>
      <c r="J89" s="98" t="s">
        <v>392</v>
      </c>
      <c r="K89" s="98" t="s">
        <v>211</v>
      </c>
      <c r="L89" s="99" t="s">
        <v>495</v>
      </c>
      <c r="M89" s="117" t="s">
        <v>261</v>
      </c>
      <c r="N89" s="275"/>
      <c r="O89" s="274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ht="30" customHeight="1" x14ac:dyDescent="0.25">
      <c r="B90" s="292"/>
      <c r="C90" s="97" t="s">
        <v>48</v>
      </c>
      <c r="D90" s="280">
        <v>0.54</v>
      </c>
      <c r="E90" s="276">
        <v>0.37</v>
      </c>
      <c r="F90" s="276">
        <v>0.215</v>
      </c>
      <c r="G90" s="276">
        <v>0.309</v>
      </c>
      <c r="H90" s="276">
        <v>0.10299999999999999</v>
      </c>
      <c r="I90" s="159" t="s">
        <v>705</v>
      </c>
      <c r="J90" s="98" t="s">
        <v>393</v>
      </c>
      <c r="K90" s="98" t="s">
        <v>281</v>
      </c>
      <c r="L90" s="99" t="s">
        <v>496</v>
      </c>
      <c r="M90" s="117" t="s">
        <v>235</v>
      </c>
      <c r="N90" s="275"/>
      <c r="O90" s="274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ht="30" customHeight="1" x14ac:dyDescent="0.25">
      <c r="B91" s="292"/>
      <c r="C91" s="97" t="s">
        <v>706</v>
      </c>
      <c r="D91" s="280">
        <v>0.27500000000000002</v>
      </c>
      <c r="E91" s="276">
        <v>8.5999999999999993E-2</v>
      </c>
      <c r="F91" s="276">
        <v>0.129</v>
      </c>
      <c r="G91" s="276">
        <v>7.1999999999999995E-2</v>
      </c>
      <c r="H91" s="276">
        <v>9.1999999999999998E-2</v>
      </c>
      <c r="I91" s="159" t="s">
        <v>707</v>
      </c>
      <c r="J91" s="98" t="s">
        <v>394</v>
      </c>
      <c r="K91" s="98" t="s">
        <v>236</v>
      </c>
      <c r="L91" s="99" t="s">
        <v>497</v>
      </c>
      <c r="M91" s="117" t="s">
        <v>280</v>
      </c>
      <c r="N91" s="275"/>
      <c r="O91" s="274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ht="30" customHeight="1" x14ac:dyDescent="0.25">
      <c r="B92" s="293" t="s">
        <v>708</v>
      </c>
      <c r="C92" s="101" t="s">
        <v>418</v>
      </c>
      <c r="D92" s="140">
        <v>0.02</v>
      </c>
      <c r="E92" s="140">
        <v>3.6999999999999998E-2</v>
      </c>
      <c r="F92" s="140">
        <v>5.2999999999999999E-2</v>
      </c>
      <c r="G92" s="140">
        <v>0.03</v>
      </c>
      <c r="H92" s="140">
        <v>8.2000000000000003E-2</v>
      </c>
      <c r="I92" s="160" t="s">
        <v>709</v>
      </c>
      <c r="J92" s="103" t="s">
        <v>395</v>
      </c>
      <c r="K92" s="103" t="s">
        <v>201</v>
      </c>
      <c r="L92" s="103" t="s">
        <v>498</v>
      </c>
      <c r="M92" s="118" t="s">
        <v>275</v>
      </c>
      <c r="N92" s="275"/>
      <c r="O92" s="274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ht="30" customHeight="1" x14ac:dyDescent="0.25">
      <c r="B93" s="293"/>
      <c r="C93" s="101" t="s">
        <v>738</v>
      </c>
      <c r="D93" s="140">
        <v>0.58099999999999996</v>
      </c>
      <c r="E93" s="140">
        <v>0.123</v>
      </c>
      <c r="F93" s="140">
        <v>0.41899999999999998</v>
      </c>
      <c r="G93" s="140">
        <v>0.38100000000000001</v>
      </c>
      <c r="H93" s="140">
        <v>0.03</v>
      </c>
      <c r="I93" s="160" t="s">
        <v>711</v>
      </c>
      <c r="J93" s="103" t="s">
        <v>396</v>
      </c>
      <c r="K93" s="103" t="s">
        <v>251</v>
      </c>
      <c r="L93" s="103" t="s">
        <v>499</v>
      </c>
      <c r="M93" s="118" t="s">
        <v>291</v>
      </c>
      <c r="N93" s="275"/>
      <c r="O93" s="274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ht="30" customHeight="1" x14ac:dyDescent="0.25">
      <c r="B94" s="293"/>
      <c r="C94" s="101" t="s">
        <v>739</v>
      </c>
      <c r="D94" s="140">
        <v>0.45900000000000002</v>
      </c>
      <c r="E94" s="140">
        <v>0.29599999999999999</v>
      </c>
      <c r="F94" s="140">
        <v>0.59099999999999997</v>
      </c>
      <c r="G94" s="140">
        <v>0.48399999999999999</v>
      </c>
      <c r="H94" s="140">
        <v>0.247</v>
      </c>
      <c r="I94" s="160" t="s">
        <v>712</v>
      </c>
      <c r="J94" s="103" t="s">
        <v>397</v>
      </c>
      <c r="K94" s="103" t="s">
        <v>196</v>
      </c>
      <c r="L94" s="103" t="s">
        <v>500</v>
      </c>
      <c r="M94" s="118" t="s">
        <v>208</v>
      </c>
      <c r="N94" s="275"/>
      <c r="O94" s="27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ht="30" customHeight="1" x14ac:dyDescent="0.25">
      <c r="B95" s="293"/>
      <c r="C95" s="101" t="s">
        <v>740</v>
      </c>
      <c r="D95" s="140">
        <v>0.33600000000000002</v>
      </c>
      <c r="E95" s="140">
        <v>0.13500000000000001</v>
      </c>
      <c r="F95" s="140">
        <v>0.40799999999999997</v>
      </c>
      <c r="G95" s="140">
        <v>0.28799999999999998</v>
      </c>
      <c r="H95" s="140">
        <v>0.25700000000000001</v>
      </c>
      <c r="I95" s="160" t="s">
        <v>714</v>
      </c>
      <c r="J95" s="103" t="s">
        <v>398</v>
      </c>
      <c r="K95" s="103" t="s">
        <v>276</v>
      </c>
      <c r="L95" s="103" t="s">
        <v>501</v>
      </c>
      <c r="M95" s="118" t="s">
        <v>311</v>
      </c>
      <c r="N95" s="275"/>
      <c r="O95" s="274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ht="30" customHeight="1" x14ac:dyDescent="0.25">
      <c r="B96" s="293"/>
      <c r="C96" s="101" t="s">
        <v>34</v>
      </c>
      <c r="D96" s="140">
        <v>0.52</v>
      </c>
      <c r="E96" s="140">
        <v>0.40699999999999997</v>
      </c>
      <c r="F96" s="140">
        <v>0.48299999999999998</v>
      </c>
      <c r="G96" s="140">
        <v>0.53600000000000003</v>
      </c>
      <c r="H96" s="140">
        <v>0.77300000000000002</v>
      </c>
      <c r="I96" s="160" t="s">
        <v>715</v>
      </c>
      <c r="J96" s="103" t="s">
        <v>399</v>
      </c>
      <c r="K96" s="103" t="s">
        <v>203</v>
      </c>
      <c r="L96" s="103" t="s">
        <v>502</v>
      </c>
      <c r="M96" s="118" t="s">
        <v>278</v>
      </c>
      <c r="N96" s="275"/>
      <c r="O96" s="274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ht="30" customHeight="1" x14ac:dyDescent="0.25">
      <c r="B97" s="293"/>
      <c r="C97" s="101" t="s">
        <v>61</v>
      </c>
      <c r="D97" s="140">
        <v>5.0999999999999997E-2</v>
      </c>
      <c r="E97" s="140">
        <v>7.3999999999999996E-2</v>
      </c>
      <c r="F97" s="140">
        <v>3.2000000000000001E-2</v>
      </c>
      <c r="G97" s="140">
        <v>0.02</v>
      </c>
      <c r="H97" s="140">
        <v>0.49399999999999999</v>
      </c>
      <c r="I97" s="160" t="s">
        <v>716</v>
      </c>
      <c r="J97" s="103" t="s">
        <v>400</v>
      </c>
      <c r="K97" s="103" t="s">
        <v>227</v>
      </c>
      <c r="L97" s="103" t="s">
        <v>503</v>
      </c>
      <c r="M97" s="118" t="s">
        <v>250</v>
      </c>
      <c r="N97" s="275"/>
      <c r="O97" s="274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ht="30" customHeight="1" x14ac:dyDescent="0.25">
      <c r="B98" s="293"/>
      <c r="C98" s="101" t="s">
        <v>717</v>
      </c>
      <c r="D98" s="140">
        <v>0.51</v>
      </c>
      <c r="E98" s="163" t="s">
        <v>129</v>
      </c>
      <c r="F98" s="163" t="s">
        <v>129</v>
      </c>
      <c r="G98" s="140">
        <v>0.59699999999999998</v>
      </c>
      <c r="H98" s="140">
        <v>0.19500000000000001</v>
      </c>
      <c r="I98" s="160" t="s">
        <v>718</v>
      </c>
      <c r="J98" s="163" t="s">
        <v>129</v>
      </c>
      <c r="K98" s="163" t="s">
        <v>129</v>
      </c>
      <c r="L98" s="103" t="s">
        <v>719</v>
      </c>
      <c r="M98" s="118" t="s">
        <v>720</v>
      </c>
      <c r="N98" s="275"/>
      <c r="O98" s="274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ht="30" customHeight="1" x14ac:dyDescent="0.25">
      <c r="B99" s="293"/>
      <c r="C99" s="101" t="s">
        <v>56</v>
      </c>
      <c r="D99" s="140">
        <v>0.214</v>
      </c>
      <c r="E99" s="140">
        <v>0.25900000000000001</v>
      </c>
      <c r="F99" s="140">
        <v>0.311</v>
      </c>
      <c r="G99" s="140">
        <v>0.123</v>
      </c>
      <c r="H99" s="140">
        <v>0.39100000000000001</v>
      </c>
      <c r="I99" s="160" t="s">
        <v>721</v>
      </c>
      <c r="J99" s="103" t="s">
        <v>401</v>
      </c>
      <c r="K99" s="103" t="s">
        <v>248</v>
      </c>
      <c r="L99" s="103" t="s">
        <v>504</v>
      </c>
      <c r="M99" s="118" t="s">
        <v>316</v>
      </c>
      <c r="N99" s="96"/>
      <c r="O99" s="274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ht="30" customHeight="1" x14ac:dyDescent="0.25">
      <c r="B100" s="293"/>
      <c r="C100" s="101" t="s">
        <v>38</v>
      </c>
      <c r="D100" s="140">
        <v>0.40799999999999997</v>
      </c>
      <c r="E100" s="140">
        <v>0.308</v>
      </c>
      <c r="F100" s="140">
        <v>0.23599999999999999</v>
      </c>
      <c r="G100" s="140">
        <v>0.42199999999999999</v>
      </c>
      <c r="H100" s="140">
        <v>0.23699999999999999</v>
      </c>
      <c r="I100" s="160" t="s">
        <v>722</v>
      </c>
      <c r="J100" s="103" t="s">
        <v>402</v>
      </c>
      <c r="K100" s="103" t="s">
        <v>260</v>
      </c>
      <c r="L100" s="103" t="s">
        <v>505</v>
      </c>
      <c r="M100" s="118" t="s">
        <v>321</v>
      </c>
      <c r="N100" s="275"/>
      <c r="O100" s="274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ht="30" customHeight="1" x14ac:dyDescent="0.25">
      <c r="B101" s="293"/>
      <c r="C101" s="101" t="s">
        <v>723</v>
      </c>
      <c r="D101" s="140">
        <v>0.60199999999999998</v>
      </c>
      <c r="E101" s="163" t="s">
        <v>129</v>
      </c>
      <c r="F101" s="163" t="s">
        <v>129</v>
      </c>
      <c r="G101" s="140">
        <v>0.65900000000000003</v>
      </c>
      <c r="H101" s="140">
        <v>0.36</v>
      </c>
      <c r="I101" s="160" t="s">
        <v>724</v>
      </c>
      <c r="J101" s="163" t="s">
        <v>129</v>
      </c>
      <c r="K101" s="163" t="s">
        <v>129</v>
      </c>
      <c r="L101" s="103" t="s">
        <v>725</v>
      </c>
      <c r="M101" s="118" t="s">
        <v>726</v>
      </c>
      <c r="N101" s="275"/>
      <c r="O101" s="274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ht="30" customHeight="1" x14ac:dyDescent="0.25">
      <c r="B102" s="293"/>
      <c r="C102" s="101" t="s">
        <v>727</v>
      </c>
      <c r="D102" s="140">
        <v>0.316</v>
      </c>
      <c r="E102" s="163" t="s">
        <v>129</v>
      </c>
      <c r="F102" s="140">
        <v>0.64500000000000002</v>
      </c>
      <c r="G102" s="140">
        <v>0.67</v>
      </c>
      <c r="H102" s="140">
        <v>0.55600000000000005</v>
      </c>
      <c r="I102" s="160" t="s">
        <v>728</v>
      </c>
      <c r="J102" s="163" t="s">
        <v>129</v>
      </c>
      <c r="K102" s="103" t="s">
        <v>729</v>
      </c>
      <c r="L102" s="103" t="s">
        <v>730</v>
      </c>
      <c r="M102" s="118" t="s">
        <v>731</v>
      </c>
      <c r="N102" s="275"/>
      <c r="O102" s="274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ht="30" customHeight="1" thickBot="1" x14ac:dyDescent="0.3">
      <c r="B103" s="294"/>
      <c r="C103" s="105" t="s">
        <v>63</v>
      </c>
      <c r="D103" s="142">
        <v>0.01</v>
      </c>
      <c r="E103" s="142">
        <v>1.2E-2</v>
      </c>
      <c r="F103" s="142">
        <v>2.1000000000000001E-2</v>
      </c>
      <c r="G103" s="142">
        <v>0.01</v>
      </c>
      <c r="H103" s="142">
        <v>0.01</v>
      </c>
      <c r="I103" s="164" t="s">
        <v>732</v>
      </c>
      <c r="J103" s="106" t="s">
        <v>403</v>
      </c>
      <c r="K103" s="106" t="s">
        <v>297</v>
      </c>
      <c r="L103" s="106" t="s">
        <v>506</v>
      </c>
      <c r="M103" s="119" t="s">
        <v>298</v>
      </c>
      <c r="N103" s="275"/>
      <c r="O103" s="274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ht="30" customHeight="1" x14ac:dyDescent="0.25">
      <c r="F104" s="96"/>
      <c r="G104" s="98"/>
      <c r="N104" s="96"/>
      <c r="O104" s="99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ht="30" customHeight="1" x14ac:dyDescent="0.25">
      <c r="G105" s="278"/>
      <c r="N105" s="96"/>
      <c r="O105" s="99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ht="30" customHeight="1" x14ac:dyDescent="0.25">
      <c r="N106" s="96"/>
      <c r="O106" s="99"/>
    </row>
    <row r="107" spans="2:35" ht="30" customHeight="1" x14ac:dyDescent="0.25">
      <c r="N107" s="96"/>
      <c r="O107" s="99"/>
    </row>
    <row r="108" spans="2:35" ht="30" customHeight="1" x14ac:dyDescent="0.25">
      <c r="N108" s="96"/>
      <c r="O108" s="99"/>
    </row>
    <row r="109" spans="2:35" ht="30" customHeight="1" x14ac:dyDescent="0.25">
      <c r="N109" s="96"/>
      <c r="O109" s="99"/>
    </row>
    <row r="110" spans="2:35" ht="30" customHeight="1" x14ac:dyDescent="0.25">
      <c r="N110" s="96"/>
      <c r="O110" s="99"/>
    </row>
    <row r="111" spans="2:35" s="256" customFormat="1" ht="30" customHeight="1" x14ac:dyDescent="0.25">
      <c r="I111" s="279"/>
    </row>
    <row r="112" spans="2:35" s="256" customFormat="1" ht="30" customHeight="1" x14ac:dyDescent="0.25">
      <c r="I112" s="279"/>
    </row>
    <row r="113" spans="9:9" s="256" customFormat="1" ht="30" customHeight="1" x14ac:dyDescent="0.25">
      <c r="I113" s="279"/>
    </row>
    <row r="114" spans="9:9" s="256" customFormat="1" ht="30" customHeight="1" x14ac:dyDescent="0.25">
      <c r="I114" s="279"/>
    </row>
    <row r="115" spans="9:9" s="256" customFormat="1" ht="30" customHeight="1" x14ac:dyDescent="0.25">
      <c r="I115" s="279"/>
    </row>
    <row r="116" spans="9:9" s="256" customFormat="1" ht="30" customHeight="1" x14ac:dyDescent="0.25">
      <c r="I116" s="279"/>
    </row>
    <row r="117" spans="9:9" s="256" customFormat="1" ht="30" customHeight="1" x14ac:dyDescent="0.25">
      <c r="I117" s="279"/>
    </row>
    <row r="118" spans="9:9" s="256" customFormat="1" ht="30" customHeight="1" x14ac:dyDescent="0.25">
      <c r="I118" s="279"/>
    </row>
    <row r="119" spans="9:9" s="256" customFormat="1" ht="30" customHeight="1" x14ac:dyDescent="0.25">
      <c r="I119" s="279"/>
    </row>
    <row r="120" spans="9:9" s="256" customFormat="1" ht="30" customHeight="1" x14ac:dyDescent="0.25">
      <c r="I120" s="279"/>
    </row>
    <row r="121" spans="9:9" s="256" customFormat="1" ht="30" customHeight="1" x14ac:dyDescent="0.25">
      <c r="I121" s="279"/>
    </row>
    <row r="122" spans="9:9" s="256" customFormat="1" ht="30" customHeight="1" x14ac:dyDescent="0.25">
      <c r="I122" s="279"/>
    </row>
    <row r="123" spans="9:9" s="256" customFormat="1" ht="30" customHeight="1" x14ac:dyDescent="0.25">
      <c r="I123" s="279"/>
    </row>
    <row r="124" spans="9:9" s="256" customFormat="1" ht="30" customHeight="1" x14ac:dyDescent="0.25">
      <c r="I124" s="279"/>
    </row>
    <row r="125" spans="9:9" s="256" customFormat="1" ht="30" customHeight="1" x14ac:dyDescent="0.25">
      <c r="I125" s="279"/>
    </row>
    <row r="126" spans="9:9" s="256" customFormat="1" ht="30" customHeight="1" x14ac:dyDescent="0.25">
      <c r="I126" s="279"/>
    </row>
    <row r="127" spans="9:9" s="256" customFormat="1" ht="30" customHeight="1" x14ac:dyDescent="0.25">
      <c r="I127" s="279"/>
    </row>
    <row r="128" spans="9:9" s="256" customFormat="1" ht="30" customHeight="1" x14ac:dyDescent="0.25">
      <c r="I128" s="279"/>
    </row>
    <row r="129" spans="9:9" s="256" customFormat="1" ht="30" customHeight="1" x14ac:dyDescent="0.25">
      <c r="I129" s="279"/>
    </row>
    <row r="130" spans="9:9" s="256" customFormat="1" ht="30" customHeight="1" x14ac:dyDescent="0.25">
      <c r="I130" s="279"/>
    </row>
    <row r="131" spans="9:9" s="256" customFormat="1" ht="30" customHeight="1" x14ac:dyDescent="0.25">
      <c r="I131" s="279"/>
    </row>
    <row r="132" spans="9:9" s="256" customFormat="1" ht="30" customHeight="1" x14ac:dyDescent="0.25">
      <c r="I132" s="279"/>
    </row>
    <row r="133" spans="9:9" s="256" customFormat="1" ht="30" customHeight="1" x14ac:dyDescent="0.25">
      <c r="I133" s="279"/>
    </row>
    <row r="134" spans="9:9" s="256" customFormat="1" ht="30" customHeight="1" x14ac:dyDescent="0.25">
      <c r="I134" s="279"/>
    </row>
    <row r="135" spans="9:9" s="256" customFormat="1" ht="30" customHeight="1" x14ac:dyDescent="0.25">
      <c r="I135" s="279"/>
    </row>
    <row r="136" spans="9:9" s="256" customFormat="1" ht="30" customHeight="1" x14ac:dyDescent="0.25">
      <c r="I136" s="279"/>
    </row>
    <row r="137" spans="9:9" s="256" customFormat="1" ht="30" customHeight="1" x14ac:dyDescent="0.25">
      <c r="I137" s="279"/>
    </row>
    <row r="138" spans="9:9" s="256" customFormat="1" ht="30" customHeight="1" x14ac:dyDescent="0.25">
      <c r="I138" s="279"/>
    </row>
    <row r="139" spans="9:9" s="256" customFormat="1" ht="30" customHeight="1" x14ac:dyDescent="0.25">
      <c r="I139" s="279"/>
    </row>
    <row r="140" spans="9:9" s="256" customFormat="1" ht="30" customHeight="1" x14ac:dyDescent="0.25">
      <c r="I140" s="279"/>
    </row>
    <row r="141" spans="9:9" s="256" customFormat="1" ht="30" customHeight="1" x14ac:dyDescent="0.25">
      <c r="I141" s="279"/>
    </row>
    <row r="142" spans="9:9" s="256" customFormat="1" ht="30" customHeight="1" x14ac:dyDescent="0.25">
      <c r="I142" s="279"/>
    </row>
    <row r="143" spans="9:9" s="256" customFormat="1" ht="30" customHeight="1" x14ac:dyDescent="0.25">
      <c r="I143" s="279"/>
    </row>
    <row r="144" spans="9:9" s="256" customFormat="1" ht="30" customHeight="1" x14ac:dyDescent="0.25">
      <c r="I144" s="279"/>
    </row>
  </sheetData>
  <mergeCells count="13">
    <mergeCell ref="B79:B88"/>
    <mergeCell ref="B89:B91"/>
    <mergeCell ref="B92:B103"/>
    <mergeCell ref="B46:B57"/>
    <mergeCell ref="B58:B65"/>
    <mergeCell ref="B66:B78"/>
    <mergeCell ref="B13:B33"/>
    <mergeCell ref="B34:B40"/>
    <mergeCell ref="B41:B45"/>
    <mergeCell ref="B4:M4"/>
    <mergeCell ref="D5:H5"/>
    <mergeCell ref="B7:B12"/>
    <mergeCell ref="I5:M5"/>
  </mergeCells>
  <conditionalFormatting sqref="E66:E69 O20:O103 E6 D7:E9 C5:C110 D34:E34 E73:E74 E76 D67:D78 E11:E12 D46:D48 D50:D52 C145:C1048576 D56:E57 D89">
    <cfRule type="duplicateValues" dxfId="10" priority="8"/>
  </conditionalFormatting>
  <conditionalFormatting sqref="D6">
    <cfRule type="duplicateValues" dxfId="9" priority="7"/>
  </conditionalFormatting>
  <conditionalFormatting sqref="I13:I33">
    <cfRule type="duplicateValues" dxfId="8" priority="5"/>
  </conditionalFormatting>
  <conditionalFormatting sqref="I41:I45">
    <cfRule type="duplicateValues" dxfId="7" priority="4"/>
  </conditionalFormatting>
  <conditionalFormatting sqref="I79:I88">
    <cfRule type="duplicateValues" dxfId="6" priority="3"/>
  </conditionalFormatting>
  <conditionalFormatting sqref="I92:I103">
    <cfRule type="duplicateValues" dxfId="5" priority="2"/>
  </conditionalFormatting>
  <conditionalFormatting sqref="I58:I65">
    <cfRule type="duplicateValues" dxfId="4" priority="1"/>
  </conditionalFormatting>
  <hyperlinks>
    <hyperlink ref="A1" location="'List of Figs &amp; Tables'!A1" display="Link to Index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21"/>
  <sheetViews>
    <sheetView zoomScale="90" zoomScaleNormal="90" workbookViewId="0">
      <selection activeCell="J8" sqref="J8"/>
    </sheetView>
  </sheetViews>
  <sheetFormatPr defaultRowHeight="15" x14ac:dyDescent="0.25"/>
  <cols>
    <col min="1" max="1" width="13.42578125" style="65" customWidth="1"/>
    <col min="2" max="2" width="26.85546875" style="65" customWidth="1"/>
    <col min="3" max="3" width="6.7109375" style="65" customWidth="1"/>
    <col min="4" max="4" width="9.5703125" style="65" bestFit="1" customWidth="1"/>
    <col min="5" max="5" width="2.7109375" style="65" customWidth="1"/>
    <col min="6" max="6" width="6.7109375" style="65" customWidth="1"/>
    <col min="7" max="10" width="9.140625" style="65"/>
    <col min="11" max="11" width="18.28515625" style="65" customWidth="1"/>
    <col min="12" max="12" width="9.140625" style="65"/>
    <col min="13" max="13" width="29.28515625" style="65" bestFit="1" customWidth="1"/>
    <col min="14" max="16384" width="9.140625" style="65"/>
  </cols>
  <sheetData>
    <row r="1" spans="1:15" x14ac:dyDescent="0.25">
      <c r="A1" s="19" t="s">
        <v>100</v>
      </c>
    </row>
    <row r="2" spans="1:15" x14ac:dyDescent="0.25">
      <c r="A2" s="108" t="s">
        <v>747</v>
      </c>
      <c r="B2" s="108"/>
      <c r="C2" s="257"/>
      <c r="D2" s="257"/>
      <c r="E2" s="257"/>
      <c r="F2" s="257"/>
      <c r="G2" s="257"/>
      <c r="H2" s="257"/>
    </row>
    <row r="3" spans="1:15" x14ac:dyDescent="0.25">
      <c r="A3" s="257"/>
      <c r="B3" s="257"/>
      <c r="C3" s="257"/>
      <c r="D3" s="257"/>
      <c r="E3" s="257"/>
      <c r="F3" s="257"/>
      <c r="G3" s="257"/>
      <c r="H3" s="257"/>
    </row>
    <row r="4" spans="1:15" x14ac:dyDescent="0.25">
      <c r="A4" s="257"/>
      <c r="B4" s="257"/>
      <c r="C4" s="320">
        <v>2017</v>
      </c>
      <c r="D4" s="320"/>
      <c r="E4" s="257"/>
      <c r="F4" s="320">
        <v>2016</v>
      </c>
      <c r="G4" s="320"/>
      <c r="H4" s="68"/>
    </row>
    <row r="5" spans="1:15" x14ac:dyDescent="0.25">
      <c r="A5" s="257"/>
      <c r="B5" s="321" t="s">
        <v>101</v>
      </c>
      <c r="C5" s="108" t="s">
        <v>123</v>
      </c>
      <c r="D5" s="108" t="s">
        <v>21</v>
      </c>
      <c r="E5" s="108"/>
      <c r="F5" s="108" t="s">
        <v>123</v>
      </c>
      <c r="G5" s="108" t="s">
        <v>21</v>
      </c>
      <c r="H5" s="257"/>
      <c r="I5" s="66"/>
      <c r="J5" s="66"/>
      <c r="K5" s="66"/>
      <c r="L5" s="66"/>
      <c r="M5" s="66"/>
      <c r="N5" s="66"/>
      <c r="O5" s="66"/>
    </row>
    <row r="6" spans="1:15" x14ac:dyDescent="0.25">
      <c r="A6" s="257"/>
      <c r="B6" s="94" t="s">
        <v>564</v>
      </c>
      <c r="C6" s="100">
        <v>1</v>
      </c>
      <c r="D6" s="96">
        <v>91.25</v>
      </c>
      <c r="E6" s="86"/>
      <c r="F6" s="100">
        <v>3</v>
      </c>
      <c r="G6" s="96">
        <v>78.655266376279329</v>
      </c>
      <c r="H6" s="257"/>
      <c r="I6" s="66"/>
      <c r="J6" s="66"/>
      <c r="K6" s="66"/>
      <c r="L6" s="66"/>
      <c r="M6" s="66"/>
      <c r="N6" s="66"/>
      <c r="O6" s="66"/>
    </row>
    <row r="7" spans="1:15" x14ac:dyDescent="0.25">
      <c r="A7" s="257"/>
      <c r="B7" s="94" t="s">
        <v>87</v>
      </c>
      <c r="C7" s="100">
        <v>2</v>
      </c>
      <c r="D7" s="96">
        <v>88.47</v>
      </c>
      <c r="E7" s="86"/>
      <c r="F7" s="100">
        <v>1</v>
      </c>
      <c r="G7" s="96">
        <v>94.181719096387042</v>
      </c>
      <c r="H7" s="257"/>
      <c r="I7" s="66"/>
      <c r="J7" s="66"/>
      <c r="K7" s="66"/>
      <c r="L7" s="66"/>
      <c r="M7" s="66"/>
      <c r="N7" s="66"/>
      <c r="O7" s="66"/>
    </row>
    <row r="8" spans="1:15" x14ac:dyDescent="0.25">
      <c r="A8" s="257"/>
      <c r="B8" s="94" t="s">
        <v>98</v>
      </c>
      <c r="C8" s="100">
        <v>3</v>
      </c>
      <c r="D8" s="96">
        <v>85.06</v>
      </c>
      <c r="E8" s="86"/>
      <c r="F8" s="100">
        <v>2</v>
      </c>
      <c r="G8" s="96">
        <v>87.0111954358227</v>
      </c>
      <c r="H8" s="257"/>
      <c r="I8" s="66"/>
      <c r="J8" s="66"/>
      <c r="K8" s="66"/>
      <c r="L8" s="66"/>
      <c r="M8" s="66"/>
      <c r="N8" s="66"/>
      <c r="O8" s="66"/>
    </row>
    <row r="9" spans="1:15" x14ac:dyDescent="0.25">
      <c r="A9" s="257"/>
      <c r="B9" s="94" t="s">
        <v>507</v>
      </c>
      <c r="C9" s="100">
        <v>4</v>
      </c>
      <c r="D9" s="96">
        <v>70.41</v>
      </c>
      <c r="E9" s="86"/>
      <c r="F9" s="100">
        <v>6</v>
      </c>
      <c r="G9" s="96">
        <v>59.118246815223138</v>
      </c>
      <c r="H9" s="257"/>
      <c r="I9" s="66"/>
      <c r="J9" s="66"/>
      <c r="K9" s="66"/>
      <c r="L9" s="66"/>
      <c r="M9" s="66"/>
      <c r="N9" s="66"/>
      <c r="O9" s="66"/>
    </row>
    <row r="10" spans="1:15" x14ac:dyDescent="0.25">
      <c r="A10" s="257"/>
      <c r="B10" s="94" t="s">
        <v>70</v>
      </c>
      <c r="C10" s="100">
        <v>5</v>
      </c>
      <c r="D10" s="96">
        <v>68.73</v>
      </c>
      <c r="E10" s="86"/>
      <c r="F10" s="100">
        <v>5</v>
      </c>
      <c r="G10" s="96">
        <v>66.871823329109247</v>
      </c>
      <c r="H10" s="257"/>
      <c r="I10" s="94"/>
      <c r="J10" s="96"/>
      <c r="K10" s="66"/>
      <c r="L10" s="66"/>
      <c r="M10" s="97"/>
      <c r="N10" s="66"/>
      <c r="O10" s="96"/>
    </row>
    <row r="11" spans="1:15" x14ac:dyDescent="0.25">
      <c r="A11" s="257"/>
      <c r="B11" s="94" t="s">
        <v>77</v>
      </c>
      <c r="C11" s="100">
        <v>6</v>
      </c>
      <c r="D11" s="96">
        <v>54.52</v>
      </c>
      <c r="E11" s="86"/>
      <c r="F11" s="100">
        <v>4</v>
      </c>
      <c r="G11" s="96">
        <v>68.134407862918394</v>
      </c>
      <c r="H11" s="257"/>
      <c r="I11" s="94"/>
      <c r="J11" s="95"/>
      <c r="K11" s="66"/>
      <c r="L11" s="66"/>
      <c r="M11" s="97"/>
      <c r="N11" s="66"/>
      <c r="O11" s="96"/>
    </row>
    <row r="12" spans="1:15" x14ac:dyDescent="0.25">
      <c r="A12" s="257"/>
      <c r="B12" s="257"/>
      <c r="C12" s="257"/>
      <c r="D12" s="257"/>
      <c r="E12" s="257"/>
      <c r="F12" s="257"/>
      <c r="G12" s="257"/>
      <c r="H12" s="257"/>
      <c r="I12" s="94"/>
      <c r="J12" s="95"/>
      <c r="K12" s="66"/>
      <c r="L12" s="66"/>
      <c r="M12" s="97"/>
      <c r="N12" s="66"/>
      <c r="O12" s="96"/>
    </row>
    <row r="13" spans="1:15" s="256" customFormat="1" x14ac:dyDescent="0.25">
      <c r="A13" s="257"/>
      <c r="B13" s="94" t="s">
        <v>127</v>
      </c>
      <c r="C13" s="257"/>
      <c r="D13" s="257"/>
      <c r="E13" s="257"/>
      <c r="F13" s="257"/>
      <c r="G13" s="257"/>
      <c r="H13" s="257"/>
      <c r="I13" s="94"/>
      <c r="J13" s="95"/>
      <c r="K13" s="257"/>
      <c r="L13" s="257"/>
      <c r="M13" s="97"/>
      <c r="N13" s="257"/>
      <c r="O13" s="96"/>
    </row>
    <row r="14" spans="1:15" x14ac:dyDescent="0.25">
      <c r="A14" s="257"/>
      <c r="B14" s="94" t="s">
        <v>734</v>
      </c>
      <c r="C14" s="257"/>
      <c r="D14" s="257"/>
      <c r="E14" s="257"/>
      <c r="F14" s="257"/>
      <c r="G14" s="257"/>
      <c r="H14" s="257"/>
      <c r="I14" s="94"/>
      <c r="J14" s="95"/>
      <c r="K14" s="66"/>
      <c r="L14" s="66"/>
      <c r="M14" s="97"/>
      <c r="N14" s="66"/>
      <c r="O14" s="96"/>
    </row>
    <row r="15" spans="1:15" x14ac:dyDescent="0.25">
      <c r="I15" s="94"/>
      <c r="J15" s="95"/>
      <c r="K15" s="66"/>
      <c r="L15" s="66"/>
      <c r="M15" s="97"/>
      <c r="N15" s="66"/>
      <c r="O15" s="96"/>
    </row>
    <row r="16" spans="1:15" x14ac:dyDescent="0.25">
      <c r="I16" s="94"/>
      <c r="J16" s="95"/>
      <c r="K16" s="66"/>
      <c r="L16" s="66"/>
      <c r="M16" s="97"/>
      <c r="N16" s="66"/>
      <c r="O16" s="96"/>
    </row>
    <row r="17" spans="9:15" x14ac:dyDescent="0.25">
      <c r="I17" s="94"/>
      <c r="J17" s="95"/>
      <c r="K17" s="66"/>
      <c r="L17" s="66"/>
      <c r="M17" s="97"/>
      <c r="N17" s="66"/>
      <c r="O17" s="96"/>
    </row>
    <row r="18" spans="9:15" x14ac:dyDescent="0.25">
      <c r="I18" s="94"/>
      <c r="J18" s="95"/>
      <c r="K18" s="66"/>
      <c r="L18" s="66"/>
      <c r="M18" s="97"/>
      <c r="N18" s="66"/>
      <c r="O18" s="96"/>
    </row>
    <row r="19" spans="9:15" x14ac:dyDescent="0.25">
      <c r="I19" s="94"/>
      <c r="J19" s="95"/>
      <c r="K19" s="66"/>
      <c r="L19" s="66"/>
      <c r="M19" s="97"/>
      <c r="N19" s="66"/>
      <c r="O19" s="96"/>
    </row>
    <row r="20" spans="9:15" x14ac:dyDescent="0.25">
      <c r="I20" s="94"/>
      <c r="J20" s="95"/>
      <c r="K20" s="66"/>
      <c r="L20" s="66"/>
      <c r="M20" s="97"/>
      <c r="N20" s="66"/>
      <c r="O20" s="96"/>
    </row>
    <row r="21" spans="9:15" x14ac:dyDescent="0.25">
      <c r="I21" s="94"/>
      <c r="J21" s="95"/>
      <c r="K21" s="66"/>
      <c r="L21" s="66"/>
      <c r="M21" s="97"/>
      <c r="N21" s="66"/>
      <c r="O21" s="96"/>
    </row>
  </sheetData>
  <mergeCells count="2">
    <mergeCell ref="C4:D4"/>
    <mergeCell ref="F4:G4"/>
  </mergeCells>
  <conditionalFormatting sqref="M14">
    <cfRule type="duplicateValues" dxfId="3" priority="1"/>
  </conditionalFormatting>
  <conditionalFormatting sqref="M10:M13 M15:M21">
    <cfRule type="duplicateValues" dxfId="2" priority="2"/>
  </conditionalFormatting>
  <hyperlinks>
    <hyperlink ref="A1" location="'List of Figs &amp; Tables'!A1" display="Link to Index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2"/>
  <sheetViews>
    <sheetView workbookViewId="0">
      <selection activeCell="Q20" sqref="Q20"/>
    </sheetView>
  </sheetViews>
  <sheetFormatPr defaultRowHeight="15" x14ac:dyDescent="0.25"/>
  <cols>
    <col min="1" max="16384" width="9.140625" style="65"/>
  </cols>
  <sheetData>
    <row r="1" spans="1:7" x14ac:dyDescent="0.25">
      <c r="A1" s="19" t="s">
        <v>100</v>
      </c>
    </row>
    <row r="2" spans="1:7" x14ac:dyDescent="0.25">
      <c r="G2" s="32" t="s">
        <v>130</v>
      </c>
    </row>
    <row r="4" spans="1:7" x14ac:dyDescent="0.25">
      <c r="B4" s="65" t="s">
        <v>305</v>
      </c>
    </row>
    <row r="5" spans="1:7" x14ac:dyDescent="0.25">
      <c r="A5" s="55" t="s">
        <v>77</v>
      </c>
      <c r="B5" s="165">
        <v>54.523901866465231</v>
      </c>
    </row>
    <row r="6" spans="1:7" x14ac:dyDescent="0.25">
      <c r="A6" s="55" t="s">
        <v>70</v>
      </c>
      <c r="B6" s="165">
        <v>68.727747443276101</v>
      </c>
    </row>
    <row r="7" spans="1:7" x14ac:dyDescent="0.25">
      <c r="A7" s="55" t="s">
        <v>97</v>
      </c>
      <c r="B7" s="165">
        <v>70.406278656938099</v>
      </c>
    </row>
    <row r="8" spans="1:7" x14ac:dyDescent="0.25">
      <c r="A8" s="55" t="s">
        <v>98</v>
      </c>
      <c r="B8" s="165">
        <v>85.059949101051387</v>
      </c>
    </row>
    <row r="9" spans="1:7" x14ac:dyDescent="0.25">
      <c r="A9" s="55" t="s">
        <v>87</v>
      </c>
      <c r="B9" s="165">
        <v>88.466048922419844</v>
      </c>
    </row>
    <row r="10" spans="1:7" x14ac:dyDescent="0.25">
      <c r="A10" s="55" t="s">
        <v>85</v>
      </c>
      <c r="B10" s="165">
        <v>91.249341019308687</v>
      </c>
    </row>
    <row r="12" spans="1:7" x14ac:dyDescent="0.25">
      <c r="A12" s="65" t="s">
        <v>138</v>
      </c>
      <c r="B12" s="55">
        <f>MEDIAN(B5:B10)</f>
        <v>77.733113878994743</v>
      </c>
    </row>
  </sheetData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28"/>
  <sheetViews>
    <sheetView workbookViewId="0">
      <selection activeCell="C45" sqref="C45"/>
    </sheetView>
  </sheetViews>
  <sheetFormatPr defaultRowHeight="15" x14ac:dyDescent="0.25"/>
  <cols>
    <col min="1" max="1" width="27" style="65" bestFit="1" customWidth="1"/>
    <col min="2" max="5" width="11.5703125" style="65" bestFit="1" customWidth="1"/>
    <col min="6" max="16384" width="9.140625" style="65"/>
  </cols>
  <sheetData>
    <row r="1" spans="1:8" x14ac:dyDescent="0.25">
      <c r="A1" s="19" t="s">
        <v>100</v>
      </c>
    </row>
    <row r="2" spans="1:8" x14ac:dyDescent="0.25">
      <c r="H2" s="32" t="s">
        <v>131</v>
      </c>
    </row>
    <row r="5" spans="1:8" x14ac:dyDescent="0.25">
      <c r="B5" s="65" t="s">
        <v>305</v>
      </c>
    </row>
    <row r="6" spans="1:8" x14ac:dyDescent="0.25">
      <c r="A6" s="97" t="s">
        <v>82</v>
      </c>
      <c r="B6" s="98">
        <v>35.63264803248137</v>
      </c>
    </row>
    <row r="7" spans="1:8" x14ac:dyDescent="0.25">
      <c r="A7" s="97" t="s">
        <v>91</v>
      </c>
      <c r="B7" s="98">
        <v>57.303848752635169</v>
      </c>
    </row>
    <row r="8" spans="1:8" x14ac:dyDescent="0.25">
      <c r="A8" s="97" t="s">
        <v>102</v>
      </c>
      <c r="B8" s="98">
        <v>58.742825330645388</v>
      </c>
    </row>
    <row r="9" spans="1:8" x14ac:dyDescent="0.25">
      <c r="A9" s="97" t="s">
        <v>78</v>
      </c>
      <c r="B9" s="98">
        <v>61.485166439040526</v>
      </c>
    </row>
    <row r="10" spans="1:8" x14ac:dyDescent="0.25">
      <c r="A10" s="97" t="s">
        <v>93</v>
      </c>
      <c r="B10" s="98">
        <v>61.742549210941952</v>
      </c>
    </row>
    <row r="11" spans="1:8" x14ac:dyDescent="0.25">
      <c r="A11" s="97" t="s">
        <v>95</v>
      </c>
      <c r="B11" s="98">
        <v>68.121309033757797</v>
      </c>
    </row>
    <row r="12" spans="1:8" x14ac:dyDescent="0.25">
      <c r="A12" s="97" t="s">
        <v>74</v>
      </c>
      <c r="B12" s="98">
        <v>68.773032040880054</v>
      </c>
    </row>
    <row r="13" spans="1:8" x14ac:dyDescent="0.25">
      <c r="A13" s="97" t="s">
        <v>764</v>
      </c>
      <c r="B13" s="98">
        <v>69.140009038129634</v>
      </c>
    </row>
    <row r="14" spans="1:8" x14ac:dyDescent="0.25">
      <c r="A14" s="97" t="s">
        <v>84</v>
      </c>
      <c r="B14" s="98">
        <v>69.964080685188094</v>
      </c>
    </row>
    <row r="15" spans="1:8" x14ac:dyDescent="0.25">
      <c r="A15" s="97" t="s">
        <v>90</v>
      </c>
      <c r="B15" s="98">
        <v>72.233268499255601</v>
      </c>
    </row>
    <row r="16" spans="1:8" x14ac:dyDescent="0.25">
      <c r="A16" s="97" t="s">
        <v>81</v>
      </c>
      <c r="B16" s="98">
        <v>75.540819951212853</v>
      </c>
    </row>
    <row r="17" spans="1:2" x14ac:dyDescent="0.25">
      <c r="A17" s="97" t="s">
        <v>79</v>
      </c>
      <c r="B17" s="98">
        <v>78.557017673576183</v>
      </c>
    </row>
    <row r="18" spans="1:2" x14ac:dyDescent="0.25">
      <c r="A18" s="97" t="s">
        <v>89</v>
      </c>
      <c r="B18" s="98">
        <v>79.187942195506949</v>
      </c>
    </row>
    <row r="19" spans="1:2" x14ac:dyDescent="0.25">
      <c r="A19" s="97" t="s">
        <v>86</v>
      </c>
      <c r="B19" s="98">
        <v>80.470158516246443</v>
      </c>
    </row>
    <row r="20" spans="1:2" x14ac:dyDescent="0.25">
      <c r="A20" s="97" t="s">
        <v>92</v>
      </c>
      <c r="B20" s="98">
        <v>80.926081867142855</v>
      </c>
    </row>
    <row r="21" spans="1:2" x14ac:dyDescent="0.25">
      <c r="A21" s="97" t="s">
        <v>75</v>
      </c>
      <c r="B21" s="98">
        <v>85.785644661886849</v>
      </c>
    </row>
    <row r="22" spans="1:2" x14ac:dyDescent="0.25">
      <c r="A22" s="97" t="s">
        <v>88</v>
      </c>
      <c r="B22" s="98">
        <v>90.017445402458947</v>
      </c>
    </row>
    <row r="23" spans="1:2" x14ac:dyDescent="0.25">
      <c r="A23" s="97" t="s">
        <v>510</v>
      </c>
      <c r="B23" s="98">
        <v>90.881095373227168</v>
      </c>
    </row>
    <row r="24" spans="1:2" x14ac:dyDescent="0.25">
      <c r="A24" s="97" t="s">
        <v>80</v>
      </c>
      <c r="B24" s="98">
        <v>91.525168477628142</v>
      </c>
    </row>
    <row r="25" spans="1:2" x14ac:dyDescent="0.25">
      <c r="A25" s="97" t="s">
        <v>76</v>
      </c>
      <c r="B25" s="98">
        <v>94.144928078014217</v>
      </c>
    </row>
    <row r="26" spans="1:2" x14ac:dyDescent="0.25">
      <c r="A26" s="97" t="s">
        <v>69</v>
      </c>
      <c r="B26" s="98">
        <v>100</v>
      </c>
    </row>
    <row r="28" spans="1:2" x14ac:dyDescent="0.25">
      <c r="A28" s="65" t="s">
        <v>138</v>
      </c>
      <c r="B28" s="55">
        <f>MEDIAN(B6:B26)</f>
        <v>75.540819951212853</v>
      </c>
    </row>
  </sheetData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20"/>
  <sheetViews>
    <sheetView zoomScale="80" zoomScaleNormal="80" workbookViewId="0">
      <selection activeCell="A13" sqref="A13"/>
    </sheetView>
  </sheetViews>
  <sheetFormatPr defaultRowHeight="15" x14ac:dyDescent="0.25"/>
  <cols>
    <col min="1" max="1" width="19" style="65" bestFit="1" customWidth="1"/>
    <col min="2" max="5" width="9.5703125" style="65" bestFit="1" customWidth="1"/>
    <col min="6" max="16384" width="9.140625" style="65"/>
  </cols>
  <sheetData>
    <row r="1" spans="1:7" x14ac:dyDescent="0.25">
      <c r="A1" s="19" t="s">
        <v>100</v>
      </c>
    </row>
    <row r="2" spans="1:7" x14ac:dyDescent="0.25">
      <c r="G2" s="32" t="s">
        <v>132</v>
      </c>
    </row>
    <row r="4" spans="1:7" x14ac:dyDescent="0.25">
      <c r="B4" s="65" t="s">
        <v>305</v>
      </c>
    </row>
    <row r="5" spans="1:7" x14ac:dyDescent="0.25">
      <c r="A5" s="97" t="s">
        <v>59</v>
      </c>
      <c r="B5" s="96">
        <v>35.023142425157218</v>
      </c>
    </row>
    <row r="6" spans="1:7" x14ac:dyDescent="0.25">
      <c r="A6" s="97" t="s">
        <v>99</v>
      </c>
      <c r="B6" s="158">
        <v>45.902638533765789</v>
      </c>
    </row>
    <row r="7" spans="1:7" x14ac:dyDescent="0.25">
      <c r="A7" s="97" t="s">
        <v>560</v>
      </c>
      <c r="B7" s="158">
        <v>46.447054550889213</v>
      </c>
    </row>
    <row r="8" spans="1:7" x14ac:dyDescent="0.25">
      <c r="A8" s="97" t="s">
        <v>103</v>
      </c>
      <c r="B8" s="158">
        <v>46.82870234376967</v>
      </c>
    </row>
    <row r="9" spans="1:7" x14ac:dyDescent="0.25">
      <c r="A9" s="97" t="s">
        <v>610</v>
      </c>
      <c r="B9" s="96">
        <v>47.608890731260999</v>
      </c>
    </row>
    <row r="10" spans="1:7" x14ac:dyDescent="0.25">
      <c r="A10" s="97" t="s">
        <v>94</v>
      </c>
      <c r="B10" s="158">
        <v>60.093443067411258</v>
      </c>
    </row>
    <row r="11" spans="1:7" x14ac:dyDescent="0.25">
      <c r="A11" s="97" t="s">
        <v>35</v>
      </c>
      <c r="B11" s="96">
        <v>60.410378422252741</v>
      </c>
    </row>
    <row r="12" spans="1:7" x14ac:dyDescent="0.25">
      <c r="A12" s="97" t="s">
        <v>32</v>
      </c>
      <c r="B12" s="96">
        <v>67.210125119872416</v>
      </c>
    </row>
    <row r="13" spans="1:7" x14ac:dyDescent="0.25">
      <c r="A13" s="97" t="s">
        <v>763</v>
      </c>
      <c r="B13" s="158">
        <v>67.824482429760067</v>
      </c>
    </row>
    <row r="14" spans="1:7" x14ac:dyDescent="0.25">
      <c r="A14" s="97" t="s">
        <v>96</v>
      </c>
      <c r="B14" s="158">
        <v>67.951811076953703</v>
      </c>
    </row>
    <row r="15" spans="1:7" x14ac:dyDescent="0.25">
      <c r="A15" s="97" t="s">
        <v>22</v>
      </c>
      <c r="B15" s="96">
        <v>82.608823606076839</v>
      </c>
    </row>
    <row r="16" spans="1:7" x14ac:dyDescent="0.25">
      <c r="A16" s="97" t="s">
        <v>549</v>
      </c>
      <c r="B16" s="158">
        <v>85.695609659514332</v>
      </c>
    </row>
    <row r="18" spans="1:2" x14ac:dyDescent="0.25">
      <c r="A18" s="65" t="s">
        <v>420</v>
      </c>
      <c r="B18" s="55">
        <f>MEDIAN(B5:B16)</f>
        <v>60.251910744832003</v>
      </c>
    </row>
    <row r="19" spans="1:2" x14ac:dyDescent="0.25">
      <c r="A19" s="65" t="s">
        <v>421</v>
      </c>
      <c r="B19" s="55">
        <f>MEDIAN(B6,B7,B8,B10,B13,B14,B16)</f>
        <v>60.093443067411258</v>
      </c>
    </row>
    <row r="20" spans="1:2" x14ac:dyDescent="0.25">
      <c r="A20" s="65" t="s">
        <v>422</v>
      </c>
      <c r="B20" s="55">
        <f>MEDIAN(B5,B11,B12,B15,B9)</f>
        <v>60.410378422252741</v>
      </c>
    </row>
  </sheetData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9"/>
  <sheetViews>
    <sheetView workbookViewId="0">
      <selection activeCell="A4" sqref="A4"/>
    </sheetView>
  </sheetViews>
  <sheetFormatPr defaultRowHeight="15" x14ac:dyDescent="0.25"/>
  <cols>
    <col min="1" max="16384" width="9.140625" style="65"/>
  </cols>
  <sheetData>
    <row r="1" spans="1:7" x14ac:dyDescent="0.25">
      <c r="A1" s="19" t="s">
        <v>100</v>
      </c>
    </row>
    <row r="2" spans="1:7" x14ac:dyDescent="0.25">
      <c r="G2" s="32" t="s">
        <v>133</v>
      </c>
    </row>
    <row r="5" spans="1:7" x14ac:dyDescent="0.25">
      <c r="B5" s="65" t="s">
        <v>305</v>
      </c>
    </row>
    <row r="6" spans="1:7" x14ac:dyDescent="0.25">
      <c r="A6" s="97" t="s">
        <v>41</v>
      </c>
      <c r="B6" s="158">
        <v>45.636065615874479</v>
      </c>
    </row>
    <row r="7" spans="1:7" x14ac:dyDescent="0.25">
      <c r="A7" s="97" t="s">
        <v>755</v>
      </c>
      <c r="B7" s="98">
        <v>52.184468491214552</v>
      </c>
    </row>
    <row r="8" spans="1:7" x14ac:dyDescent="0.25">
      <c r="A8" s="97" t="s">
        <v>31</v>
      </c>
      <c r="B8" s="98">
        <v>54.638685089112172</v>
      </c>
    </row>
    <row r="9" spans="1:7" x14ac:dyDescent="0.25">
      <c r="A9" s="97" t="s">
        <v>556</v>
      </c>
      <c r="B9" s="158">
        <v>58.261384340536402</v>
      </c>
    </row>
    <row r="10" spans="1:7" x14ac:dyDescent="0.25">
      <c r="A10" s="97" t="s">
        <v>760</v>
      </c>
      <c r="B10" s="98">
        <v>62.670312015093288</v>
      </c>
    </row>
    <row r="11" spans="1:7" x14ac:dyDescent="0.25">
      <c r="A11" s="97" t="s">
        <v>25</v>
      </c>
      <c r="B11" s="158">
        <v>69.601054493683833</v>
      </c>
    </row>
    <row r="12" spans="1:7" x14ac:dyDescent="0.25">
      <c r="A12" s="97" t="s">
        <v>40</v>
      </c>
      <c r="B12" s="158">
        <v>70.06972572671927</v>
      </c>
    </row>
    <row r="13" spans="1:7" x14ac:dyDescent="0.25">
      <c r="A13" s="97" t="s">
        <v>778</v>
      </c>
      <c r="B13" s="158">
        <v>75.899355348602711</v>
      </c>
    </row>
    <row r="14" spans="1:7" x14ac:dyDescent="0.25">
      <c r="A14" s="97" t="s">
        <v>306</v>
      </c>
      <c r="B14" s="98">
        <v>79.09</v>
      </c>
    </row>
    <row r="15" spans="1:7" x14ac:dyDescent="0.25">
      <c r="A15" s="97" t="s">
        <v>766</v>
      </c>
      <c r="B15" s="158">
        <v>82.903869073324017</v>
      </c>
    </row>
    <row r="16" spans="1:7" x14ac:dyDescent="0.25">
      <c r="A16" s="97" t="s">
        <v>767</v>
      </c>
      <c r="B16" s="158">
        <v>85.49461151434781</v>
      </c>
    </row>
    <row r="17" spans="1:2" x14ac:dyDescent="0.25">
      <c r="A17" s="97" t="s">
        <v>779</v>
      </c>
      <c r="B17" s="158">
        <v>87.027520515915256</v>
      </c>
    </row>
    <row r="19" spans="1:2" x14ac:dyDescent="0.25">
      <c r="A19" s="65" t="s">
        <v>138</v>
      </c>
      <c r="B19" s="55">
        <f>MEDIAN(B6:B17)</f>
        <v>69.835390110201558</v>
      </c>
    </row>
  </sheetData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4"/>
  <sheetViews>
    <sheetView workbookViewId="0">
      <selection activeCell="N39" sqref="N39"/>
    </sheetView>
  </sheetViews>
  <sheetFormatPr defaultRowHeight="15" x14ac:dyDescent="0.25"/>
  <cols>
    <col min="1" max="16384" width="9.140625" style="65"/>
  </cols>
  <sheetData>
    <row r="1" spans="1:7" x14ac:dyDescent="0.25">
      <c r="A1" s="19" t="s">
        <v>100</v>
      </c>
    </row>
    <row r="2" spans="1:7" x14ac:dyDescent="0.25">
      <c r="G2" s="32" t="s">
        <v>134</v>
      </c>
    </row>
    <row r="4" spans="1:7" x14ac:dyDescent="0.25">
      <c r="B4" s="65" t="s">
        <v>305</v>
      </c>
    </row>
    <row r="5" spans="1:7" x14ac:dyDescent="0.25">
      <c r="A5" s="97" t="s">
        <v>52</v>
      </c>
      <c r="B5" s="98">
        <v>41.354951441696755</v>
      </c>
    </row>
    <row r="6" spans="1:7" x14ac:dyDescent="0.25">
      <c r="A6" s="97" t="s">
        <v>53</v>
      </c>
      <c r="B6" s="98">
        <v>50.867600901337759</v>
      </c>
    </row>
    <row r="7" spans="1:7" x14ac:dyDescent="0.25">
      <c r="A7" s="97" t="s">
        <v>54</v>
      </c>
      <c r="B7" s="98">
        <v>56.053823241939739</v>
      </c>
    </row>
    <row r="8" spans="1:7" x14ac:dyDescent="0.25">
      <c r="A8" s="97" t="s">
        <v>47</v>
      </c>
      <c r="B8" s="98">
        <v>56.37270573127504</v>
      </c>
    </row>
    <row r="9" spans="1:7" x14ac:dyDescent="0.25">
      <c r="A9" s="97" t="s">
        <v>541</v>
      </c>
      <c r="B9" s="98">
        <v>58.720248019139454</v>
      </c>
    </row>
    <row r="10" spans="1:7" x14ac:dyDescent="0.25">
      <c r="A10" s="97" t="s">
        <v>37</v>
      </c>
      <c r="B10" s="98">
        <v>59.785502210433926</v>
      </c>
    </row>
    <row r="11" spans="1:7" x14ac:dyDescent="0.25">
      <c r="A11" s="97" t="s">
        <v>51</v>
      </c>
      <c r="B11" s="98">
        <v>60.124706271972883</v>
      </c>
    </row>
    <row r="12" spans="1:7" x14ac:dyDescent="0.25">
      <c r="A12" s="97" t="s">
        <v>36</v>
      </c>
      <c r="B12" s="98">
        <v>68.071026622005093</v>
      </c>
    </row>
    <row r="14" spans="1:7" x14ac:dyDescent="0.25">
      <c r="A14" s="65" t="s">
        <v>138</v>
      </c>
      <c r="B14" s="55">
        <f>MEDIAN(B5:B12)</f>
        <v>57.546476875207247</v>
      </c>
    </row>
  </sheetData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21"/>
  <sheetViews>
    <sheetView workbookViewId="0">
      <selection activeCell="O40" sqref="O40"/>
    </sheetView>
  </sheetViews>
  <sheetFormatPr defaultRowHeight="15" x14ac:dyDescent="0.25"/>
  <cols>
    <col min="1" max="16384" width="9.140625" style="65"/>
  </cols>
  <sheetData>
    <row r="1" spans="1:7" x14ac:dyDescent="0.25">
      <c r="A1" s="19" t="s">
        <v>100</v>
      </c>
    </row>
    <row r="2" spans="1:7" x14ac:dyDescent="0.25">
      <c r="G2" s="32" t="s">
        <v>135</v>
      </c>
    </row>
    <row r="4" spans="1:7" x14ac:dyDescent="0.25">
      <c r="B4" s="65" t="s">
        <v>305</v>
      </c>
    </row>
    <row r="5" spans="1:7" x14ac:dyDescent="0.25">
      <c r="A5" s="97" t="s">
        <v>50</v>
      </c>
      <c r="B5" s="158">
        <v>48.068057804369126</v>
      </c>
    </row>
    <row r="6" spans="1:7" x14ac:dyDescent="0.25">
      <c r="A6" s="97" t="s">
        <v>548</v>
      </c>
      <c r="B6" s="158">
        <v>49.809178174443275</v>
      </c>
    </row>
    <row r="7" spans="1:7" x14ac:dyDescent="0.25">
      <c r="A7" s="97" t="s">
        <v>44</v>
      </c>
      <c r="B7" s="158">
        <v>50.021850230784224</v>
      </c>
    </row>
    <row r="8" spans="1:7" x14ac:dyDescent="0.25">
      <c r="A8" s="97" t="s">
        <v>558</v>
      </c>
      <c r="B8" s="158">
        <v>55.425044617770183</v>
      </c>
    </row>
    <row r="9" spans="1:7" x14ac:dyDescent="0.25">
      <c r="A9" s="97" t="s">
        <v>557</v>
      </c>
      <c r="B9" s="158">
        <v>56.719348518214034</v>
      </c>
    </row>
    <row r="10" spans="1:7" x14ac:dyDescent="0.25">
      <c r="A10" s="97" t="s">
        <v>547</v>
      </c>
      <c r="B10" s="158">
        <v>56.999977377437581</v>
      </c>
    </row>
    <row r="11" spans="1:7" x14ac:dyDescent="0.25">
      <c r="A11" s="97" t="s">
        <v>543</v>
      </c>
      <c r="B11" s="158">
        <v>57.471516399107195</v>
      </c>
    </row>
    <row r="12" spans="1:7" x14ac:dyDescent="0.25">
      <c r="A12" s="97" t="s">
        <v>42</v>
      </c>
      <c r="B12" s="158">
        <v>62.412838761500907</v>
      </c>
    </row>
    <row r="13" spans="1:7" x14ac:dyDescent="0.25">
      <c r="A13" s="97" t="s">
        <v>553</v>
      </c>
      <c r="B13" s="158">
        <v>63.800977445423271</v>
      </c>
    </row>
    <row r="14" spans="1:7" x14ac:dyDescent="0.25">
      <c r="A14" s="97" t="s">
        <v>45</v>
      </c>
      <c r="B14" s="158">
        <v>66.757355330868677</v>
      </c>
    </row>
    <row r="15" spans="1:7" x14ac:dyDescent="0.25">
      <c r="A15" s="97" t="s">
        <v>33</v>
      </c>
      <c r="B15" s="158">
        <v>68.588962222880795</v>
      </c>
    </row>
    <row r="16" spans="1:7" x14ac:dyDescent="0.25">
      <c r="A16" s="97" t="s">
        <v>43</v>
      </c>
      <c r="B16" s="158">
        <v>71.033896249593965</v>
      </c>
    </row>
    <row r="17" spans="1:2" x14ac:dyDescent="0.25">
      <c r="A17" s="97" t="s">
        <v>27</v>
      </c>
      <c r="B17" s="158">
        <v>77.787527353783915</v>
      </c>
    </row>
    <row r="18" spans="1:2" x14ac:dyDescent="0.25">
      <c r="A18" s="94"/>
      <c r="B18" s="95"/>
    </row>
    <row r="19" spans="1:2" x14ac:dyDescent="0.25">
      <c r="A19" s="94"/>
      <c r="B19" s="95"/>
    </row>
    <row r="21" spans="1:2" x14ac:dyDescent="0.25">
      <c r="A21" s="65" t="s">
        <v>138</v>
      </c>
      <c r="B21" s="55">
        <f>MEDIAN(B5:B17)</f>
        <v>57.471516399107195</v>
      </c>
    </row>
  </sheetData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7"/>
  <sheetViews>
    <sheetView workbookViewId="0">
      <selection activeCell="B17" sqref="B17"/>
    </sheetView>
  </sheetViews>
  <sheetFormatPr defaultRowHeight="15" x14ac:dyDescent="0.25"/>
  <cols>
    <col min="1" max="16384" width="9.140625" style="65"/>
  </cols>
  <sheetData>
    <row r="1" spans="1:7" x14ac:dyDescent="0.25">
      <c r="A1" s="19" t="s">
        <v>100</v>
      </c>
    </row>
    <row r="2" spans="1:7" x14ac:dyDescent="0.25">
      <c r="G2" s="32" t="s">
        <v>136</v>
      </c>
    </row>
    <row r="5" spans="1:7" x14ac:dyDescent="0.25">
      <c r="B5" s="65" t="s">
        <v>305</v>
      </c>
    </row>
    <row r="6" spans="1:7" x14ac:dyDescent="0.25">
      <c r="A6" s="97" t="s">
        <v>58</v>
      </c>
      <c r="B6" s="96">
        <v>21.619380301511509</v>
      </c>
    </row>
    <row r="7" spans="1:7" x14ac:dyDescent="0.25">
      <c r="A7" s="97" t="s">
        <v>60</v>
      </c>
      <c r="B7" s="96">
        <v>30.393427543689722</v>
      </c>
    </row>
    <row r="8" spans="1:7" x14ac:dyDescent="0.25">
      <c r="A8" s="97" t="s">
        <v>46</v>
      </c>
      <c r="B8" s="96">
        <v>45.819323777178575</v>
      </c>
    </row>
    <row r="9" spans="1:7" x14ac:dyDescent="0.25">
      <c r="A9" s="97" t="s">
        <v>55</v>
      </c>
      <c r="B9" s="96">
        <v>48.083365058911291</v>
      </c>
    </row>
    <row r="10" spans="1:7" x14ac:dyDescent="0.25">
      <c r="A10" s="97" t="s">
        <v>30</v>
      </c>
      <c r="B10" s="96">
        <v>62.450092114033893</v>
      </c>
    </row>
    <row r="11" spans="1:7" x14ac:dyDescent="0.25">
      <c r="A11" s="97" t="s">
        <v>57</v>
      </c>
      <c r="B11" s="96">
        <v>65.453583306591995</v>
      </c>
    </row>
    <row r="12" spans="1:7" x14ac:dyDescent="0.25">
      <c r="A12" s="97" t="s">
        <v>39</v>
      </c>
      <c r="B12" s="96">
        <v>66.266736153324601</v>
      </c>
    </row>
    <row r="13" spans="1:7" x14ac:dyDescent="0.25">
      <c r="A13" s="97" t="s">
        <v>540</v>
      </c>
      <c r="B13" s="96">
        <v>66.706706996491988</v>
      </c>
    </row>
    <row r="14" spans="1:7" x14ac:dyDescent="0.25">
      <c r="A14" s="97" t="s">
        <v>545</v>
      </c>
      <c r="B14" s="96">
        <v>69.273540032541078</v>
      </c>
    </row>
    <row r="15" spans="1:7" x14ac:dyDescent="0.25">
      <c r="A15" s="97" t="s">
        <v>24</v>
      </c>
      <c r="B15" s="96">
        <v>80.910623672603762</v>
      </c>
    </row>
    <row r="17" spans="1:2" x14ac:dyDescent="0.25">
      <c r="A17" s="65" t="s">
        <v>138</v>
      </c>
      <c r="B17" s="55">
        <f>MEDIAN(B6:B15)</f>
        <v>63.951837710312944</v>
      </c>
    </row>
  </sheetData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31"/>
  <sheetViews>
    <sheetView workbookViewId="0">
      <selection activeCell="A7" sqref="A7"/>
    </sheetView>
  </sheetViews>
  <sheetFormatPr defaultRowHeight="15" x14ac:dyDescent="0.25"/>
  <cols>
    <col min="1" max="1" width="13.140625" style="65" customWidth="1"/>
    <col min="2" max="16384" width="9.140625" style="65"/>
  </cols>
  <sheetData>
    <row r="1" spans="1:7" x14ac:dyDescent="0.25">
      <c r="A1" s="19" t="s">
        <v>100</v>
      </c>
    </row>
    <row r="2" spans="1:7" x14ac:dyDescent="0.25">
      <c r="G2" s="32" t="s">
        <v>137</v>
      </c>
    </row>
    <row r="5" spans="1:7" x14ac:dyDescent="0.25">
      <c r="B5" s="65" t="s">
        <v>305</v>
      </c>
    </row>
    <row r="6" spans="1:7" x14ac:dyDescent="0.25">
      <c r="A6" s="97" t="s">
        <v>63</v>
      </c>
      <c r="B6" s="98">
        <v>0</v>
      </c>
    </row>
    <row r="7" spans="1:7" x14ac:dyDescent="0.25">
      <c r="A7" s="97" t="s">
        <v>62</v>
      </c>
      <c r="B7" s="98">
        <v>17.679885551838844</v>
      </c>
    </row>
    <row r="8" spans="1:7" x14ac:dyDescent="0.25">
      <c r="A8" s="97" t="s">
        <v>61</v>
      </c>
      <c r="B8" s="98">
        <v>33.781247610462493</v>
      </c>
    </row>
    <row r="9" spans="1:7" x14ac:dyDescent="0.25">
      <c r="A9" s="97" t="s">
        <v>56</v>
      </c>
      <c r="B9" s="98">
        <v>52.965799842771801</v>
      </c>
    </row>
    <row r="10" spans="1:7" x14ac:dyDescent="0.25">
      <c r="A10" s="97" t="s">
        <v>769</v>
      </c>
      <c r="B10" s="96">
        <v>56.552440662462921</v>
      </c>
    </row>
    <row r="11" spans="1:7" x14ac:dyDescent="0.25">
      <c r="A11" s="97" t="s">
        <v>546</v>
      </c>
      <c r="B11" s="98">
        <v>57.333218036365842</v>
      </c>
    </row>
    <row r="12" spans="1:7" x14ac:dyDescent="0.25">
      <c r="A12" s="97" t="s">
        <v>780</v>
      </c>
      <c r="B12" s="98">
        <v>57.999602237763725</v>
      </c>
    </row>
    <row r="13" spans="1:7" x14ac:dyDescent="0.25">
      <c r="A13" s="97" t="s">
        <v>38</v>
      </c>
      <c r="B13" s="98">
        <v>60.37575803183762</v>
      </c>
    </row>
    <row r="14" spans="1:7" x14ac:dyDescent="0.25">
      <c r="A14" s="97" t="s">
        <v>772</v>
      </c>
      <c r="B14" s="96">
        <v>61.109366745662129</v>
      </c>
    </row>
    <row r="15" spans="1:7" x14ac:dyDescent="0.25">
      <c r="A15" s="97" t="s">
        <v>555</v>
      </c>
      <c r="B15" s="98">
        <v>61.768238108665997</v>
      </c>
    </row>
    <row r="16" spans="1:7" x14ac:dyDescent="0.25">
      <c r="A16" s="97" t="s">
        <v>552</v>
      </c>
      <c r="B16" s="98">
        <v>64.16888287960569</v>
      </c>
    </row>
    <row r="17" spans="1:10" x14ac:dyDescent="0.25">
      <c r="A17" s="97" t="s">
        <v>34</v>
      </c>
      <c r="B17" s="98">
        <v>64.779467595514745</v>
      </c>
    </row>
    <row r="18" spans="1:10" x14ac:dyDescent="0.25">
      <c r="A18" s="97" t="s">
        <v>761</v>
      </c>
      <c r="B18" s="96">
        <v>65.780728355993645</v>
      </c>
    </row>
    <row r="19" spans="1:10" x14ac:dyDescent="0.25">
      <c r="A19" s="97" t="s">
        <v>551</v>
      </c>
      <c r="B19" s="98">
        <v>67.100053719090468</v>
      </c>
    </row>
    <row r="20" spans="1:10" x14ac:dyDescent="0.25">
      <c r="A20" s="97" t="s">
        <v>550</v>
      </c>
      <c r="B20" s="98">
        <v>67.213269377294736</v>
      </c>
    </row>
    <row r="21" spans="1:10" x14ac:dyDescent="0.25">
      <c r="A21" s="66"/>
      <c r="B21" s="66"/>
    </row>
    <row r="22" spans="1:10" x14ac:dyDescent="0.25">
      <c r="A22" s="65" t="s">
        <v>138</v>
      </c>
      <c r="B22" s="55">
        <f>MEDIAN(B6:B20)</f>
        <v>60.37575803183762</v>
      </c>
    </row>
    <row r="31" spans="1:10" x14ac:dyDescent="0.25">
      <c r="J31" s="19"/>
    </row>
  </sheetData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38"/>
  <sheetViews>
    <sheetView tabSelected="1" zoomScale="90" zoomScaleNormal="90" workbookViewId="0">
      <selection activeCell="C18" sqref="C18"/>
    </sheetView>
  </sheetViews>
  <sheetFormatPr defaultRowHeight="15" x14ac:dyDescent="0.25"/>
  <cols>
    <col min="1" max="1" width="39.5703125" style="65" customWidth="1"/>
    <col min="2" max="2" width="14.5703125" style="65" customWidth="1"/>
    <col min="3" max="3" width="9.140625" style="65"/>
    <col min="4" max="4" width="10.7109375" style="65" bestFit="1" customWidth="1"/>
    <col min="5" max="16384" width="9.140625" style="65"/>
  </cols>
  <sheetData>
    <row r="1" spans="1:2" x14ac:dyDescent="0.25">
      <c r="A1" s="19" t="s">
        <v>100</v>
      </c>
    </row>
    <row r="2" spans="1:2" x14ac:dyDescent="0.25">
      <c r="A2" s="32" t="s">
        <v>538</v>
      </c>
    </row>
    <row r="4" spans="1:2" x14ac:dyDescent="0.25">
      <c r="A4" s="65" t="s">
        <v>7</v>
      </c>
      <c r="B4" s="65" t="s">
        <v>300</v>
      </c>
    </row>
    <row r="5" spans="1:2" ht="30" x14ac:dyDescent="0.25">
      <c r="A5" s="93" t="s">
        <v>2</v>
      </c>
      <c r="B5" s="36">
        <v>0.33750000000000002</v>
      </c>
    </row>
    <row r="6" spans="1:2" x14ac:dyDescent="0.25">
      <c r="A6" s="93" t="s">
        <v>5</v>
      </c>
      <c r="B6" s="36">
        <v>9.7799999999999998E-2</v>
      </c>
    </row>
    <row r="7" spans="1:2" x14ac:dyDescent="0.25">
      <c r="A7" s="93" t="s">
        <v>3</v>
      </c>
      <c r="B7" s="36">
        <v>0.10730000000000001</v>
      </c>
    </row>
    <row r="8" spans="1:2" ht="45" x14ac:dyDescent="0.25">
      <c r="A8" s="93" t="s">
        <v>4</v>
      </c>
      <c r="B8" s="36">
        <v>0.16719999999999999</v>
      </c>
    </row>
    <row r="9" spans="1:2" ht="45" x14ac:dyDescent="0.25">
      <c r="A9" s="93" t="s">
        <v>117</v>
      </c>
      <c r="B9" s="36">
        <v>0.2114</v>
      </c>
    </row>
    <row r="10" spans="1:2" x14ac:dyDescent="0.25">
      <c r="A10" s="93" t="s">
        <v>301</v>
      </c>
      <c r="B10" s="36">
        <v>7.8899999999999998E-2</v>
      </c>
    </row>
    <row r="12" spans="1:2" x14ac:dyDescent="0.25">
      <c r="A12" s="65" t="s">
        <v>8</v>
      </c>
      <c r="B12" s="13">
        <v>317</v>
      </c>
    </row>
    <row r="13" spans="1:2" x14ac:dyDescent="0.25">
      <c r="A13" s="65" t="s">
        <v>737</v>
      </c>
      <c r="B13" s="36">
        <f>B5+B6+B7</f>
        <v>0.54259999999999997</v>
      </c>
    </row>
    <row r="30" spans="2:2" x14ac:dyDescent="0.25">
      <c r="B30" s="36"/>
    </row>
    <row r="31" spans="2:2" x14ac:dyDescent="0.25">
      <c r="B31" s="36"/>
    </row>
    <row r="32" spans="2:2" x14ac:dyDescent="0.25">
      <c r="B32" s="36"/>
    </row>
    <row r="33" spans="2:2" x14ac:dyDescent="0.25">
      <c r="B33" s="36"/>
    </row>
    <row r="34" spans="2:2" x14ac:dyDescent="0.25">
      <c r="B34" s="36"/>
    </row>
    <row r="35" spans="2:2" x14ac:dyDescent="0.25">
      <c r="B35" s="36"/>
    </row>
    <row r="37" spans="2:2" x14ac:dyDescent="0.25">
      <c r="B37" s="13"/>
    </row>
    <row r="38" spans="2:2" x14ac:dyDescent="0.25">
      <c r="B38" s="36"/>
    </row>
  </sheetData>
  <hyperlinks>
    <hyperlink ref="A1" location="'List of Figs &amp; Tables'!A1" display="Link to Index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F21"/>
  <sheetViews>
    <sheetView workbookViewId="0">
      <selection activeCell="B37" sqref="B37"/>
    </sheetView>
  </sheetViews>
  <sheetFormatPr defaultRowHeight="15" x14ac:dyDescent="0.25"/>
  <cols>
    <col min="1" max="1" width="32" style="256" customWidth="1"/>
    <col min="2" max="16384" width="9.140625" style="256"/>
  </cols>
  <sheetData>
    <row r="1" spans="1:6" x14ac:dyDescent="0.25">
      <c r="A1" s="19" t="s">
        <v>100</v>
      </c>
    </row>
    <row r="2" spans="1:6" x14ac:dyDescent="0.25">
      <c r="D2" s="68" t="s">
        <v>537</v>
      </c>
    </row>
    <row r="5" spans="1:6" ht="15.75" thickBot="1" x14ac:dyDescent="0.3"/>
    <row r="6" spans="1:6" ht="15.75" thickBot="1" x14ac:dyDescent="0.3">
      <c r="A6" s="305" t="s">
        <v>736</v>
      </c>
      <c r="B6" s="306"/>
      <c r="C6" s="307"/>
    </row>
    <row r="7" spans="1:6" ht="15.75" thickBot="1" x14ac:dyDescent="0.3">
      <c r="A7" s="263"/>
      <c r="B7" s="264">
        <v>2016</v>
      </c>
      <c r="C7" s="319">
        <v>2017</v>
      </c>
    </row>
    <row r="8" spans="1:6" x14ac:dyDescent="0.25">
      <c r="A8" s="262" t="s">
        <v>122</v>
      </c>
      <c r="B8" s="258">
        <v>6.2604168538867278</v>
      </c>
      <c r="C8" s="259">
        <v>6.752642148008456</v>
      </c>
      <c r="D8" s="241"/>
    </row>
    <row r="9" spans="1:6" x14ac:dyDescent="0.25">
      <c r="A9" s="240" t="s">
        <v>536</v>
      </c>
      <c r="B9" s="258">
        <v>46.255988822973677</v>
      </c>
      <c r="C9" s="259">
        <v>43.25865748575869</v>
      </c>
      <c r="D9" s="241"/>
    </row>
    <row r="10" spans="1:6" x14ac:dyDescent="0.25">
      <c r="A10" s="262" t="s">
        <v>112</v>
      </c>
      <c r="B10" s="258">
        <v>57.233424382214707</v>
      </c>
      <c r="C10" s="259">
        <v>45.886611773702867</v>
      </c>
      <c r="D10" s="241"/>
      <c r="E10" s="67"/>
      <c r="F10" s="67"/>
    </row>
    <row r="11" spans="1:6" x14ac:dyDescent="0.25">
      <c r="A11" s="262" t="s">
        <v>116</v>
      </c>
      <c r="B11" s="258">
        <v>55.930947034847549</v>
      </c>
      <c r="C11" s="259">
        <v>49.056920407147835</v>
      </c>
      <c r="D11" s="241"/>
    </row>
    <row r="12" spans="1:6" x14ac:dyDescent="0.25">
      <c r="A12" s="262" t="s">
        <v>115</v>
      </c>
      <c r="B12" s="258">
        <v>48.821033795865191</v>
      </c>
      <c r="C12" s="259">
        <v>49.301129498342227</v>
      </c>
      <c r="D12" s="241"/>
    </row>
    <row r="13" spans="1:6" x14ac:dyDescent="0.25">
      <c r="A13" s="262" t="s">
        <v>114</v>
      </c>
      <c r="B13" s="258">
        <v>62.75742731732408</v>
      </c>
      <c r="C13" s="259">
        <v>59.427059363482968</v>
      </c>
      <c r="D13" s="241"/>
    </row>
    <row r="14" spans="1:6" x14ac:dyDescent="0.25">
      <c r="A14" s="262" t="s">
        <v>124</v>
      </c>
      <c r="B14" s="258">
        <v>77.42</v>
      </c>
      <c r="C14" s="259">
        <v>67.73</v>
      </c>
      <c r="D14" s="241"/>
      <c r="E14" s="257"/>
    </row>
    <row r="15" spans="1:6" x14ac:dyDescent="0.25">
      <c r="A15" s="262" t="s">
        <v>111</v>
      </c>
      <c r="B15" s="258">
        <v>67.290000000000006</v>
      </c>
      <c r="C15" s="259">
        <v>68.66</v>
      </c>
      <c r="D15" s="241"/>
      <c r="E15" s="257"/>
    </row>
    <row r="16" spans="1:6" x14ac:dyDescent="0.25">
      <c r="A16" s="262" t="s">
        <v>113</v>
      </c>
      <c r="B16" s="258">
        <v>86.82</v>
      </c>
      <c r="C16" s="259">
        <v>82.33</v>
      </c>
      <c r="D16" s="241"/>
    </row>
    <row r="17" spans="1:6" ht="15.75" thickBot="1" x14ac:dyDescent="0.3">
      <c r="A17" s="239" t="s">
        <v>121</v>
      </c>
      <c r="B17" s="261">
        <v>84.78</v>
      </c>
      <c r="C17" s="260">
        <v>82.86</v>
      </c>
      <c r="D17" s="241"/>
    </row>
    <row r="19" spans="1:6" x14ac:dyDescent="0.25">
      <c r="C19" s="257"/>
    </row>
    <row r="21" spans="1:6" x14ac:dyDescent="0.25">
      <c r="F21" s="241"/>
    </row>
  </sheetData>
  <mergeCells count="1">
    <mergeCell ref="A6:C6"/>
  </mergeCells>
  <hyperlinks>
    <hyperlink ref="A1" location="'List of Figs &amp; Tables'!A1" display="Link to Index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64"/>
  <sheetViews>
    <sheetView zoomScaleNormal="100" workbookViewId="0">
      <selection activeCell="A19" sqref="A19"/>
    </sheetView>
  </sheetViews>
  <sheetFormatPr defaultRowHeight="15" x14ac:dyDescent="0.25"/>
  <cols>
    <col min="1" max="1" width="18.85546875" customWidth="1"/>
    <col min="5" max="5" width="10.140625" bestFit="1" customWidth="1"/>
  </cols>
  <sheetData>
    <row r="1" spans="1:7" x14ac:dyDescent="0.25">
      <c r="A1" s="19" t="s">
        <v>100</v>
      </c>
      <c r="C1" s="32" t="s">
        <v>139</v>
      </c>
    </row>
    <row r="2" spans="1:7" x14ac:dyDescent="0.25">
      <c r="G2" s="32"/>
    </row>
    <row r="3" spans="1:7" x14ac:dyDescent="0.25">
      <c r="B3" s="35" t="s">
        <v>752</v>
      </c>
      <c r="C3" t="s">
        <v>753</v>
      </c>
      <c r="D3" t="s">
        <v>754</v>
      </c>
      <c r="E3" s="65" t="s">
        <v>419</v>
      </c>
    </row>
    <row r="4" spans="1:7" x14ac:dyDescent="0.25">
      <c r="A4" s="172" t="s">
        <v>63</v>
      </c>
      <c r="B4" s="173">
        <v>5.2631578947368418E-2</v>
      </c>
      <c r="C4" s="173">
        <v>0.47368421052631576</v>
      </c>
      <c r="D4" s="173">
        <v>0.42105263157894735</v>
      </c>
      <c r="E4" s="1">
        <f t="shared" ref="E4:E35" si="0">B4+C4+D4</f>
        <v>0.94736842105263153</v>
      </c>
    </row>
    <row r="5" spans="1:7" x14ac:dyDescent="0.25">
      <c r="A5" s="169" t="s">
        <v>59</v>
      </c>
      <c r="B5" s="173">
        <v>0.40909090909090912</v>
      </c>
      <c r="C5" s="173">
        <v>0.40909090909090912</v>
      </c>
      <c r="D5" s="173">
        <v>4.5454545454545456E-2</v>
      </c>
      <c r="E5" s="120">
        <f t="shared" si="0"/>
        <v>0.86363636363636365</v>
      </c>
    </row>
    <row r="6" spans="1:7" x14ac:dyDescent="0.25">
      <c r="A6" s="169" t="s">
        <v>62</v>
      </c>
      <c r="B6" s="173">
        <v>0</v>
      </c>
      <c r="C6" s="173">
        <v>0.58333333333333337</v>
      </c>
      <c r="D6" s="173">
        <v>0.25</v>
      </c>
      <c r="E6" s="120">
        <f t="shared" si="0"/>
        <v>0.83333333333333337</v>
      </c>
    </row>
    <row r="7" spans="1:7" x14ac:dyDescent="0.25">
      <c r="A7" s="169" t="s">
        <v>53</v>
      </c>
      <c r="B7" s="173">
        <v>0.54545454545454541</v>
      </c>
      <c r="C7" s="173">
        <v>0.27272727272727271</v>
      </c>
      <c r="D7" s="173">
        <v>0</v>
      </c>
      <c r="E7" s="120">
        <f t="shared" si="0"/>
        <v>0.81818181818181812</v>
      </c>
    </row>
    <row r="8" spans="1:7" x14ac:dyDescent="0.25">
      <c r="A8" s="169" t="s">
        <v>55</v>
      </c>
      <c r="B8" s="173">
        <v>0.36842105263157893</v>
      </c>
      <c r="C8" s="173">
        <v>0.36842105263157893</v>
      </c>
      <c r="D8" s="173">
        <v>5.2631578947368418E-2</v>
      </c>
      <c r="E8" s="120">
        <f t="shared" si="0"/>
        <v>0.78947368421052633</v>
      </c>
    </row>
    <row r="9" spans="1:7" x14ac:dyDescent="0.25">
      <c r="A9" s="169" t="s">
        <v>58</v>
      </c>
      <c r="B9" s="173">
        <v>0.44444444444444442</v>
      </c>
      <c r="C9" s="173">
        <v>0.22222222222222221</v>
      </c>
      <c r="D9" s="173">
        <v>0.1111111111111111</v>
      </c>
      <c r="E9" s="120">
        <f t="shared" si="0"/>
        <v>0.77777777777777768</v>
      </c>
    </row>
    <row r="10" spans="1:7" x14ac:dyDescent="0.25">
      <c r="A10" s="169" t="s">
        <v>44</v>
      </c>
      <c r="B10" s="173">
        <v>0.54545454545454541</v>
      </c>
      <c r="C10" s="173">
        <v>0.13636363636363635</v>
      </c>
      <c r="D10" s="173">
        <v>9.0909090909090912E-2</v>
      </c>
      <c r="E10" s="120">
        <f t="shared" si="0"/>
        <v>0.77272727272727271</v>
      </c>
    </row>
    <row r="11" spans="1:7" x14ac:dyDescent="0.25">
      <c r="A11" s="169" t="s">
        <v>61</v>
      </c>
      <c r="B11" s="173">
        <v>0.17647058823529413</v>
      </c>
      <c r="C11" s="173">
        <v>0.29411764705882354</v>
      </c>
      <c r="D11" s="173">
        <v>0.29411764705882354</v>
      </c>
      <c r="E11" s="120">
        <f t="shared" si="0"/>
        <v>0.76470588235294112</v>
      </c>
    </row>
    <row r="12" spans="1:7" x14ac:dyDescent="0.25">
      <c r="A12" s="169" t="s">
        <v>548</v>
      </c>
      <c r="B12" s="173">
        <v>0.5</v>
      </c>
      <c r="C12" s="173">
        <v>0.25</v>
      </c>
      <c r="D12" s="173">
        <v>0</v>
      </c>
      <c r="E12" s="120">
        <f t="shared" si="0"/>
        <v>0.75</v>
      </c>
    </row>
    <row r="13" spans="1:7" x14ac:dyDescent="0.25">
      <c r="A13" s="169" t="s">
        <v>60</v>
      </c>
      <c r="B13" s="173">
        <v>0.36842105263157893</v>
      </c>
      <c r="C13" s="173">
        <v>0.31578947368421051</v>
      </c>
      <c r="D13" s="173">
        <v>5.2631578947368418E-2</v>
      </c>
      <c r="E13" s="120">
        <f t="shared" si="0"/>
        <v>0.73684210526315774</v>
      </c>
    </row>
    <row r="14" spans="1:7" x14ac:dyDescent="0.25">
      <c r="A14" s="169" t="s">
        <v>46</v>
      </c>
      <c r="B14" s="173">
        <v>0.3</v>
      </c>
      <c r="C14" s="173">
        <v>0.4</v>
      </c>
      <c r="D14" s="173">
        <v>0</v>
      </c>
      <c r="E14" s="120">
        <f t="shared" si="0"/>
        <v>0.7</v>
      </c>
    </row>
    <row r="15" spans="1:7" x14ac:dyDescent="0.25">
      <c r="A15" s="169" t="s">
        <v>50</v>
      </c>
      <c r="B15" s="173">
        <v>0.25806451612903225</v>
      </c>
      <c r="C15" s="173">
        <v>0.32258064516129031</v>
      </c>
      <c r="D15" s="173">
        <v>9.6774193548387094E-2</v>
      </c>
      <c r="E15" s="120">
        <f t="shared" si="0"/>
        <v>0.67741935483870963</v>
      </c>
    </row>
    <row r="16" spans="1:7" x14ac:dyDescent="0.25">
      <c r="A16" s="169" t="s">
        <v>41</v>
      </c>
      <c r="B16" s="173">
        <v>0.41666666666666669</v>
      </c>
      <c r="C16" s="173">
        <v>0.25</v>
      </c>
      <c r="D16" s="173">
        <v>0</v>
      </c>
      <c r="E16" s="120">
        <f t="shared" si="0"/>
        <v>0.66666666666666674</v>
      </c>
    </row>
    <row r="17" spans="1:5" x14ac:dyDescent="0.25">
      <c r="A17" s="169" t="s">
        <v>91</v>
      </c>
      <c r="B17" s="173">
        <v>0.53333333333333333</v>
      </c>
      <c r="C17" s="173">
        <v>6.6666666666666666E-2</v>
      </c>
      <c r="D17" s="173">
        <v>6.6666666666666666E-2</v>
      </c>
      <c r="E17" s="120">
        <f t="shared" si="0"/>
        <v>0.66666666666666663</v>
      </c>
    </row>
    <row r="18" spans="1:5" x14ac:dyDescent="0.25">
      <c r="A18" s="169" t="s">
        <v>103</v>
      </c>
      <c r="B18" s="173">
        <v>0.33333333333333331</v>
      </c>
      <c r="C18" s="173">
        <v>0.25</v>
      </c>
      <c r="D18" s="173">
        <v>8.3333333333333329E-2</v>
      </c>
      <c r="E18" s="120">
        <f t="shared" si="0"/>
        <v>0.66666666666666663</v>
      </c>
    </row>
    <row r="19" spans="1:5" x14ac:dyDescent="0.25">
      <c r="A19" s="169" t="s">
        <v>99</v>
      </c>
      <c r="B19" s="173">
        <v>0.22222222222222221</v>
      </c>
      <c r="C19" s="173">
        <v>0.44444444444444442</v>
      </c>
      <c r="D19" s="173">
        <v>0</v>
      </c>
      <c r="E19" s="120">
        <f t="shared" si="0"/>
        <v>0.66666666666666663</v>
      </c>
    </row>
    <row r="20" spans="1:5" x14ac:dyDescent="0.25">
      <c r="A20" s="169" t="s">
        <v>540</v>
      </c>
      <c r="B20" s="173">
        <v>0.44444444444444442</v>
      </c>
      <c r="C20" s="173">
        <v>0.22222222222222221</v>
      </c>
      <c r="D20" s="173">
        <v>0</v>
      </c>
      <c r="E20" s="120">
        <f t="shared" si="0"/>
        <v>0.66666666666666663</v>
      </c>
    </row>
    <row r="21" spans="1:5" x14ac:dyDescent="0.25">
      <c r="A21" s="169" t="s">
        <v>546</v>
      </c>
      <c r="B21" s="173">
        <v>0.5</v>
      </c>
      <c r="C21" s="173">
        <v>0</v>
      </c>
      <c r="D21" s="173">
        <v>0.16666666666666666</v>
      </c>
      <c r="E21" s="120">
        <f t="shared" si="0"/>
        <v>0.66666666666666663</v>
      </c>
    </row>
    <row r="22" spans="1:5" x14ac:dyDescent="0.25">
      <c r="A22" s="169" t="s">
        <v>82</v>
      </c>
      <c r="B22" s="173">
        <v>0.17647058823529413</v>
      </c>
      <c r="C22" s="173">
        <v>0.29411764705882354</v>
      </c>
      <c r="D22" s="173">
        <v>0.17647058823529413</v>
      </c>
      <c r="E22" s="120">
        <f t="shared" si="0"/>
        <v>0.6470588235294118</v>
      </c>
    </row>
    <row r="23" spans="1:5" x14ac:dyDescent="0.25">
      <c r="A23" s="169" t="s">
        <v>541</v>
      </c>
      <c r="B23" s="173">
        <v>0.5</v>
      </c>
      <c r="C23" s="173">
        <v>0.14285714285714285</v>
      </c>
      <c r="D23" s="173">
        <v>0</v>
      </c>
      <c r="E23" s="120">
        <f t="shared" si="0"/>
        <v>0.64285714285714279</v>
      </c>
    </row>
    <row r="24" spans="1:5" x14ac:dyDescent="0.25">
      <c r="A24" s="169" t="s">
        <v>43</v>
      </c>
      <c r="B24" s="173">
        <v>0.36363636363636365</v>
      </c>
      <c r="C24" s="173">
        <v>0.27272727272727271</v>
      </c>
      <c r="D24" s="173">
        <v>0</v>
      </c>
      <c r="E24" s="120">
        <f t="shared" si="0"/>
        <v>0.63636363636363635</v>
      </c>
    </row>
    <row r="25" spans="1:5" x14ac:dyDescent="0.25">
      <c r="A25" s="169" t="s">
        <v>751</v>
      </c>
      <c r="B25" s="173">
        <v>0.5</v>
      </c>
      <c r="C25" s="173">
        <v>0</v>
      </c>
      <c r="D25" s="173">
        <v>0.1</v>
      </c>
      <c r="E25" s="120">
        <f t="shared" si="0"/>
        <v>0.6</v>
      </c>
    </row>
    <row r="26" spans="1:5" x14ac:dyDescent="0.25">
      <c r="A26" s="169" t="s">
        <v>769</v>
      </c>
      <c r="B26" s="173">
        <v>0.42857142857142855</v>
      </c>
      <c r="C26" s="173">
        <v>0.14285714285714285</v>
      </c>
      <c r="D26" s="173">
        <v>0</v>
      </c>
      <c r="E26" s="120">
        <f t="shared" si="0"/>
        <v>0.5714285714285714</v>
      </c>
    </row>
    <row r="27" spans="1:5" x14ac:dyDescent="0.25">
      <c r="A27" s="169" t="s">
        <v>78</v>
      </c>
      <c r="B27" s="173">
        <v>0.44117647058823528</v>
      </c>
      <c r="C27" s="173">
        <v>0.11764705882352941</v>
      </c>
      <c r="D27" s="173">
        <v>0</v>
      </c>
      <c r="E27" s="120">
        <f t="shared" si="0"/>
        <v>0.55882352941176472</v>
      </c>
    </row>
    <row r="28" spans="1:5" x14ac:dyDescent="0.25">
      <c r="A28" s="169" t="s">
        <v>35</v>
      </c>
      <c r="B28" s="173">
        <v>0.44444444444444442</v>
      </c>
      <c r="C28" s="173">
        <v>0.1111111111111111</v>
      </c>
      <c r="D28" s="173">
        <v>0</v>
      </c>
      <c r="E28" s="120">
        <f t="shared" si="0"/>
        <v>0.55555555555555558</v>
      </c>
    </row>
    <row r="29" spans="1:5" x14ac:dyDescent="0.25">
      <c r="A29" s="169" t="s">
        <v>37</v>
      </c>
      <c r="B29" s="173">
        <v>0.4</v>
      </c>
      <c r="C29" s="173">
        <v>0.1</v>
      </c>
      <c r="D29" s="173">
        <v>0.05</v>
      </c>
      <c r="E29" s="120">
        <f t="shared" si="0"/>
        <v>0.55000000000000004</v>
      </c>
    </row>
    <row r="30" spans="1:5" x14ac:dyDescent="0.25">
      <c r="A30" s="169" t="s">
        <v>560</v>
      </c>
      <c r="B30" s="173">
        <v>0.18181818181818182</v>
      </c>
      <c r="C30" s="173">
        <v>0.36363636363636365</v>
      </c>
      <c r="D30" s="173">
        <v>0</v>
      </c>
      <c r="E30" s="120">
        <f t="shared" si="0"/>
        <v>0.54545454545454541</v>
      </c>
    </row>
    <row r="31" spans="1:5" x14ac:dyDescent="0.25">
      <c r="A31" s="169" t="s">
        <v>77</v>
      </c>
      <c r="B31" s="173">
        <v>0.4</v>
      </c>
      <c r="C31" s="173">
        <v>0.14285714285714285</v>
      </c>
      <c r="D31" s="173">
        <v>0</v>
      </c>
      <c r="E31" s="120">
        <f t="shared" si="0"/>
        <v>0.54285714285714293</v>
      </c>
    </row>
    <row r="32" spans="1:5" x14ac:dyDescent="0.25">
      <c r="A32" s="169" t="s">
        <v>57</v>
      </c>
      <c r="B32" s="173">
        <v>0.45833333333333331</v>
      </c>
      <c r="C32" s="173">
        <v>8.3333333333333329E-2</v>
      </c>
      <c r="D32" s="173">
        <v>0</v>
      </c>
      <c r="E32" s="120">
        <f t="shared" si="0"/>
        <v>0.54166666666666663</v>
      </c>
    </row>
    <row r="33" spans="1:5" x14ac:dyDescent="0.25">
      <c r="A33" s="169" t="s">
        <v>42</v>
      </c>
      <c r="B33" s="173">
        <v>0.2857142857142857</v>
      </c>
      <c r="C33" s="173">
        <v>0.23809523809523808</v>
      </c>
      <c r="D33" s="173">
        <v>0</v>
      </c>
      <c r="E33" s="120">
        <f t="shared" si="0"/>
        <v>0.52380952380952372</v>
      </c>
    </row>
    <row r="34" spans="1:5" x14ac:dyDescent="0.25">
      <c r="A34" s="169" t="s">
        <v>70</v>
      </c>
      <c r="B34" s="173">
        <v>0.32258064516129031</v>
      </c>
      <c r="C34" s="173">
        <v>0.16129032258064516</v>
      </c>
      <c r="D34" s="173">
        <v>1.6129032258064516E-2</v>
      </c>
      <c r="E34" s="120">
        <f t="shared" si="0"/>
        <v>0.5</v>
      </c>
    </row>
    <row r="35" spans="1:5" x14ac:dyDescent="0.25">
      <c r="A35" s="169" t="s">
        <v>95</v>
      </c>
      <c r="B35" s="173">
        <v>0.5</v>
      </c>
      <c r="C35" s="173">
        <v>0</v>
      </c>
      <c r="D35" s="173">
        <v>0</v>
      </c>
      <c r="E35" s="120">
        <f t="shared" si="0"/>
        <v>0.5</v>
      </c>
    </row>
    <row r="36" spans="1:5" x14ac:dyDescent="0.25">
      <c r="A36" s="169" t="s">
        <v>52</v>
      </c>
      <c r="B36" s="173">
        <v>0.25</v>
      </c>
      <c r="C36" s="173">
        <v>0.125</v>
      </c>
      <c r="D36" s="173">
        <v>0.125</v>
      </c>
      <c r="E36" s="120">
        <f t="shared" ref="E36:E67" si="1">B36+C36+D36</f>
        <v>0.5</v>
      </c>
    </row>
    <row r="37" spans="1:5" x14ac:dyDescent="0.25">
      <c r="A37" s="169" t="s">
        <v>47</v>
      </c>
      <c r="B37" s="173">
        <v>0.1111111111111111</v>
      </c>
      <c r="C37" s="173">
        <v>0.27777777777777779</v>
      </c>
      <c r="D37" s="173">
        <v>0.1111111111111111</v>
      </c>
      <c r="E37" s="120">
        <f t="shared" si="1"/>
        <v>0.5</v>
      </c>
    </row>
    <row r="38" spans="1:5" x14ac:dyDescent="0.25">
      <c r="A38" s="169" t="s">
        <v>770</v>
      </c>
      <c r="B38" s="173">
        <v>0.375</v>
      </c>
      <c r="C38" s="173">
        <v>0.125</v>
      </c>
      <c r="D38" s="173">
        <v>0</v>
      </c>
      <c r="E38" s="120">
        <f t="shared" si="1"/>
        <v>0.5</v>
      </c>
    </row>
    <row r="39" spans="1:5" x14ac:dyDescent="0.25">
      <c r="A39" s="169" t="s">
        <v>759</v>
      </c>
      <c r="B39" s="173">
        <v>0.4</v>
      </c>
      <c r="C39" s="173">
        <v>0.1</v>
      </c>
      <c r="D39" s="173">
        <v>0</v>
      </c>
      <c r="E39" s="120">
        <f t="shared" si="1"/>
        <v>0.5</v>
      </c>
    </row>
    <row r="40" spans="1:5" x14ac:dyDescent="0.25">
      <c r="A40" s="169" t="s">
        <v>93</v>
      </c>
      <c r="B40" s="173">
        <v>0.4</v>
      </c>
      <c r="C40" s="173">
        <v>6.6666666666666666E-2</v>
      </c>
      <c r="D40" s="173">
        <v>0</v>
      </c>
      <c r="E40" s="120">
        <f t="shared" si="1"/>
        <v>0.46666666666666667</v>
      </c>
    </row>
    <row r="41" spans="1:5" x14ac:dyDescent="0.25">
      <c r="A41" s="169" t="s">
        <v>557</v>
      </c>
      <c r="B41" s="173">
        <v>0.33333333333333331</v>
      </c>
      <c r="C41" s="173">
        <v>0.13333333333333333</v>
      </c>
      <c r="D41" s="173">
        <v>0</v>
      </c>
      <c r="E41" s="120">
        <f t="shared" si="1"/>
        <v>0.46666666666666667</v>
      </c>
    </row>
    <row r="42" spans="1:5" x14ac:dyDescent="0.25">
      <c r="A42" s="169" t="s">
        <v>49</v>
      </c>
      <c r="B42" s="173">
        <v>0.46153846153846156</v>
      </c>
      <c r="C42" s="173">
        <v>0</v>
      </c>
      <c r="D42" s="173">
        <v>0</v>
      </c>
      <c r="E42" s="120">
        <f t="shared" si="1"/>
        <v>0.46153846153846156</v>
      </c>
    </row>
    <row r="43" spans="1:5" x14ac:dyDescent="0.25">
      <c r="A43" s="169" t="s">
        <v>771</v>
      </c>
      <c r="B43" s="173">
        <v>0.27272727272727271</v>
      </c>
      <c r="C43" s="173">
        <v>0.18181818181818182</v>
      </c>
      <c r="D43" s="173">
        <v>0</v>
      </c>
      <c r="E43" s="120">
        <f t="shared" si="1"/>
        <v>0.45454545454545453</v>
      </c>
    </row>
    <row r="44" spans="1:5" x14ac:dyDescent="0.25">
      <c r="A44" s="169" t="s">
        <v>32</v>
      </c>
      <c r="B44" s="173">
        <v>0.33333333333333331</v>
      </c>
      <c r="C44" s="173">
        <v>0</v>
      </c>
      <c r="D44" s="173">
        <v>0.1111111111111111</v>
      </c>
      <c r="E44" s="120">
        <f t="shared" si="1"/>
        <v>0.44444444444444442</v>
      </c>
    </row>
    <row r="45" spans="1:5" x14ac:dyDescent="0.25">
      <c r="A45" s="169" t="s">
        <v>558</v>
      </c>
      <c r="B45" s="173">
        <v>0.22222222222222221</v>
      </c>
      <c r="C45" s="173">
        <v>0.22222222222222221</v>
      </c>
      <c r="D45" s="173">
        <v>0</v>
      </c>
      <c r="E45" s="120">
        <f t="shared" si="1"/>
        <v>0.44444444444444442</v>
      </c>
    </row>
    <row r="46" spans="1:5" x14ac:dyDescent="0.25">
      <c r="A46" s="169" t="s">
        <v>56</v>
      </c>
      <c r="B46" s="173">
        <v>0.2608695652173913</v>
      </c>
      <c r="C46" s="173">
        <v>8.6956521739130432E-2</v>
      </c>
      <c r="D46" s="173">
        <v>8.6956521739130432E-2</v>
      </c>
      <c r="E46" s="120">
        <f t="shared" si="1"/>
        <v>0.43478260869565216</v>
      </c>
    </row>
    <row r="47" spans="1:5" x14ac:dyDescent="0.25">
      <c r="A47" s="169" t="s">
        <v>40</v>
      </c>
      <c r="B47" s="173">
        <v>0.42857142857142855</v>
      </c>
      <c r="C47" s="173">
        <v>0</v>
      </c>
      <c r="D47" s="173">
        <v>0</v>
      </c>
      <c r="E47" s="120">
        <f t="shared" si="1"/>
        <v>0.42857142857142855</v>
      </c>
    </row>
    <row r="48" spans="1:5" x14ac:dyDescent="0.25">
      <c r="A48" s="169" t="s">
        <v>51</v>
      </c>
      <c r="B48" s="173">
        <v>0.2857142857142857</v>
      </c>
      <c r="C48" s="173">
        <v>0.14285714285714285</v>
      </c>
      <c r="D48" s="173">
        <v>0</v>
      </c>
      <c r="E48" s="120">
        <f t="shared" si="1"/>
        <v>0.42857142857142855</v>
      </c>
    </row>
    <row r="49" spans="1:5" x14ac:dyDescent="0.25">
      <c r="A49" s="169" t="s">
        <v>45</v>
      </c>
      <c r="B49" s="173">
        <v>0.31578947368421051</v>
      </c>
      <c r="C49" s="173">
        <v>0.10526315789473684</v>
      </c>
      <c r="D49" s="173">
        <v>0</v>
      </c>
      <c r="E49" s="120">
        <f t="shared" si="1"/>
        <v>0.42105263157894735</v>
      </c>
    </row>
    <row r="50" spans="1:5" x14ac:dyDescent="0.25">
      <c r="A50" s="171" t="s">
        <v>74</v>
      </c>
      <c r="B50" s="173">
        <v>0.41176470588235292</v>
      </c>
      <c r="C50" s="173">
        <v>0</v>
      </c>
      <c r="D50" s="173">
        <v>0</v>
      </c>
      <c r="E50" s="120">
        <f t="shared" si="1"/>
        <v>0.41176470588235292</v>
      </c>
    </row>
    <row r="51" spans="1:5" x14ac:dyDescent="0.25">
      <c r="A51" s="170" t="s">
        <v>755</v>
      </c>
      <c r="B51" s="173">
        <v>0.3</v>
      </c>
      <c r="C51" s="173">
        <v>0.1</v>
      </c>
      <c r="D51" s="173">
        <v>0</v>
      </c>
      <c r="E51" s="120">
        <f t="shared" si="1"/>
        <v>0.4</v>
      </c>
    </row>
    <row r="52" spans="1:5" x14ac:dyDescent="0.25">
      <c r="A52" s="169" t="s">
        <v>552</v>
      </c>
      <c r="B52" s="173">
        <v>0.3</v>
      </c>
      <c r="C52" s="173">
        <v>0</v>
      </c>
      <c r="D52" s="173">
        <v>0.1</v>
      </c>
      <c r="E52" s="120">
        <f t="shared" si="1"/>
        <v>0.4</v>
      </c>
    </row>
    <row r="53" spans="1:5" x14ac:dyDescent="0.25">
      <c r="A53" s="169" t="s">
        <v>24</v>
      </c>
      <c r="B53" s="173">
        <v>0.22222222222222221</v>
      </c>
      <c r="C53" s="173">
        <v>0.16666666666666666</v>
      </c>
      <c r="D53" s="173">
        <v>0</v>
      </c>
      <c r="E53" s="120">
        <f t="shared" si="1"/>
        <v>0.38888888888888884</v>
      </c>
    </row>
    <row r="54" spans="1:5" x14ac:dyDescent="0.25">
      <c r="A54" s="169" t="s">
        <v>761</v>
      </c>
      <c r="B54" s="173">
        <v>0.30769230769230771</v>
      </c>
      <c r="C54" s="173">
        <v>7.6923076923076927E-2</v>
      </c>
      <c r="D54" s="173">
        <v>0</v>
      </c>
      <c r="E54" s="120">
        <f t="shared" si="1"/>
        <v>0.38461538461538464</v>
      </c>
    </row>
    <row r="55" spans="1:5" x14ac:dyDescent="0.25">
      <c r="A55" s="169" t="s">
        <v>90</v>
      </c>
      <c r="B55" s="173">
        <v>0.36363636363636365</v>
      </c>
      <c r="C55" s="173">
        <v>0</v>
      </c>
      <c r="D55" s="173">
        <v>0</v>
      </c>
      <c r="E55" s="120">
        <f t="shared" si="1"/>
        <v>0.36363636363636365</v>
      </c>
    </row>
    <row r="56" spans="1:5" x14ac:dyDescent="0.25">
      <c r="A56" s="169" t="s">
        <v>553</v>
      </c>
      <c r="B56" s="173">
        <v>0.36363636363636365</v>
      </c>
      <c r="C56" s="173">
        <v>0</v>
      </c>
      <c r="D56" s="173">
        <v>0</v>
      </c>
      <c r="E56" s="120">
        <f t="shared" si="1"/>
        <v>0.36363636363636365</v>
      </c>
    </row>
    <row r="57" spans="1:5" x14ac:dyDescent="0.25">
      <c r="A57" s="169" t="s">
        <v>54</v>
      </c>
      <c r="B57" s="173">
        <v>0.21428571428571427</v>
      </c>
      <c r="C57" s="173">
        <v>7.1428571428571425E-2</v>
      </c>
      <c r="D57" s="173">
        <v>7.1428571428571425E-2</v>
      </c>
      <c r="E57" s="120">
        <f t="shared" si="1"/>
        <v>0.3571428571428571</v>
      </c>
    </row>
    <row r="58" spans="1:5" x14ac:dyDescent="0.25">
      <c r="A58" s="169" t="s">
        <v>39</v>
      </c>
      <c r="B58" s="173">
        <v>0.23529411764705882</v>
      </c>
      <c r="C58" s="173">
        <v>5.8823529411764705E-2</v>
      </c>
      <c r="D58" s="173">
        <v>5.8823529411764705E-2</v>
      </c>
      <c r="E58" s="120">
        <f t="shared" si="1"/>
        <v>0.35294117647058826</v>
      </c>
    </row>
    <row r="59" spans="1:5" x14ac:dyDescent="0.25">
      <c r="A59" s="169" t="s">
        <v>102</v>
      </c>
      <c r="B59" s="173">
        <v>0.1111111111111111</v>
      </c>
      <c r="C59" s="173">
        <v>0.1111111111111111</v>
      </c>
      <c r="D59" s="173">
        <v>0.1111111111111111</v>
      </c>
      <c r="E59" s="120">
        <f t="shared" si="1"/>
        <v>0.33333333333333331</v>
      </c>
    </row>
    <row r="60" spans="1:5" x14ac:dyDescent="0.25">
      <c r="A60" s="169" t="s">
        <v>33</v>
      </c>
      <c r="B60" s="173">
        <v>0.31578947368421051</v>
      </c>
      <c r="C60" s="173">
        <v>0</v>
      </c>
      <c r="D60" s="173">
        <v>0</v>
      </c>
      <c r="E60" s="120">
        <f t="shared" si="1"/>
        <v>0.31578947368421051</v>
      </c>
    </row>
    <row r="61" spans="1:5" x14ac:dyDescent="0.25">
      <c r="A61" s="169" t="s">
        <v>545</v>
      </c>
      <c r="B61" s="173">
        <v>0.30769230769230771</v>
      </c>
      <c r="C61" s="173">
        <v>0</v>
      </c>
      <c r="D61" s="173">
        <v>0</v>
      </c>
      <c r="E61" s="120">
        <f t="shared" si="1"/>
        <v>0.30769230769230771</v>
      </c>
    </row>
    <row r="62" spans="1:5" x14ac:dyDescent="0.25">
      <c r="A62" s="169" t="s">
        <v>34</v>
      </c>
      <c r="B62" s="173">
        <v>0.24242424242424243</v>
      </c>
      <c r="C62" s="173">
        <v>6.0606060606060608E-2</v>
      </c>
      <c r="D62" s="173">
        <v>0</v>
      </c>
      <c r="E62" s="120">
        <f t="shared" si="1"/>
        <v>0.30303030303030304</v>
      </c>
    </row>
    <row r="63" spans="1:5" x14ac:dyDescent="0.25">
      <c r="A63" s="169" t="s">
        <v>760</v>
      </c>
      <c r="B63" s="173">
        <v>0.14285714285714285</v>
      </c>
      <c r="C63" s="173">
        <v>0.14285714285714285</v>
      </c>
      <c r="D63" s="173">
        <v>0</v>
      </c>
      <c r="E63" s="120">
        <f t="shared" si="1"/>
        <v>0.2857142857142857</v>
      </c>
    </row>
    <row r="64" spans="1:5" s="65" customFormat="1" x14ac:dyDescent="0.25">
      <c r="A64" s="169" t="s">
        <v>36</v>
      </c>
      <c r="B64" s="173">
        <v>0.2857142857142857</v>
      </c>
      <c r="C64" s="173">
        <v>0</v>
      </c>
      <c r="D64" s="173">
        <v>0</v>
      </c>
      <c r="E64" s="120">
        <f t="shared" si="1"/>
        <v>0.2857142857142857</v>
      </c>
    </row>
    <row r="65" spans="1:5" x14ac:dyDescent="0.25">
      <c r="A65" s="169" t="s">
        <v>543</v>
      </c>
      <c r="B65" s="173">
        <v>0.14285714285714285</v>
      </c>
      <c r="C65" s="173">
        <v>0.14285714285714285</v>
      </c>
      <c r="D65" s="173">
        <v>0</v>
      </c>
      <c r="E65" s="120">
        <f t="shared" si="1"/>
        <v>0.2857142857142857</v>
      </c>
    </row>
    <row r="66" spans="1:5" x14ac:dyDescent="0.25">
      <c r="A66" s="169" t="s">
        <v>772</v>
      </c>
      <c r="B66" s="173">
        <v>0.2857142857142857</v>
      </c>
      <c r="C66" s="173">
        <v>0</v>
      </c>
      <c r="D66" s="173">
        <v>0</v>
      </c>
      <c r="E66" s="120">
        <f t="shared" si="1"/>
        <v>0.2857142857142857</v>
      </c>
    </row>
    <row r="67" spans="1:5" x14ac:dyDescent="0.25">
      <c r="A67" s="169" t="s">
        <v>763</v>
      </c>
      <c r="B67" s="173">
        <v>0.12</v>
      </c>
      <c r="C67" s="173">
        <v>0.16</v>
      </c>
      <c r="D67" s="173">
        <v>0</v>
      </c>
      <c r="E67" s="120">
        <f t="shared" si="1"/>
        <v>0.28000000000000003</v>
      </c>
    </row>
    <row r="68" spans="1:5" x14ac:dyDescent="0.25">
      <c r="A68" s="169" t="s">
        <v>767</v>
      </c>
      <c r="B68" s="173">
        <v>0.22727272727272727</v>
      </c>
      <c r="C68" s="173">
        <v>4.5454545454545456E-2</v>
      </c>
      <c r="D68" s="173">
        <v>0</v>
      </c>
      <c r="E68" s="120">
        <f t="shared" ref="E68:E99" si="2">B68+C68+D68</f>
        <v>0.27272727272727271</v>
      </c>
    </row>
    <row r="69" spans="1:5" x14ac:dyDescent="0.25">
      <c r="A69" s="169" t="s">
        <v>31</v>
      </c>
      <c r="B69" s="173">
        <v>0.18181818181818182</v>
      </c>
      <c r="C69" s="173">
        <v>9.0909090909090912E-2</v>
      </c>
      <c r="D69" s="173">
        <v>0</v>
      </c>
      <c r="E69" s="120">
        <f t="shared" si="2"/>
        <v>0.27272727272727271</v>
      </c>
    </row>
    <row r="70" spans="1:5" x14ac:dyDescent="0.25">
      <c r="A70" s="169" t="s">
        <v>764</v>
      </c>
      <c r="B70" s="173">
        <v>0.19230769230769232</v>
      </c>
      <c r="C70" s="173">
        <v>7.6923076923076927E-2</v>
      </c>
      <c r="D70" s="173">
        <v>0</v>
      </c>
      <c r="E70" s="120">
        <f t="shared" si="2"/>
        <v>0.26923076923076927</v>
      </c>
    </row>
    <row r="71" spans="1:5" x14ac:dyDescent="0.25">
      <c r="A71" s="169" t="s">
        <v>773</v>
      </c>
      <c r="B71" s="173">
        <v>0.2</v>
      </c>
      <c r="C71" s="173">
        <v>0</v>
      </c>
      <c r="D71" s="173">
        <v>6.6666666666666666E-2</v>
      </c>
      <c r="E71" s="120">
        <f t="shared" si="2"/>
        <v>0.26666666666666666</v>
      </c>
    </row>
    <row r="72" spans="1:5" x14ac:dyDescent="0.25">
      <c r="A72" s="169" t="s">
        <v>97</v>
      </c>
      <c r="B72" s="173">
        <v>0.125</v>
      </c>
      <c r="C72" s="173">
        <v>0</v>
      </c>
      <c r="D72" s="173">
        <v>0.125</v>
      </c>
      <c r="E72" s="120">
        <f t="shared" si="2"/>
        <v>0.25</v>
      </c>
    </row>
    <row r="73" spans="1:5" x14ac:dyDescent="0.25">
      <c r="A73" s="169" t="s">
        <v>94</v>
      </c>
      <c r="B73" s="173">
        <v>8.3333333333333329E-2</v>
      </c>
      <c r="C73" s="173">
        <v>0.16666666666666666</v>
      </c>
      <c r="D73" s="173">
        <v>0</v>
      </c>
      <c r="E73" s="120">
        <f t="shared" si="2"/>
        <v>0.25</v>
      </c>
    </row>
    <row r="74" spans="1:5" x14ac:dyDescent="0.25">
      <c r="A74" s="169" t="s">
        <v>550</v>
      </c>
      <c r="B74" s="173">
        <v>0.125</v>
      </c>
      <c r="C74" s="173">
        <v>0</v>
      </c>
      <c r="D74" s="173">
        <v>0.125</v>
      </c>
      <c r="E74" s="120">
        <f t="shared" si="2"/>
        <v>0.25</v>
      </c>
    </row>
    <row r="75" spans="1:5" x14ac:dyDescent="0.25">
      <c r="A75" s="169" t="s">
        <v>86</v>
      </c>
      <c r="B75" s="173">
        <v>0.23076923076923078</v>
      </c>
      <c r="C75" s="173">
        <v>0</v>
      </c>
      <c r="D75" s="173">
        <v>0</v>
      </c>
      <c r="E75" s="120">
        <f t="shared" si="2"/>
        <v>0.23076923076923078</v>
      </c>
    </row>
    <row r="76" spans="1:5" x14ac:dyDescent="0.25">
      <c r="A76" s="169" t="s">
        <v>81</v>
      </c>
      <c r="B76" s="173">
        <v>0.15384615384615385</v>
      </c>
      <c r="C76" s="173">
        <v>7.6923076923076927E-2</v>
      </c>
      <c r="D76" s="173">
        <v>0</v>
      </c>
      <c r="E76" s="120">
        <f t="shared" si="2"/>
        <v>0.23076923076923078</v>
      </c>
    </row>
    <row r="77" spans="1:5" x14ac:dyDescent="0.25">
      <c r="A77" s="169" t="s">
        <v>96</v>
      </c>
      <c r="B77" s="173">
        <v>0.19230769230769232</v>
      </c>
      <c r="C77" s="173">
        <v>3.8461538461538464E-2</v>
      </c>
      <c r="D77" s="173">
        <v>0</v>
      </c>
      <c r="E77" s="120">
        <f t="shared" si="2"/>
        <v>0.23076923076923078</v>
      </c>
    </row>
    <row r="78" spans="1:5" x14ac:dyDescent="0.25">
      <c r="A78" s="169" t="s">
        <v>766</v>
      </c>
      <c r="B78" s="173">
        <v>0.19230769230769232</v>
      </c>
      <c r="C78" s="173">
        <v>0</v>
      </c>
      <c r="D78" s="173">
        <v>3.8461538461538464E-2</v>
      </c>
      <c r="E78" s="120">
        <f t="shared" si="2"/>
        <v>0.23076923076923078</v>
      </c>
    </row>
    <row r="79" spans="1:5" x14ac:dyDescent="0.25">
      <c r="A79" s="169" t="s">
        <v>774</v>
      </c>
      <c r="B79" s="173">
        <v>0.22222222222222221</v>
      </c>
      <c r="C79" s="173">
        <v>0</v>
      </c>
      <c r="D79" s="173">
        <v>0</v>
      </c>
      <c r="E79" s="120">
        <f t="shared" si="2"/>
        <v>0.22222222222222221</v>
      </c>
    </row>
    <row r="80" spans="1:5" x14ac:dyDescent="0.25">
      <c r="A80" s="169" t="s">
        <v>79</v>
      </c>
      <c r="B80" s="173">
        <v>7.3170731707317069E-2</v>
      </c>
      <c r="C80" s="173">
        <v>9.7560975609756101E-2</v>
      </c>
      <c r="D80" s="173">
        <v>4.878048780487805E-2</v>
      </c>
      <c r="E80" s="120">
        <f t="shared" si="2"/>
        <v>0.21951219512195119</v>
      </c>
    </row>
    <row r="81" spans="1:5" x14ac:dyDescent="0.25">
      <c r="A81" s="169" t="s">
        <v>38</v>
      </c>
      <c r="B81" s="173">
        <v>0.21739130434782608</v>
      </c>
      <c r="C81" s="173">
        <v>0</v>
      </c>
      <c r="D81" s="173">
        <v>0</v>
      </c>
      <c r="E81" s="120">
        <f t="shared" si="2"/>
        <v>0.21739130434782608</v>
      </c>
    </row>
    <row r="82" spans="1:5" x14ac:dyDescent="0.25">
      <c r="A82" s="169" t="s">
        <v>89</v>
      </c>
      <c r="B82" s="173">
        <v>0.13636363636363635</v>
      </c>
      <c r="C82" s="173">
        <v>4.5454545454545456E-2</v>
      </c>
      <c r="D82" s="173">
        <v>0</v>
      </c>
      <c r="E82" s="120">
        <f t="shared" si="2"/>
        <v>0.18181818181818182</v>
      </c>
    </row>
    <row r="83" spans="1:5" x14ac:dyDescent="0.25">
      <c r="A83" s="169" t="s">
        <v>84</v>
      </c>
      <c r="B83" s="173">
        <v>0.18181818181818182</v>
      </c>
      <c r="C83" s="173">
        <v>0</v>
      </c>
      <c r="D83" s="173">
        <v>0</v>
      </c>
      <c r="E83" s="120">
        <f t="shared" si="2"/>
        <v>0.18181818181818182</v>
      </c>
    </row>
    <row r="84" spans="1:5" s="53" customFormat="1" x14ac:dyDescent="0.25">
      <c r="A84" s="169" t="s">
        <v>30</v>
      </c>
      <c r="B84" s="173">
        <v>0.18181818181818182</v>
      </c>
      <c r="C84" s="173">
        <v>0</v>
      </c>
      <c r="D84" s="173">
        <v>0</v>
      </c>
      <c r="E84" s="120">
        <f t="shared" si="2"/>
        <v>0.18181818181818182</v>
      </c>
    </row>
    <row r="85" spans="1:5" x14ac:dyDescent="0.25">
      <c r="A85" s="169" t="s">
        <v>27</v>
      </c>
      <c r="B85" s="173">
        <v>8.3333333333333329E-2</v>
      </c>
      <c r="C85" s="173">
        <v>8.3333333333333329E-2</v>
      </c>
      <c r="D85" s="173">
        <v>0</v>
      </c>
      <c r="E85" s="120">
        <f t="shared" si="2"/>
        <v>0.16666666666666666</v>
      </c>
    </row>
    <row r="86" spans="1:5" x14ac:dyDescent="0.25">
      <c r="A86" s="169" t="s">
        <v>25</v>
      </c>
      <c r="B86" s="173">
        <v>0.15384615384615385</v>
      </c>
      <c r="C86" s="173">
        <v>0</v>
      </c>
      <c r="D86" s="173">
        <v>0</v>
      </c>
      <c r="E86" s="120">
        <f t="shared" si="2"/>
        <v>0.15384615384615385</v>
      </c>
    </row>
    <row r="87" spans="1:5" x14ac:dyDescent="0.25">
      <c r="A87" s="169" t="s">
        <v>549</v>
      </c>
      <c r="B87" s="173">
        <v>9.5238095238095233E-2</v>
      </c>
      <c r="C87" s="173">
        <v>4.7619047619047616E-2</v>
      </c>
      <c r="D87" s="173">
        <v>0</v>
      </c>
      <c r="E87" s="120">
        <f t="shared" si="2"/>
        <v>0.14285714285714285</v>
      </c>
    </row>
    <row r="88" spans="1:5" x14ac:dyDescent="0.25">
      <c r="A88" s="169" t="s">
        <v>306</v>
      </c>
      <c r="B88" s="173">
        <v>0.14285714285714285</v>
      </c>
      <c r="C88" s="173">
        <v>0</v>
      </c>
      <c r="D88" s="173">
        <v>0</v>
      </c>
      <c r="E88" s="120">
        <f t="shared" si="2"/>
        <v>0.14285714285714285</v>
      </c>
    </row>
    <row r="89" spans="1:5" x14ac:dyDescent="0.25">
      <c r="A89" s="169" t="s">
        <v>98</v>
      </c>
      <c r="B89" s="173">
        <v>0.125</v>
      </c>
      <c r="C89" s="173">
        <v>0</v>
      </c>
      <c r="D89" s="173">
        <v>0</v>
      </c>
      <c r="E89" s="120">
        <f t="shared" si="2"/>
        <v>0.125</v>
      </c>
    </row>
    <row r="90" spans="1:5" x14ac:dyDescent="0.25">
      <c r="A90" s="169" t="s">
        <v>88</v>
      </c>
      <c r="B90" s="173">
        <v>5.5555555555555552E-2</v>
      </c>
      <c r="C90" s="173">
        <v>5.5555555555555552E-2</v>
      </c>
      <c r="D90" s="173">
        <v>0</v>
      </c>
      <c r="E90" s="120">
        <f t="shared" si="2"/>
        <v>0.1111111111111111</v>
      </c>
    </row>
    <row r="91" spans="1:5" x14ac:dyDescent="0.25">
      <c r="A91" s="169" t="s">
        <v>556</v>
      </c>
      <c r="B91" s="173">
        <v>0.1111111111111111</v>
      </c>
      <c r="C91" s="173">
        <v>0</v>
      </c>
      <c r="D91" s="173">
        <v>0</v>
      </c>
      <c r="E91" s="120">
        <f t="shared" si="2"/>
        <v>0.1111111111111111</v>
      </c>
    </row>
    <row r="92" spans="1:5" x14ac:dyDescent="0.25">
      <c r="A92" s="169" t="s">
        <v>75</v>
      </c>
      <c r="B92" s="173">
        <v>0.10714285714285714</v>
      </c>
      <c r="C92" s="173">
        <v>0</v>
      </c>
      <c r="D92" s="173">
        <v>0</v>
      </c>
      <c r="E92" s="120">
        <f t="shared" si="2"/>
        <v>0.10714285714285714</v>
      </c>
    </row>
    <row r="93" spans="1:5" x14ac:dyDescent="0.25">
      <c r="A93" s="169" t="s">
        <v>92</v>
      </c>
      <c r="B93" s="173">
        <v>0.10526315789473684</v>
      </c>
      <c r="C93" s="173">
        <v>0</v>
      </c>
      <c r="D93" s="173">
        <v>0</v>
      </c>
      <c r="E93" s="120">
        <f t="shared" si="2"/>
        <v>0.10526315789473684</v>
      </c>
    </row>
    <row r="94" spans="1:5" x14ac:dyDescent="0.25">
      <c r="A94" s="169" t="s">
        <v>76</v>
      </c>
      <c r="B94" s="173">
        <v>7.6923076923076927E-2</v>
      </c>
      <c r="C94" s="173">
        <v>0</v>
      </c>
      <c r="D94" s="173">
        <v>0</v>
      </c>
      <c r="E94" s="120">
        <f t="shared" si="2"/>
        <v>7.6923076923076927E-2</v>
      </c>
    </row>
    <row r="95" spans="1:5" x14ac:dyDescent="0.25">
      <c r="A95" s="169" t="s">
        <v>83</v>
      </c>
      <c r="B95" s="173">
        <v>7.6923076923076927E-2</v>
      </c>
      <c r="C95" s="173">
        <v>0</v>
      </c>
      <c r="D95" s="173">
        <v>0</v>
      </c>
      <c r="E95" s="120">
        <f t="shared" si="2"/>
        <v>7.6923076923076927E-2</v>
      </c>
    </row>
    <row r="96" spans="1:5" x14ac:dyDescent="0.25">
      <c r="A96" s="169" t="s">
        <v>22</v>
      </c>
      <c r="B96" s="173">
        <v>6.6666666666666666E-2</v>
      </c>
      <c r="C96" s="173">
        <v>0</v>
      </c>
      <c r="D96" s="173">
        <v>0</v>
      </c>
      <c r="E96" s="120">
        <f t="shared" si="2"/>
        <v>6.6666666666666666E-2</v>
      </c>
    </row>
    <row r="97" spans="1:5" x14ac:dyDescent="0.25">
      <c r="A97" s="169" t="s">
        <v>87</v>
      </c>
      <c r="B97" s="173">
        <v>5.7142857142857141E-2</v>
      </c>
      <c r="C97" s="173">
        <v>0</v>
      </c>
      <c r="D97" s="173">
        <v>0</v>
      </c>
      <c r="E97" s="120">
        <f t="shared" si="2"/>
        <v>5.7142857142857141E-2</v>
      </c>
    </row>
    <row r="98" spans="1:5" x14ac:dyDescent="0.25">
      <c r="A98" s="169" t="s">
        <v>69</v>
      </c>
      <c r="B98" s="173">
        <v>4.6875E-2</v>
      </c>
      <c r="C98" s="173">
        <v>0</v>
      </c>
      <c r="D98" s="173">
        <v>0</v>
      </c>
      <c r="E98" s="120">
        <f t="shared" si="2"/>
        <v>4.6875E-2</v>
      </c>
    </row>
    <row r="99" spans="1:5" x14ac:dyDescent="0.25">
      <c r="A99" s="169" t="s">
        <v>85</v>
      </c>
      <c r="B99" s="173">
        <v>0</v>
      </c>
      <c r="C99" s="173">
        <v>0</v>
      </c>
      <c r="D99" s="173">
        <v>0</v>
      </c>
      <c r="E99" s="120">
        <f t="shared" si="2"/>
        <v>0</v>
      </c>
    </row>
    <row r="100" spans="1:5" x14ac:dyDescent="0.25">
      <c r="A100" s="171" t="s">
        <v>80</v>
      </c>
      <c r="B100" s="173">
        <v>0</v>
      </c>
      <c r="C100" s="173">
        <v>0</v>
      </c>
      <c r="D100" s="173">
        <v>0</v>
      </c>
      <c r="E100" s="168">
        <f t="shared" ref="E100" si="3">B100+C100+D100</f>
        <v>0</v>
      </c>
    </row>
    <row r="101" spans="1:5" x14ac:dyDescent="0.25">
      <c r="A101" s="38"/>
      <c r="B101" s="1"/>
      <c r="C101" s="1"/>
      <c r="D101" s="1"/>
      <c r="E101" s="1"/>
    </row>
    <row r="102" spans="1:5" x14ac:dyDescent="0.25">
      <c r="A102" s="38"/>
      <c r="B102" s="1"/>
      <c r="C102" s="1"/>
      <c r="D102" s="1"/>
      <c r="E102" s="1"/>
    </row>
    <row r="103" spans="1:5" x14ac:dyDescent="0.25">
      <c r="A103" s="38"/>
      <c r="B103" s="1"/>
      <c r="C103" s="1"/>
      <c r="D103" s="1"/>
      <c r="E103" s="1"/>
    </row>
    <row r="104" spans="1:5" x14ac:dyDescent="0.25">
      <c r="A104" s="38"/>
      <c r="B104" s="1"/>
      <c r="C104" s="1"/>
      <c r="D104" s="1"/>
      <c r="E104" s="1"/>
    </row>
    <row r="105" spans="1:5" x14ac:dyDescent="0.25">
      <c r="A105" s="38"/>
      <c r="B105" s="1"/>
      <c r="C105" s="1"/>
      <c r="D105" s="1"/>
      <c r="E105" s="1"/>
    </row>
    <row r="106" spans="1:5" x14ac:dyDescent="0.25">
      <c r="A106" s="38"/>
      <c r="B106" s="1"/>
      <c r="C106" s="1"/>
      <c r="D106" s="1"/>
      <c r="E106" s="1"/>
    </row>
    <row r="107" spans="1:5" x14ac:dyDescent="0.25">
      <c r="A107" s="38"/>
      <c r="B107" s="1"/>
      <c r="C107" s="1"/>
      <c r="D107" s="1"/>
      <c r="E107" s="1"/>
    </row>
    <row r="108" spans="1:5" x14ac:dyDescent="0.25">
      <c r="A108" s="38"/>
      <c r="B108" s="1"/>
      <c r="C108" s="1"/>
      <c r="D108" s="1"/>
      <c r="E108" s="1"/>
    </row>
    <row r="109" spans="1:5" x14ac:dyDescent="0.25">
      <c r="A109" s="38"/>
      <c r="B109" s="1"/>
      <c r="C109" s="1"/>
      <c r="D109" s="1"/>
      <c r="E109" s="1"/>
    </row>
    <row r="110" spans="1:5" x14ac:dyDescent="0.25">
      <c r="A110" s="38"/>
      <c r="B110" s="1"/>
      <c r="C110" s="1"/>
      <c r="D110" s="1"/>
      <c r="E110" s="1"/>
    </row>
    <row r="111" spans="1:5" x14ac:dyDescent="0.25">
      <c r="A111" s="38"/>
      <c r="B111" s="1"/>
      <c r="C111" s="1"/>
      <c r="D111" s="1"/>
      <c r="E111" s="1"/>
    </row>
    <row r="112" spans="1:5" x14ac:dyDescent="0.25">
      <c r="A112" s="38"/>
      <c r="B112" s="1"/>
      <c r="C112" s="1"/>
      <c r="D112" s="1"/>
      <c r="E112" s="1"/>
    </row>
    <row r="113" spans="1:5" x14ac:dyDescent="0.25">
      <c r="A113" s="38"/>
      <c r="B113" s="1"/>
      <c r="C113" s="1"/>
      <c r="D113" s="1"/>
      <c r="E113" s="1"/>
    </row>
    <row r="114" spans="1:5" x14ac:dyDescent="0.25">
      <c r="A114" s="38"/>
      <c r="B114" s="1"/>
      <c r="C114" s="1"/>
      <c r="D114" s="1"/>
      <c r="E114" s="1"/>
    </row>
    <row r="115" spans="1:5" x14ac:dyDescent="0.25">
      <c r="A115" s="38"/>
      <c r="B115" s="1"/>
      <c r="C115" s="1"/>
      <c r="D115" s="1"/>
      <c r="E115" s="1"/>
    </row>
    <row r="116" spans="1:5" x14ac:dyDescent="0.25">
      <c r="A116" s="38"/>
      <c r="B116" s="1"/>
      <c r="C116" s="1"/>
      <c r="D116" s="1"/>
      <c r="E116" s="1"/>
    </row>
    <row r="117" spans="1:5" x14ac:dyDescent="0.25">
      <c r="A117" s="38"/>
      <c r="B117" s="1"/>
      <c r="C117" s="1"/>
      <c r="D117" s="1"/>
      <c r="E117" s="1"/>
    </row>
    <row r="118" spans="1:5" x14ac:dyDescent="0.25">
      <c r="A118" s="38"/>
      <c r="B118" s="1"/>
      <c r="C118" s="1"/>
      <c r="D118" s="1"/>
      <c r="E118" s="1"/>
    </row>
    <row r="119" spans="1:5" x14ac:dyDescent="0.25">
      <c r="A119" s="38"/>
      <c r="B119" s="1"/>
      <c r="C119" s="1"/>
      <c r="D119" s="1"/>
      <c r="E119" s="1"/>
    </row>
    <row r="120" spans="1:5" x14ac:dyDescent="0.25">
      <c r="A120" s="38"/>
      <c r="B120" s="1"/>
      <c r="C120" s="1"/>
      <c r="D120" s="1"/>
      <c r="E120" s="1"/>
    </row>
    <row r="121" spans="1:5" x14ac:dyDescent="0.25">
      <c r="A121" s="38"/>
      <c r="B121" s="1"/>
      <c r="C121" s="1"/>
      <c r="D121" s="1"/>
      <c r="E121" s="1"/>
    </row>
    <row r="122" spans="1:5" x14ac:dyDescent="0.25">
      <c r="A122" s="38"/>
      <c r="B122" s="1"/>
      <c r="C122" s="1"/>
      <c r="D122" s="1"/>
      <c r="E122" s="1"/>
    </row>
    <row r="123" spans="1:5" x14ac:dyDescent="0.25">
      <c r="A123" s="38"/>
      <c r="B123" s="1"/>
      <c r="C123" s="1"/>
      <c r="D123" s="1"/>
      <c r="E123" s="1"/>
    </row>
    <row r="124" spans="1:5" x14ac:dyDescent="0.25">
      <c r="A124" s="38"/>
      <c r="B124" s="1"/>
      <c r="C124" s="1"/>
      <c r="D124" s="1"/>
      <c r="E124" s="1"/>
    </row>
    <row r="125" spans="1:5" x14ac:dyDescent="0.25">
      <c r="A125" s="38"/>
      <c r="B125" s="1"/>
      <c r="C125" s="1"/>
      <c r="D125" s="1"/>
      <c r="E125" s="1"/>
    </row>
    <row r="126" spans="1:5" x14ac:dyDescent="0.25">
      <c r="A126" s="38"/>
      <c r="B126" s="1"/>
      <c r="C126" s="1"/>
      <c r="D126" s="1"/>
      <c r="E126" s="1"/>
    </row>
    <row r="127" spans="1:5" x14ac:dyDescent="0.25">
      <c r="A127" s="38"/>
      <c r="B127" s="1"/>
      <c r="C127" s="1"/>
      <c r="D127" s="1"/>
      <c r="E127" s="1"/>
    </row>
    <row r="128" spans="1:5" x14ac:dyDescent="0.25">
      <c r="A128" s="38"/>
      <c r="B128" s="1"/>
      <c r="C128" s="1"/>
      <c r="D128" s="1"/>
      <c r="E128" s="1"/>
    </row>
    <row r="129" spans="1:5" x14ac:dyDescent="0.25">
      <c r="A129" s="38"/>
      <c r="B129" s="1"/>
      <c r="C129" s="1"/>
      <c r="D129" s="1"/>
      <c r="E129" s="1"/>
    </row>
    <row r="130" spans="1:5" x14ac:dyDescent="0.25">
      <c r="A130" s="38"/>
      <c r="B130" s="1"/>
      <c r="C130" s="1"/>
      <c r="D130" s="1"/>
      <c r="E130" s="1"/>
    </row>
    <row r="132" spans="1:5" x14ac:dyDescent="0.25">
      <c r="A132" s="38"/>
      <c r="B132" s="37"/>
      <c r="C132" s="36"/>
    </row>
    <row r="133" spans="1:5" x14ac:dyDescent="0.25">
      <c r="A133" s="38"/>
      <c r="B133" s="37"/>
      <c r="C133" s="36"/>
    </row>
    <row r="134" spans="1:5" x14ac:dyDescent="0.25">
      <c r="A134" s="38"/>
      <c r="B134" s="37"/>
      <c r="C134" s="36"/>
    </row>
    <row r="135" spans="1:5" x14ac:dyDescent="0.25">
      <c r="A135" s="38"/>
      <c r="B135" s="37"/>
      <c r="C135" s="36"/>
    </row>
    <row r="136" spans="1:5" x14ac:dyDescent="0.25">
      <c r="A136" s="38"/>
      <c r="B136" s="37"/>
      <c r="C136" s="36"/>
    </row>
    <row r="137" spans="1:5" x14ac:dyDescent="0.25">
      <c r="A137" s="38"/>
      <c r="B137" s="37"/>
      <c r="C137" s="36"/>
    </row>
    <row r="138" spans="1:5" x14ac:dyDescent="0.25">
      <c r="A138" s="38"/>
      <c r="B138" s="37"/>
      <c r="C138" s="36"/>
    </row>
    <row r="139" spans="1:5" x14ac:dyDescent="0.25">
      <c r="A139" s="38"/>
      <c r="B139" s="37"/>
      <c r="C139" s="36"/>
    </row>
    <row r="140" spans="1:5" x14ac:dyDescent="0.25">
      <c r="A140" s="38"/>
      <c r="B140" s="37"/>
      <c r="C140" s="36"/>
    </row>
    <row r="141" spans="1:5" x14ac:dyDescent="0.25">
      <c r="A141" s="38"/>
      <c r="B141" s="37"/>
      <c r="C141" s="36"/>
    </row>
    <row r="142" spans="1:5" x14ac:dyDescent="0.25">
      <c r="A142" s="38"/>
      <c r="B142" s="37"/>
      <c r="C142" s="36"/>
    </row>
    <row r="143" spans="1:5" x14ac:dyDescent="0.25">
      <c r="A143" s="38"/>
      <c r="B143" s="37"/>
      <c r="C143" s="36"/>
    </row>
    <row r="144" spans="1:5" x14ac:dyDescent="0.25">
      <c r="A144" s="38"/>
      <c r="B144" s="37"/>
      <c r="C144" s="36"/>
    </row>
    <row r="145" spans="1:3" x14ac:dyDescent="0.25">
      <c r="A145" s="38"/>
      <c r="B145" s="37"/>
      <c r="C145" s="36"/>
    </row>
    <row r="146" spans="1:3" x14ac:dyDescent="0.25">
      <c r="A146" s="38"/>
      <c r="B146" s="37"/>
      <c r="C146" s="36"/>
    </row>
    <row r="147" spans="1:3" x14ac:dyDescent="0.25">
      <c r="A147" s="38"/>
      <c r="B147" s="37"/>
      <c r="C147" s="36"/>
    </row>
    <row r="148" spans="1:3" x14ac:dyDescent="0.25">
      <c r="A148" s="38"/>
      <c r="B148" s="37"/>
      <c r="C148" s="36"/>
    </row>
    <row r="149" spans="1:3" x14ac:dyDescent="0.25">
      <c r="A149" s="38"/>
      <c r="B149" s="37"/>
      <c r="C149" s="36"/>
    </row>
    <row r="150" spans="1:3" x14ac:dyDescent="0.25">
      <c r="A150" s="38"/>
      <c r="B150" s="37"/>
      <c r="C150" s="36"/>
    </row>
    <row r="151" spans="1:3" x14ac:dyDescent="0.25">
      <c r="A151" s="38"/>
      <c r="B151" s="37"/>
      <c r="C151" s="36"/>
    </row>
    <row r="152" spans="1:3" x14ac:dyDescent="0.25">
      <c r="A152" s="38"/>
      <c r="B152" s="37"/>
      <c r="C152" s="36"/>
    </row>
    <row r="153" spans="1:3" x14ac:dyDescent="0.25">
      <c r="A153" s="38"/>
      <c r="B153" s="37"/>
      <c r="C153" s="36"/>
    </row>
    <row r="154" spans="1:3" x14ac:dyDescent="0.25">
      <c r="A154" s="38"/>
      <c r="B154" s="37"/>
      <c r="C154" s="36"/>
    </row>
    <row r="155" spans="1:3" x14ac:dyDescent="0.25">
      <c r="A155" s="38"/>
      <c r="B155" s="37"/>
      <c r="C155" s="36"/>
    </row>
    <row r="156" spans="1:3" x14ac:dyDescent="0.25">
      <c r="A156" s="38"/>
      <c r="B156" s="37"/>
      <c r="C156" s="36"/>
    </row>
    <row r="157" spans="1:3" x14ac:dyDescent="0.25">
      <c r="A157" s="38"/>
      <c r="B157" s="37"/>
      <c r="C157" s="36"/>
    </row>
    <row r="158" spans="1:3" x14ac:dyDescent="0.25">
      <c r="A158" s="38"/>
      <c r="B158" s="37"/>
      <c r="C158" s="36"/>
    </row>
    <row r="159" spans="1:3" x14ac:dyDescent="0.25">
      <c r="A159" s="38"/>
      <c r="B159" s="37"/>
      <c r="C159" s="36"/>
    </row>
    <row r="160" spans="1:3" x14ac:dyDescent="0.25">
      <c r="A160" s="38"/>
      <c r="B160" s="37"/>
      <c r="C160" s="36"/>
    </row>
    <row r="161" spans="1:3" x14ac:dyDescent="0.25">
      <c r="A161" s="38"/>
      <c r="B161" s="37"/>
      <c r="C161" s="36"/>
    </row>
    <row r="162" spans="1:3" x14ac:dyDescent="0.25">
      <c r="A162" s="54"/>
      <c r="B162" s="37"/>
      <c r="C162" s="36"/>
    </row>
    <row r="163" spans="1:3" x14ac:dyDescent="0.25">
      <c r="A163" s="54"/>
    </row>
    <row r="164" spans="1:3" x14ac:dyDescent="0.25">
      <c r="A164" s="54"/>
    </row>
  </sheetData>
  <sortState ref="A4:E99">
    <sortCondition descending="1" ref="E4:E99"/>
  </sortState>
  <conditionalFormatting sqref="A4:A53 A56:A99">
    <cfRule type="duplicateValues" dxfId="1" priority="1"/>
  </conditionalFormatting>
  <hyperlinks>
    <hyperlink ref="A1" location="'List of Figs &amp; Tables'!A1" display="Link to Index"/>
  </hyperlink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64"/>
  <sheetViews>
    <sheetView topLeftCell="C37" zoomScaleNormal="100" workbookViewId="0">
      <selection activeCell="R1" sqref="R1"/>
    </sheetView>
  </sheetViews>
  <sheetFormatPr defaultRowHeight="15" x14ac:dyDescent="0.25"/>
  <cols>
    <col min="1" max="1" width="27.28515625" customWidth="1"/>
  </cols>
  <sheetData>
    <row r="1" spans="1:7" x14ac:dyDescent="0.25">
      <c r="A1" s="19" t="s">
        <v>100</v>
      </c>
      <c r="C1" s="32" t="s">
        <v>140</v>
      </c>
    </row>
    <row r="3" spans="1:7" x14ac:dyDescent="0.25">
      <c r="B3" t="s">
        <v>64</v>
      </c>
      <c r="C3" t="s">
        <v>65</v>
      </c>
      <c r="D3" t="s">
        <v>66</v>
      </c>
      <c r="E3" s="65" t="s">
        <v>128</v>
      </c>
      <c r="G3" s="32"/>
    </row>
    <row r="4" spans="1:7" x14ac:dyDescent="0.25">
      <c r="A4" s="178" t="s">
        <v>63</v>
      </c>
      <c r="B4" s="179">
        <v>0.21052631578947367</v>
      </c>
      <c r="C4" s="179">
        <v>0.26315789473684209</v>
      </c>
      <c r="D4" s="179">
        <v>0.42105263157894735</v>
      </c>
      <c r="E4" s="1">
        <f t="shared" ref="E4:E35" si="0">B4+C4+D4</f>
        <v>0.89473684210526305</v>
      </c>
    </row>
    <row r="5" spans="1:7" x14ac:dyDescent="0.25">
      <c r="A5" s="175" t="s">
        <v>59</v>
      </c>
      <c r="B5" s="179">
        <v>0.42857142857142855</v>
      </c>
      <c r="C5" s="179">
        <v>0.42857142857142855</v>
      </c>
      <c r="D5" s="179">
        <v>0</v>
      </c>
      <c r="E5" s="1">
        <f t="shared" si="0"/>
        <v>0.8571428571428571</v>
      </c>
    </row>
    <row r="6" spans="1:7" x14ac:dyDescent="0.25">
      <c r="A6" s="175" t="s">
        <v>62</v>
      </c>
      <c r="B6" s="179">
        <v>0.27272727272727271</v>
      </c>
      <c r="C6" s="179">
        <v>0.36363636363636365</v>
      </c>
      <c r="D6" s="179">
        <v>0.18181818181818182</v>
      </c>
      <c r="E6" s="1">
        <f t="shared" si="0"/>
        <v>0.81818181818181812</v>
      </c>
    </row>
    <row r="7" spans="1:7" x14ac:dyDescent="0.25">
      <c r="A7" s="175" t="s">
        <v>546</v>
      </c>
      <c r="B7" s="179">
        <v>0.7</v>
      </c>
      <c r="C7" s="179">
        <v>0</v>
      </c>
      <c r="D7" s="179">
        <v>0.1</v>
      </c>
      <c r="E7" s="1">
        <f t="shared" si="0"/>
        <v>0.79999999999999993</v>
      </c>
    </row>
    <row r="8" spans="1:7" x14ac:dyDescent="0.25">
      <c r="A8" s="175" t="s">
        <v>541</v>
      </c>
      <c r="B8" s="179">
        <v>0.7142857142857143</v>
      </c>
      <c r="C8" s="179">
        <v>7.1428571428571425E-2</v>
      </c>
      <c r="D8" s="179">
        <v>0</v>
      </c>
      <c r="E8" s="1">
        <f t="shared" si="0"/>
        <v>0.7857142857142857</v>
      </c>
    </row>
    <row r="9" spans="1:7" x14ac:dyDescent="0.25">
      <c r="A9" s="175" t="s">
        <v>82</v>
      </c>
      <c r="B9" s="179">
        <v>0.35294117647058826</v>
      </c>
      <c r="C9" s="179">
        <v>0.23529411764705882</v>
      </c>
      <c r="D9" s="179">
        <v>0.17647058823529413</v>
      </c>
      <c r="E9" s="1">
        <f t="shared" si="0"/>
        <v>0.76470588235294124</v>
      </c>
    </row>
    <row r="10" spans="1:7" x14ac:dyDescent="0.25">
      <c r="A10" s="175" t="s">
        <v>35</v>
      </c>
      <c r="B10" s="179">
        <v>0.6470588235294118</v>
      </c>
      <c r="C10" s="179">
        <v>0.11764705882352941</v>
      </c>
      <c r="D10" s="179">
        <v>0</v>
      </c>
      <c r="E10" s="1">
        <f t="shared" si="0"/>
        <v>0.76470588235294124</v>
      </c>
    </row>
    <row r="11" spans="1:7" x14ac:dyDescent="0.25">
      <c r="A11" s="175" t="s">
        <v>548</v>
      </c>
      <c r="B11" s="179">
        <v>0.5</v>
      </c>
      <c r="C11" s="179">
        <v>0.25</v>
      </c>
      <c r="D11" s="179">
        <v>0</v>
      </c>
      <c r="E11" s="1">
        <f t="shared" si="0"/>
        <v>0.75</v>
      </c>
    </row>
    <row r="12" spans="1:7" x14ac:dyDescent="0.25">
      <c r="A12" s="175" t="s">
        <v>55</v>
      </c>
      <c r="B12" s="179">
        <v>0.42105263157894735</v>
      </c>
      <c r="C12" s="179">
        <v>0.26315789473684209</v>
      </c>
      <c r="D12" s="179">
        <v>5.2631578947368418E-2</v>
      </c>
      <c r="E12" s="1">
        <f t="shared" si="0"/>
        <v>0.73684210526315774</v>
      </c>
    </row>
    <row r="13" spans="1:7" x14ac:dyDescent="0.25">
      <c r="A13" s="175" t="s">
        <v>53</v>
      </c>
      <c r="B13" s="179">
        <v>0.54545454545454541</v>
      </c>
      <c r="C13" s="179">
        <v>0.18181818181818182</v>
      </c>
      <c r="D13" s="179">
        <v>0</v>
      </c>
      <c r="E13" s="1">
        <f t="shared" si="0"/>
        <v>0.72727272727272729</v>
      </c>
    </row>
    <row r="14" spans="1:7" x14ac:dyDescent="0.25">
      <c r="A14" s="175" t="s">
        <v>60</v>
      </c>
      <c r="B14" s="179">
        <v>0.55555555555555558</v>
      </c>
      <c r="C14" s="179">
        <v>0.1111111111111111</v>
      </c>
      <c r="D14" s="179">
        <v>5.5555555555555552E-2</v>
      </c>
      <c r="E14" s="1">
        <f t="shared" si="0"/>
        <v>0.72222222222222232</v>
      </c>
    </row>
    <row r="15" spans="1:7" x14ac:dyDescent="0.25">
      <c r="A15" s="175" t="s">
        <v>44</v>
      </c>
      <c r="B15" s="179">
        <v>0.5</v>
      </c>
      <c r="C15" s="179">
        <v>0.2</v>
      </c>
      <c r="D15" s="179">
        <v>0</v>
      </c>
      <c r="E15" s="1">
        <f t="shared" si="0"/>
        <v>0.7</v>
      </c>
    </row>
    <row r="16" spans="1:7" x14ac:dyDescent="0.25">
      <c r="A16" s="175" t="s">
        <v>46</v>
      </c>
      <c r="B16" s="179">
        <v>0.7</v>
      </c>
      <c r="C16" s="179">
        <v>0</v>
      </c>
      <c r="D16" s="179">
        <v>0</v>
      </c>
      <c r="E16" s="1">
        <f t="shared" si="0"/>
        <v>0.7</v>
      </c>
    </row>
    <row r="17" spans="1:5" x14ac:dyDescent="0.25">
      <c r="A17" s="175" t="s">
        <v>61</v>
      </c>
      <c r="B17" s="179">
        <v>0.25</v>
      </c>
      <c r="C17" s="179">
        <v>0.1875</v>
      </c>
      <c r="D17" s="179">
        <v>0.25</v>
      </c>
      <c r="E17" s="1">
        <f t="shared" si="0"/>
        <v>0.6875</v>
      </c>
    </row>
    <row r="18" spans="1:5" x14ac:dyDescent="0.25">
      <c r="A18" s="175" t="s">
        <v>58</v>
      </c>
      <c r="B18" s="179">
        <v>0.52631578947368418</v>
      </c>
      <c r="C18" s="179">
        <v>5.2631578947368418E-2</v>
      </c>
      <c r="D18" s="179">
        <v>0.10526315789473684</v>
      </c>
      <c r="E18" s="1">
        <f t="shared" si="0"/>
        <v>0.68421052631578949</v>
      </c>
    </row>
    <row r="19" spans="1:5" x14ac:dyDescent="0.25">
      <c r="A19" s="175" t="s">
        <v>774</v>
      </c>
      <c r="B19" s="179">
        <v>0.55555555555555558</v>
      </c>
      <c r="C19" s="179">
        <v>0.1111111111111111</v>
      </c>
      <c r="D19" s="179">
        <v>0</v>
      </c>
      <c r="E19" s="1">
        <f t="shared" si="0"/>
        <v>0.66666666666666674</v>
      </c>
    </row>
    <row r="20" spans="1:5" x14ac:dyDescent="0.25">
      <c r="A20" s="175" t="s">
        <v>99</v>
      </c>
      <c r="B20" s="179">
        <v>0.66666666666666663</v>
      </c>
      <c r="C20" s="179">
        <v>0</v>
      </c>
      <c r="D20" s="179">
        <v>0</v>
      </c>
      <c r="E20" s="1">
        <f t="shared" si="0"/>
        <v>0.66666666666666663</v>
      </c>
    </row>
    <row r="21" spans="1:5" x14ac:dyDescent="0.25">
      <c r="A21" s="175" t="s">
        <v>540</v>
      </c>
      <c r="B21" s="179">
        <v>0.33333333333333331</v>
      </c>
      <c r="C21" s="179">
        <v>0.33333333333333331</v>
      </c>
      <c r="D21" s="179">
        <v>0</v>
      </c>
      <c r="E21" s="1">
        <f t="shared" si="0"/>
        <v>0.66666666666666663</v>
      </c>
    </row>
    <row r="22" spans="1:5" x14ac:dyDescent="0.25">
      <c r="A22" s="175" t="s">
        <v>50</v>
      </c>
      <c r="B22" s="179">
        <v>0.41935483870967744</v>
      </c>
      <c r="C22" s="179">
        <v>0.16129032258064516</v>
      </c>
      <c r="D22" s="179">
        <v>6.4516129032258063E-2</v>
      </c>
      <c r="E22" s="1">
        <f t="shared" si="0"/>
        <v>0.64516129032258074</v>
      </c>
    </row>
    <row r="23" spans="1:5" x14ac:dyDescent="0.25">
      <c r="A23" s="175" t="s">
        <v>771</v>
      </c>
      <c r="B23" s="179">
        <v>0.45454545454545453</v>
      </c>
      <c r="C23" s="179">
        <v>0.18181818181818182</v>
      </c>
      <c r="D23" s="179">
        <v>0</v>
      </c>
      <c r="E23" s="1">
        <f t="shared" si="0"/>
        <v>0.63636363636363635</v>
      </c>
    </row>
    <row r="24" spans="1:5" x14ac:dyDescent="0.25">
      <c r="A24" s="175" t="s">
        <v>77</v>
      </c>
      <c r="B24" s="179">
        <v>0.48571428571428571</v>
      </c>
      <c r="C24" s="179">
        <v>0.14285714285714285</v>
      </c>
      <c r="D24" s="179">
        <v>0</v>
      </c>
      <c r="E24" s="1">
        <f t="shared" si="0"/>
        <v>0.62857142857142856</v>
      </c>
    </row>
    <row r="25" spans="1:5" x14ac:dyDescent="0.25">
      <c r="A25" s="175" t="s">
        <v>97</v>
      </c>
      <c r="B25" s="179">
        <v>0.5</v>
      </c>
      <c r="C25" s="179">
        <v>0</v>
      </c>
      <c r="D25" s="179">
        <v>0.125</v>
      </c>
      <c r="E25" s="1">
        <f t="shared" si="0"/>
        <v>0.625</v>
      </c>
    </row>
    <row r="26" spans="1:5" x14ac:dyDescent="0.25">
      <c r="A26" s="175" t="s">
        <v>47</v>
      </c>
      <c r="B26" s="179">
        <v>0.3125</v>
      </c>
      <c r="C26" s="179">
        <v>0.25</v>
      </c>
      <c r="D26" s="179">
        <v>6.25E-2</v>
      </c>
      <c r="E26" s="1">
        <f t="shared" si="0"/>
        <v>0.625</v>
      </c>
    </row>
    <row r="27" spans="1:5" x14ac:dyDescent="0.25">
      <c r="A27" s="175" t="s">
        <v>770</v>
      </c>
      <c r="B27" s="179">
        <v>0.5</v>
      </c>
      <c r="C27" s="179">
        <v>0.125</v>
      </c>
      <c r="D27" s="179">
        <v>0</v>
      </c>
      <c r="E27" s="1">
        <f t="shared" si="0"/>
        <v>0.625</v>
      </c>
    </row>
    <row r="28" spans="1:5" x14ac:dyDescent="0.25">
      <c r="A28" s="175" t="s">
        <v>49</v>
      </c>
      <c r="B28" s="179">
        <v>0.53846153846153844</v>
      </c>
      <c r="C28" s="179">
        <v>7.6923076923076927E-2</v>
      </c>
      <c r="D28" s="179">
        <v>0</v>
      </c>
      <c r="E28" s="1">
        <f t="shared" si="0"/>
        <v>0.61538461538461542</v>
      </c>
    </row>
    <row r="29" spans="1:5" x14ac:dyDescent="0.25">
      <c r="A29" s="175" t="s">
        <v>54</v>
      </c>
      <c r="B29" s="179">
        <v>0.53846153846153844</v>
      </c>
      <c r="C29" s="179">
        <v>7.6923076923076927E-2</v>
      </c>
      <c r="D29" s="179">
        <v>0</v>
      </c>
      <c r="E29" s="1">
        <f t="shared" si="0"/>
        <v>0.61538461538461542</v>
      </c>
    </row>
    <row r="30" spans="1:5" x14ac:dyDescent="0.25">
      <c r="A30" s="175" t="s">
        <v>557</v>
      </c>
      <c r="B30" s="179">
        <v>0.53846153846153844</v>
      </c>
      <c r="C30" s="179">
        <v>7.6923076923076927E-2</v>
      </c>
      <c r="D30" s="179">
        <v>0</v>
      </c>
      <c r="E30" s="1">
        <f t="shared" si="0"/>
        <v>0.61538461538461542</v>
      </c>
    </row>
    <row r="31" spans="1:5" x14ac:dyDescent="0.25">
      <c r="A31" s="175" t="s">
        <v>43</v>
      </c>
      <c r="B31" s="179">
        <v>0.4</v>
      </c>
      <c r="C31" s="179">
        <v>0.2</v>
      </c>
      <c r="D31" s="179">
        <v>0</v>
      </c>
      <c r="E31" s="1">
        <f t="shared" si="0"/>
        <v>0.60000000000000009</v>
      </c>
    </row>
    <row r="32" spans="1:5" x14ac:dyDescent="0.25">
      <c r="A32" s="175" t="s">
        <v>52</v>
      </c>
      <c r="B32" s="179">
        <v>0.6</v>
      </c>
      <c r="C32" s="179">
        <v>0</v>
      </c>
      <c r="D32" s="179">
        <v>0</v>
      </c>
      <c r="E32" s="1">
        <f t="shared" si="0"/>
        <v>0.6</v>
      </c>
    </row>
    <row r="33" spans="1:5" x14ac:dyDescent="0.25">
      <c r="A33" s="175" t="s">
        <v>553</v>
      </c>
      <c r="B33" s="179">
        <v>0.6</v>
      </c>
      <c r="C33" s="179">
        <v>0</v>
      </c>
      <c r="D33" s="179">
        <v>0</v>
      </c>
      <c r="E33" s="1">
        <f t="shared" si="0"/>
        <v>0.6</v>
      </c>
    </row>
    <row r="34" spans="1:5" x14ac:dyDescent="0.25">
      <c r="A34" s="175" t="s">
        <v>74</v>
      </c>
      <c r="B34" s="179">
        <v>0.52941176470588236</v>
      </c>
      <c r="C34" s="179">
        <v>5.8823529411764705E-2</v>
      </c>
      <c r="D34" s="179">
        <v>0</v>
      </c>
      <c r="E34" s="1">
        <f t="shared" si="0"/>
        <v>0.58823529411764708</v>
      </c>
    </row>
    <row r="35" spans="1:5" x14ac:dyDescent="0.25">
      <c r="A35" s="175" t="s">
        <v>759</v>
      </c>
      <c r="B35" s="179">
        <v>0.47368421052631576</v>
      </c>
      <c r="C35" s="179">
        <v>0.10526315789473684</v>
      </c>
      <c r="D35" s="179">
        <v>0</v>
      </c>
      <c r="E35" s="1">
        <f t="shared" si="0"/>
        <v>0.57894736842105265</v>
      </c>
    </row>
    <row r="36" spans="1:5" x14ac:dyDescent="0.25">
      <c r="A36" s="175" t="s">
        <v>40</v>
      </c>
      <c r="B36" s="179">
        <v>0.42857142857142855</v>
      </c>
      <c r="C36" s="179">
        <v>0.14285714285714285</v>
      </c>
      <c r="D36" s="179">
        <v>0</v>
      </c>
      <c r="E36" s="1">
        <f t="shared" ref="E36:E67" si="1">B36+C36+D36</f>
        <v>0.5714285714285714</v>
      </c>
    </row>
    <row r="37" spans="1:5" x14ac:dyDescent="0.25">
      <c r="A37" s="175" t="s">
        <v>769</v>
      </c>
      <c r="B37" s="179">
        <v>0.2857142857142857</v>
      </c>
      <c r="C37" s="179">
        <v>0.2857142857142857</v>
      </c>
      <c r="D37" s="179">
        <v>0</v>
      </c>
      <c r="E37" s="1">
        <f t="shared" si="1"/>
        <v>0.5714285714285714</v>
      </c>
    </row>
    <row r="38" spans="1:5" x14ac:dyDescent="0.25">
      <c r="A38" s="175" t="s">
        <v>45</v>
      </c>
      <c r="B38" s="179">
        <v>0.5625</v>
      </c>
      <c r="C38" s="179">
        <v>0</v>
      </c>
      <c r="D38" s="179">
        <v>0</v>
      </c>
      <c r="E38" s="1">
        <f t="shared" si="1"/>
        <v>0.5625</v>
      </c>
    </row>
    <row r="39" spans="1:5" x14ac:dyDescent="0.25">
      <c r="A39" s="175" t="s">
        <v>32</v>
      </c>
      <c r="B39" s="179">
        <v>0.55555555555555558</v>
      </c>
      <c r="C39" s="179">
        <v>0</v>
      </c>
      <c r="D39" s="179">
        <v>0</v>
      </c>
      <c r="E39" s="1">
        <f t="shared" si="1"/>
        <v>0.55555555555555558</v>
      </c>
    </row>
    <row r="40" spans="1:5" x14ac:dyDescent="0.25">
      <c r="A40" s="175" t="s">
        <v>751</v>
      </c>
      <c r="B40" s="179">
        <v>0.55555555555555558</v>
      </c>
      <c r="C40" s="179">
        <v>0</v>
      </c>
      <c r="D40" s="179">
        <v>0</v>
      </c>
      <c r="E40" s="1">
        <f t="shared" si="1"/>
        <v>0.55555555555555558</v>
      </c>
    </row>
    <row r="41" spans="1:5" x14ac:dyDescent="0.25">
      <c r="A41" s="175" t="s">
        <v>41</v>
      </c>
      <c r="B41" s="179">
        <v>0.27272727272727271</v>
      </c>
      <c r="C41" s="179">
        <v>0.27272727272727271</v>
      </c>
      <c r="D41" s="179">
        <v>0</v>
      </c>
      <c r="E41" s="1">
        <f t="shared" si="1"/>
        <v>0.54545454545454541</v>
      </c>
    </row>
    <row r="42" spans="1:5" x14ac:dyDescent="0.25">
      <c r="A42" s="175" t="s">
        <v>42</v>
      </c>
      <c r="B42" s="179">
        <v>0.47368421052631576</v>
      </c>
      <c r="C42" s="179">
        <v>5.2631578947368418E-2</v>
      </c>
      <c r="D42" s="179">
        <v>0</v>
      </c>
      <c r="E42" s="1">
        <f t="shared" si="1"/>
        <v>0.52631578947368418</v>
      </c>
    </row>
    <row r="43" spans="1:5" x14ac:dyDescent="0.25">
      <c r="A43" s="175" t="s">
        <v>70</v>
      </c>
      <c r="B43" s="179">
        <v>0.36065573770491804</v>
      </c>
      <c r="C43" s="179">
        <v>0.14754098360655737</v>
      </c>
      <c r="D43" s="179">
        <v>1.6393442622950821E-2</v>
      </c>
      <c r="E43" s="1">
        <f t="shared" si="1"/>
        <v>0.52459016393442626</v>
      </c>
    </row>
    <row r="44" spans="1:5" x14ac:dyDescent="0.25">
      <c r="A44" s="175" t="s">
        <v>57</v>
      </c>
      <c r="B44" s="179">
        <v>0.36</v>
      </c>
      <c r="C44" s="179">
        <v>0.16</v>
      </c>
      <c r="D44" s="179">
        <v>0</v>
      </c>
      <c r="E44" s="1">
        <f t="shared" si="1"/>
        <v>0.52</v>
      </c>
    </row>
    <row r="45" spans="1:5" x14ac:dyDescent="0.25">
      <c r="A45" s="175" t="s">
        <v>95</v>
      </c>
      <c r="B45" s="179">
        <v>0.25</v>
      </c>
      <c r="C45" s="179">
        <v>0.25</v>
      </c>
      <c r="D45" s="179">
        <v>0</v>
      </c>
      <c r="E45" s="1">
        <f t="shared" si="1"/>
        <v>0.5</v>
      </c>
    </row>
    <row r="46" spans="1:5" x14ac:dyDescent="0.25">
      <c r="A46" s="175" t="s">
        <v>94</v>
      </c>
      <c r="B46" s="179">
        <v>0.25</v>
      </c>
      <c r="C46" s="179">
        <v>0.25</v>
      </c>
      <c r="D46" s="179">
        <v>0</v>
      </c>
      <c r="E46" s="1">
        <f t="shared" si="1"/>
        <v>0.5</v>
      </c>
    </row>
    <row r="47" spans="1:5" x14ac:dyDescent="0.25">
      <c r="A47" s="176" t="s">
        <v>755</v>
      </c>
      <c r="B47" s="179">
        <v>0.375</v>
      </c>
      <c r="C47" s="179">
        <v>0</v>
      </c>
      <c r="D47" s="179">
        <v>0.125</v>
      </c>
      <c r="E47" s="1">
        <f t="shared" si="1"/>
        <v>0.5</v>
      </c>
    </row>
    <row r="48" spans="1:5" x14ac:dyDescent="0.25">
      <c r="A48" s="175" t="s">
        <v>37</v>
      </c>
      <c r="B48" s="179">
        <v>0.3888888888888889</v>
      </c>
      <c r="C48" s="179">
        <v>0.1111111111111111</v>
      </c>
      <c r="D48" s="179">
        <v>0</v>
      </c>
      <c r="E48" s="1">
        <f t="shared" si="1"/>
        <v>0.5</v>
      </c>
    </row>
    <row r="49" spans="1:5" x14ac:dyDescent="0.25">
      <c r="A49" s="175" t="s">
        <v>30</v>
      </c>
      <c r="B49" s="179">
        <v>0.4</v>
      </c>
      <c r="C49" s="179">
        <v>0.1</v>
      </c>
      <c r="D49" s="179">
        <v>0</v>
      </c>
      <c r="E49" s="1">
        <f t="shared" si="1"/>
        <v>0.5</v>
      </c>
    </row>
    <row r="50" spans="1:5" x14ac:dyDescent="0.25">
      <c r="A50" s="175" t="s">
        <v>51</v>
      </c>
      <c r="B50" s="179">
        <v>0.33333333333333331</v>
      </c>
      <c r="C50" s="179">
        <v>8.3333333333333329E-2</v>
      </c>
      <c r="D50" s="179">
        <v>8.3333333333333329E-2</v>
      </c>
      <c r="E50" s="1">
        <f t="shared" si="1"/>
        <v>0.49999999999999994</v>
      </c>
    </row>
    <row r="51" spans="1:5" x14ac:dyDescent="0.25">
      <c r="A51" s="177" t="s">
        <v>56</v>
      </c>
      <c r="B51" s="179">
        <v>0.30434782608695654</v>
      </c>
      <c r="C51" s="179">
        <v>8.6956521739130432E-2</v>
      </c>
      <c r="D51" s="179">
        <v>8.6956521739130432E-2</v>
      </c>
      <c r="E51" s="1">
        <f t="shared" si="1"/>
        <v>0.47826086956521741</v>
      </c>
    </row>
    <row r="52" spans="1:5" x14ac:dyDescent="0.25">
      <c r="A52" s="175" t="s">
        <v>767</v>
      </c>
      <c r="B52" s="179">
        <v>0.38095238095238093</v>
      </c>
      <c r="C52" s="179">
        <v>9.5238095238095233E-2</v>
      </c>
      <c r="D52" s="179">
        <v>0</v>
      </c>
      <c r="E52" s="1">
        <f t="shared" si="1"/>
        <v>0.47619047619047616</v>
      </c>
    </row>
    <row r="53" spans="1:5" x14ac:dyDescent="0.25">
      <c r="A53" s="175" t="s">
        <v>93</v>
      </c>
      <c r="B53" s="179">
        <v>0.33333333333333331</v>
      </c>
      <c r="C53" s="179">
        <v>0.13333333333333333</v>
      </c>
      <c r="D53" s="179">
        <v>0</v>
      </c>
      <c r="E53" s="1">
        <f t="shared" si="1"/>
        <v>0.46666666666666667</v>
      </c>
    </row>
    <row r="54" spans="1:5" x14ac:dyDescent="0.25">
      <c r="A54" s="175" t="s">
        <v>543</v>
      </c>
      <c r="B54" s="179">
        <v>0.38461538461538464</v>
      </c>
      <c r="C54" s="179">
        <v>7.6923076923076927E-2</v>
      </c>
      <c r="D54" s="179">
        <v>0</v>
      </c>
      <c r="E54" s="1">
        <f t="shared" si="1"/>
        <v>0.46153846153846156</v>
      </c>
    </row>
    <row r="55" spans="1:5" x14ac:dyDescent="0.25">
      <c r="A55" s="175" t="s">
        <v>763</v>
      </c>
      <c r="B55" s="179">
        <v>0.375</v>
      </c>
      <c r="C55" s="179">
        <v>8.3333333333333329E-2</v>
      </c>
      <c r="D55" s="179">
        <v>0</v>
      </c>
      <c r="E55" s="1">
        <f t="shared" si="1"/>
        <v>0.45833333333333331</v>
      </c>
    </row>
    <row r="56" spans="1:5" x14ac:dyDescent="0.25">
      <c r="A56" s="175" t="s">
        <v>560</v>
      </c>
      <c r="B56" s="179">
        <v>0.45454545454545453</v>
      </c>
      <c r="C56" s="179">
        <v>0</v>
      </c>
      <c r="D56" s="179">
        <v>0</v>
      </c>
      <c r="E56" s="1">
        <f t="shared" si="1"/>
        <v>0.45454545454545453</v>
      </c>
    </row>
    <row r="57" spans="1:5" x14ac:dyDescent="0.25">
      <c r="A57" s="175" t="s">
        <v>91</v>
      </c>
      <c r="B57" s="179">
        <v>0.21428571428571427</v>
      </c>
      <c r="C57" s="179">
        <v>0.21428571428571427</v>
      </c>
      <c r="D57" s="179">
        <v>0</v>
      </c>
      <c r="E57" s="1">
        <f t="shared" si="1"/>
        <v>0.42857142857142855</v>
      </c>
    </row>
    <row r="58" spans="1:5" x14ac:dyDescent="0.25">
      <c r="A58" s="175" t="s">
        <v>773</v>
      </c>
      <c r="B58" s="179">
        <v>0.42857142857142855</v>
      </c>
      <c r="C58" s="179">
        <v>0</v>
      </c>
      <c r="D58" s="179">
        <v>0</v>
      </c>
      <c r="E58" s="1">
        <f t="shared" si="1"/>
        <v>0.42857142857142855</v>
      </c>
    </row>
    <row r="59" spans="1:5" x14ac:dyDescent="0.25">
      <c r="A59" s="175" t="s">
        <v>558</v>
      </c>
      <c r="B59" s="179">
        <v>0.2857142857142857</v>
      </c>
      <c r="C59" s="179">
        <v>0.14285714285714285</v>
      </c>
      <c r="D59" s="179">
        <v>0</v>
      </c>
      <c r="E59" s="1">
        <f t="shared" si="1"/>
        <v>0.42857142857142855</v>
      </c>
    </row>
    <row r="60" spans="1:5" x14ac:dyDescent="0.25">
      <c r="A60" s="175" t="s">
        <v>78</v>
      </c>
      <c r="B60" s="179">
        <v>0.36363636363636365</v>
      </c>
      <c r="C60" s="179">
        <v>6.0606060606060608E-2</v>
      </c>
      <c r="D60" s="179">
        <v>0</v>
      </c>
      <c r="E60" s="1">
        <f t="shared" si="1"/>
        <v>0.42424242424242425</v>
      </c>
    </row>
    <row r="61" spans="1:5" x14ac:dyDescent="0.25">
      <c r="A61" s="175" t="s">
        <v>34</v>
      </c>
      <c r="B61" s="179">
        <v>0.32258064516129031</v>
      </c>
      <c r="C61" s="179">
        <v>9.6774193548387094E-2</v>
      </c>
      <c r="D61" s="179">
        <v>0</v>
      </c>
      <c r="E61" s="1">
        <f t="shared" si="1"/>
        <v>0.41935483870967738</v>
      </c>
    </row>
    <row r="62" spans="1:5" x14ac:dyDescent="0.25">
      <c r="A62" s="175" t="s">
        <v>103</v>
      </c>
      <c r="B62" s="179">
        <v>0.41666666666666669</v>
      </c>
      <c r="C62" s="179">
        <v>0</v>
      </c>
      <c r="D62" s="179">
        <v>0</v>
      </c>
      <c r="E62" s="1">
        <f t="shared" si="1"/>
        <v>0.41666666666666669</v>
      </c>
    </row>
    <row r="63" spans="1:5" x14ac:dyDescent="0.25">
      <c r="A63" s="175" t="s">
        <v>25</v>
      </c>
      <c r="B63" s="179">
        <v>0.33333333333333331</v>
      </c>
      <c r="C63" s="179">
        <v>8.3333333333333329E-2</v>
      </c>
      <c r="D63" s="179">
        <v>0</v>
      </c>
      <c r="E63" s="1">
        <f t="shared" si="1"/>
        <v>0.41666666666666663</v>
      </c>
    </row>
    <row r="64" spans="1:5" s="65" customFormat="1" x14ac:dyDescent="0.25">
      <c r="A64" s="175" t="s">
        <v>102</v>
      </c>
      <c r="B64" s="179">
        <v>0.27777777777777779</v>
      </c>
      <c r="C64" s="179">
        <v>5.5555555555555552E-2</v>
      </c>
      <c r="D64" s="179">
        <v>5.5555555555555552E-2</v>
      </c>
      <c r="E64" s="1">
        <f t="shared" si="1"/>
        <v>0.38888888888888895</v>
      </c>
    </row>
    <row r="65" spans="1:5" x14ac:dyDescent="0.25">
      <c r="A65" s="175" t="s">
        <v>761</v>
      </c>
      <c r="B65" s="179">
        <v>0.23076923076923078</v>
      </c>
      <c r="C65" s="179">
        <v>0.15384615384615385</v>
      </c>
      <c r="D65" s="179">
        <v>0</v>
      </c>
      <c r="E65" s="1">
        <f t="shared" si="1"/>
        <v>0.38461538461538464</v>
      </c>
    </row>
    <row r="66" spans="1:5" x14ac:dyDescent="0.25">
      <c r="A66" s="175" t="s">
        <v>556</v>
      </c>
      <c r="B66" s="179">
        <v>0.25</v>
      </c>
      <c r="C66" s="179">
        <v>0.125</v>
      </c>
      <c r="D66" s="179">
        <v>0</v>
      </c>
      <c r="E66" s="1">
        <f t="shared" si="1"/>
        <v>0.375</v>
      </c>
    </row>
    <row r="67" spans="1:5" x14ac:dyDescent="0.25">
      <c r="A67" s="175" t="s">
        <v>39</v>
      </c>
      <c r="B67" s="179">
        <v>0.25</v>
      </c>
      <c r="C67" s="179">
        <v>6.25E-2</v>
      </c>
      <c r="D67" s="179">
        <v>6.25E-2</v>
      </c>
      <c r="E67" s="1">
        <f t="shared" si="1"/>
        <v>0.375</v>
      </c>
    </row>
    <row r="68" spans="1:5" x14ac:dyDescent="0.25">
      <c r="A68" s="175" t="s">
        <v>550</v>
      </c>
      <c r="B68" s="179">
        <v>0.25</v>
      </c>
      <c r="C68" s="179">
        <v>0</v>
      </c>
      <c r="D68" s="179">
        <v>0.125</v>
      </c>
      <c r="E68" s="1">
        <f t="shared" ref="E68:E99" si="2">B68+C68+D68</f>
        <v>0.375</v>
      </c>
    </row>
    <row r="69" spans="1:5" x14ac:dyDescent="0.25">
      <c r="A69" s="175" t="s">
        <v>36</v>
      </c>
      <c r="B69" s="179">
        <v>0.31578947368421051</v>
      </c>
      <c r="C69" s="179">
        <v>5.2631578947368418E-2</v>
      </c>
      <c r="D69" s="179">
        <v>0</v>
      </c>
      <c r="E69" s="1">
        <f t="shared" si="2"/>
        <v>0.36842105263157893</v>
      </c>
    </row>
    <row r="70" spans="1:5" x14ac:dyDescent="0.25">
      <c r="A70" s="175" t="s">
        <v>85</v>
      </c>
      <c r="B70" s="179">
        <v>0.36363636363636365</v>
      </c>
      <c r="C70" s="179">
        <v>0</v>
      </c>
      <c r="D70" s="179">
        <v>0</v>
      </c>
      <c r="E70" s="1">
        <f t="shared" si="2"/>
        <v>0.36363636363636365</v>
      </c>
    </row>
    <row r="71" spans="1:5" x14ac:dyDescent="0.25">
      <c r="A71" s="175" t="s">
        <v>90</v>
      </c>
      <c r="B71" s="179">
        <v>0.36363636363636365</v>
      </c>
      <c r="C71" s="179">
        <v>0</v>
      </c>
      <c r="D71" s="179">
        <v>0</v>
      </c>
      <c r="E71" s="1">
        <f t="shared" si="2"/>
        <v>0.36363636363636365</v>
      </c>
    </row>
    <row r="72" spans="1:5" x14ac:dyDescent="0.25">
      <c r="A72" s="175" t="s">
        <v>84</v>
      </c>
      <c r="B72" s="179">
        <v>0.36363636363636365</v>
      </c>
      <c r="C72" s="179">
        <v>0</v>
      </c>
      <c r="D72" s="179">
        <v>0</v>
      </c>
      <c r="E72" s="1">
        <f t="shared" si="2"/>
        <v>0.36363636363636365</v>
      </c>
    </row>
    <row r="73" spans="1:5" x14ac:dyDescent="0.25">
      <c r="A73" s="175" t="s">
        <v>83</v>
      </c>
      <c r="B73" s="179">
        <v>0.36363636363636365</v>
      </c>
      <c r="C73" s="179">
        <v>0</v>
      </c>
      <c r="D73" s="179">
        <v>0</v>
      </c>
      <c r="E73" s="1">
        <f t="shared" si="2"/>
        <v>0.36363636363636365</v>
      </c>
    </row>
    <row r="74" spans="1:5" x14ac:dyDescent="0.25">
      <c r="A74" s="175" t="s">
        <v>96</v>
      </c>
      <c r="B74" s="179">
        <v>0.32</v>
      </c>
      <c r="C74" s="179">
        <v>0.04</v>
      </c>
      <c r="D74" s="179">
        <v>0</v>
      </c>
      <c r="E74" s="1">
        <f t="shared" si="2"/>
        <v>0.36</v>
      </c>
    </row>
    <row r="75" spans="1:5" x14ac:dyDescent="0.25">
      <c r="A75" s="175" t="s">
        <v>766</v>
      </c>
      <c r="B75" s="179">
        <v>0.34782608695652173</v>
      </c>
      <c r="C75" s="179">
        <v>0</v>
      </c>
      <c r="D75" s="179">
        <v>0</v>
      </c>
      <c r="E75" s="1">
        <f t="shared" si="2"/>
        <v>0.34782608695652173</v>
      </c>
    </row>
    <row r="76" spans="1:5" x14ac:dyDescent="0.25">
      <c r="A76" s="175" t="s">
        <v>79</v>
      </c>
      <c r="B76" s="179">
        <v>0.1951219512195122</v>
      </c>
      <c r="C76" s="179">
        <v>0.14634146341463414</v>
      </c>
      <c r="D76" s="179">
        <v>0</v>
      </c>
      <c r="E76" s="1">
        <f t="shared" si="2"/>
        <v>0.34146341463414631</v>
      </c>
    </row>
    <row r="77" spans="1:5" x14ac:dyDescent="0.25">
      <c r="A77" s="175" t="s">
        <v>760</v>
      </c>
      <c r="B77" s="179">
        <v>0.33333333333333331</v>
      </c>
      <c r="C77" s="179">
        <v>0</v>
      </c>
      <c r="D77" s="179">
        <v>0</v>
      </c>
      <c r="E77" s="1">
        <f t="shared" si="2"/>
        <v>0.33333333333333331</v>
      </c>
    </row>
    <row r="78" spans="1:5" x14ac:dyDescent="0.25">
      <c r="A78" s="175" t="s">
        <v>764</v>
      </c>
      <c r="B78" s="179">
        <v>0.2</v>
      </c>
      <c r="C78" s="179">
        <v>0.12</v>
      </c>
      <c r="D78" s="179">
        <v>0</v>
      </c>
      <c r="E78" s="1">
        <f t="shared" si="2"/>
        <v>0.32</v>
      </c>
    </row>
    <row r="79" spans="1:5" x14ac:dyDescent="0.25">
      <c r="A79" s="175" t="s">
        <v>98</v>
      </c>
      <c r="B79" s="179">
        <v>0.3125</v>
      </c>
      <c r="C79" s="179">
        <v>0</v>
      </c>
      <c r="D79" s="179">
        <v>0</v>
      </c>
      <c r="E79" s="1">
        <f t="shared" si="2"/>
        <v>0.3125</v>
      </c>
    </row>
    <row r="80" spans="1:5" x14ac:dyDescent="0.25">
      <c r="A80" s="175" t="s">
        <v>24</v>
      </c>
      <c r="B80" s="179">
        <v>0.1875</v>
      </c>
      <c r="C80" s="179">
        <v>0.125</v>
      </c>
      <c r="D80" s="179">
        <v>0</v>
      </c>
      <c r="E80" s="1">
        <f t="shared" si="2"/>
        <v>0.3125</v>
      </c>
    </row>
    <row r="81" spans="1:5" x14ac:dyDescent="0.25">
      <c r="A81" s="175" t="s">
        <v>38</v>
      </c>
      <c r="B81" s="179">
        <v>0.2608695652173913</v>
      </c>
      <c r="C81" s="179">
        <v>4.3478260869565216E-2</v>
      </c>
      <c r="D81" s="179">
        <v>0</v>
      </c>
      <c r="E81" s="1">
        <f t="shared" si="2"/>
        <v>0.30434782608695654</v>
      </c>
    </row>
    <row r="82" spans="1:5" x14ac:dyDescent="0.25">
      <c r="A82" s="175" t="s">
        <v>31</v>
      </c>
      <c r="B82" s="179">
        <v>0.2</v>
      </c>
      <c r="C82" s="179">
        <v>0.1</v>
      </c>
      <c r="D82" s="179">
        <v>0</v>
      </c>
      <c r="E82" s="1">
        <f t="shared" si="2"/>
        <v>0.30000000000000004</v>
      </c>
    </row>
    <row r="83" spans="1:5" x14ac:dyDescent="0.25">
      <c r="A83" s="175" t="s">
        <v>549</v>
      </c>
      <c r="B83" s="179">
        <v>0.2857142857142857</v>
      </c>
      <c r="C83" s="179">
        <v>0</v>
      </c>
      <c r="D83" s="179">
        <v>0</v>
      </c>
      <c r="E83" s="1">
        <f t="shared" si="2"/>
        <v>0.2857142857142857</v>
      </c>
    </row>
    <row r="84" spans="1:5" s="53" customFormat="1" x14ac:dyDescent="0.25">
      <c r="A84" s="175" t="s">
        <v>772</v>
      </c>
      <c r="B84" s="179">
        <v>0.14285714285714285</v>
      </c>
      <c r="C84" s="179">
        <v>0.14285714285714285</v>
      </c>
      <c r="D84" s="179">
        <v>0</v>
      </c>
      <c r="E84" s="1">
        <f t="shared" si="2"/>
        <v>0.2857142857142857</v>
      </c>
    </row>
    <row r="85" spans="1:5" x14ac:dyDescent="0.25">
      <c r="A85" s="175" t="s">
        <v>87</v>
      </c>
      <c r="B85" s="179">
        <v>0.25</v>
      </c>
      <c r="C85" s="179">
        <v>2.7777777777777776E-2</v>
      </c>
      <c r="D85" s="179">
        <v>0</v>
      </c>
      <c r="E85" s="1">
        <f t="shared" si="2"/>
        <v>0.27777777777777779</v>
      </c>
    </row>
    <row r="86" spans="1:5" x14ac:dyDescent="0.25">
      <c r="A86" s="175" t="s">
        <v>33</v>
      </c>
      <c r="B86" s="179">
        <v>0.27777777777777779</v>
      </c>
      <c r="C86" s="179">
        <v>0</v>
      </c>
      <c r="D86" s="179">
        <v>0</v>
      </c>
      <c r="E86" s="1">
        <f t="shared" si="2"/>
        <v>0.27777777777777779</v>
      </c>
    </row>
    <row r="87" spans="1:5" x14ac:dyDescent="0.25">
      <c r="A87" s="175" t="s">
        <v>86</v>
      </c>
      <c r="B87" s="179">
        <v>0.27272727272727271</v>
      </c>
      <c r="C87" s="179">
        <v>0</v>
      </c>
      <c r="D87" s="179">
        <v>0</v>
      </c>
      <c r="E87" s="1">
        <f t="shared" si="2"/>
        <v>0.27272727272727271</v>
      </c>
    </row>
    <row r="88" spans="1:5" x14ac:dyDescent="0.25">
      <c r="A88" s="175" t="s">
        <v>27</v>
      </c>
      <c r="B88" s="179">
        <v>0.27272727272727271</v>
      </c>
      <c r="C88" s="179">
        <v>0</v>
      </c>
      <c r="D88" s="179">
        <v>0</v>
      </c>
      <c r="E88" s="1">
        <f t="shared" si="2"/>
        <v>0.27272727272727271</v>
      </c>
    </row>
    <row r="89" spans="1:5" x14ac:dyDescent="0.25">
      <c r="A89" s="175" t="s">
        <v>545</v>
      </c>
      <c r="B89" s="179">
        <v>0.27272727272727271</v>
      </c>
      <c r="C89" s="179">
        <v>0</v>
      </c>
      <c r="D89" s="179">
        <v>0</v>
      </c>
      <c r="E89" s="1">
        <f t="shared" si="2"/>
        <v>0.27272727272727271</v>
      </c>
    </row>
    <row r="90" spans="1:5" x14ac:dyDescent="0.25">
      <c r="A90" s="175" t="s">
        <v>89</v>
      </c>
      <c r="B90" s="179">
        <v>0.14285714285714285</v>
      </c>
      <c r="C90" s="179">
        <v>9.5238095238095233E-2</v>
      </c>
      <c r="D90" s="179">
        <v>0</v>
      </c>
      <c r="E90" s="1">
        <f t="shared" si="2"/>
        <v>0.23809523809523808</v>
      </c>
    </row>
    <row r="91" spans="1:5" x14ac:dyDescent="0.25">
      <c r="A91" s="175" t="s">
        <v>75</v>
      </c>
      <c r="B91" s="179">
        <v>0.22222222222222221</v>
      </c>
      <c r="C91" s="179">
        <v>0</v>
      </c>
      <c r="D91" s="179">
        <v>0</v>
      </c>
      <c r="E91" s="1">
        <f t="shared" si="2"/>
        <v>0.22222222222222221</v>
      </c>
    </row>
    <row r="92" spans="1:5" x14ac:dyDescent="0.25">
      <c r="A92" s="175" t="s">
        <v>552</v>
      </c>
      <c r="B92" s="179">
        <v>0.22222222222222221</v>
      </c>
      <c r="C92" s="179">
        <v>0</v>
      </c>
      <c r="D92" s="179">
        <v>0</v>
      </c>
      <c r="E92" s="1">
        <f t="shared" si="2"/>
        <v>0.22222222222222221</v>
      </c>
    </row>
    <row r="93" spans="1:5" x14ac:dyDescent="0.25">
      <c r="A93" s="175" t="s">
        <v>306</v>
      </c>
      <c r="B93" s="179">
        <v>0.21428571428571427</v>
      </c>
      <c r="C93" s="179">
        <v>0</v>
      </c>
      <c r="D93" s="179">
        <v>0</v>
      </c>
      <c r="E93" s="1">
        <f t="shared" si="2"/>
        <v>0.21428571428571427</v>
      </c>
    </row>
    <row r="94" spans="1:5" x14ac:dyDescent="0.25">
      <c r="A94" s="175" t="s">
        <v>92</v>
      </c>
      <c r="B94" s="179">
        <v>0.21052631578947367</v>
      </c>
      <c r="C94" s="179">
        <v>0</v>
      </c>
      <c r="D94" s="179">
        <v>0</v>
      </c>
      <c r="E94" s="1">
        <f t="shared" si="2"/>
        <v>0.21052631578947367</v>
      </c>
    </row>
    <row r="95" spans="1:5" x14ac:dyDescent="0.25">
      <c r="A95" s="175" t="s">
        <v>88</v>
      </c>
      <c r="B95" s="179">
        <v>0.2</v>
      </c>
      <c r="C95" s="179">
        <v>0</v>
      </c>
      <c r="D95" s="179">
        <v>0</v>
      </c>
      <c r="E95" s="1">
        <f t="shared" si="2"/>
        <v>0.2</v>
      </c>
    </row>
    <row r="96" spans="1:5" x14ac:dyDescent="0.25">
      <c r="A96" s="175" t="s">
        <v>81</v>
      </c>
      <c r="B96" s="179">
        <v>0.12</v>
      </c>
      <c r="C96" s="179">
        <v>0.08</v>
      </c>
      <c r="D96" s="179">
        <v>0</v>
      </c>
      <c r="E96" s="1">
        <f t="shared" si="2"/>
        <v>0.2</v>
      </c>
    </row>
    <row r="97" spans="1:5" x14ac:dyDescent="0.25">
      <c r="A97" s="175" t="s">
        <v>22</v>
      </c>
      <c r="B97" s="179">
        <v>0.13333333333333333</v>
      </c>
      <c r="C97" s="179">
        <v>0</v>
      </c>
      <c r="D97" s="179">
        <v>0</v>
      </c>
      <c r="E97" s="1">
        <f t="shared" si="2"/>
        <v>0.13333333333333333</v>
      </c>
    </row>
    <row r="98" spans="1:5" x14ac:dyDescent="0.25">
      <c r="A98" s="175" t="s">
        <v>76</v>
      </c>
      <c r="B98" s="179">
        <v>0.12820512820512819</v>
      </c>
      <c r="C98" s="179">
        <v>0</v>
      </c>
      <c r="D98" s="179">
        <v>0</v>
      </c>
      <c r="E98" s="1">
        <f t="shared" si="2"/>
        <v>0.12820512820512819</v>
      </c>
    </row>
    <row r="99" spans="1:5" x14ac:dyDescent="0.25">
      <c r="A99" s="175" t="s">
        <v>69</v>
      </c>
      <c r="B99" s="179">
        <v>0.1111111111111111</v>
      </c>
      <c r="C99" s="179">
        <v>1.5873015873015872E-2</v>
      </c>
      <c r="D99" s="179">
        <v>0</v>
      </c>
      <c r="E99" s="1">
        <f t="shared" si="2"/>
        <v>0.12698412698412698</v>
      </c>
    </row>
    <row r="100" spans="1:5" x14ac:dyDescent="0.25">
      <c r="A100" s="177" t="s">
        <v>80</v>
      </c>
      <c r="B100" s="179">
        <v>9.375E-2</v>
      </c>
      <c r="C100" s="179">
        <v>0</v>
      </c>
      <c r="D100" s="179">
        <v>0</v>
      </c>
      <c r="E100" s="174">
        <f t="shared" ref="E100" si="3">B100+C100+D100</f>
        <v>9.375E-2</v>
      </c>
    </row>
    <row r="101" spans="1:5" x14ac:dyDescent="0.25">
      <c r="A101" s="39"/>
      <c r="B101" s="1"/>
      <c r="C101" s="1"/>
      <c r="D101" s="1"/>
      <c r="E101" s="1"/>
    </row>
    <row r="102" spans="1:5" x14ac:dyDescent="0.25">
      <c r="A102" s="39"/>
      <c r="B102" s="1"/>
      <c r="C102" s="1"/>
      <c r="D102" s="1"/>
      <c r="E102" s="1"/>
    </row>
    <row r="103" spans="1:5" x14ac:dyDescent="0.25">
      <c r="A103" s="39"/>
      <c r="B103" s="1"/>
      <c r="C103" s="1"/>
      <c r="D103" s="1"/>
      <c r="E103" s="1"/>
    </row>
    <row r="104" spans="1:5" x14ac:dyDescent="0.25">
      <c r="A104" s="39"/>
      <c r="B104" s="1"/>
      <c r="C104" s="1"/>
      <c r="D104" s="1"/>
      <c r="E104" s="1"/>
    </row>
    <row r="105" spans="1:5" x14ac:dyDescent="0.25">
      <c r="A105" s="39"/>
      <c r="B105" s="1"/>
      <c r="C105" s="1"/>
      <c r="D105" s="1"/>
      <c r="E105" s="1"/>
    </row>
    <row r="106" spans="1:5" x14ac:dyDescent="0.25">
      <c r="A106" s="39"/>
      <c r="B106" s="1"/>
      <c r="C106" s="1"/>
      <c r="D106" s="1"/>
      <c r="E106" s="1"/>
    </row>
    <row r="107" spans="1:5" x14ac:dyDescent="0.25">
      <c r="A107" s="39"/>
      <c r="B107" s="1"/>
      <c r="C107" s="1"/>
      <c r="D107" s="1"/>
      <c r="E107" s="1"/>
    </row>
    <row r="108" spans="1:5" x14ac:dyDescent="0.25">
      <c r="A108" s="39"/>
      <c r="B108" s="1"/>
      <c r="C108" s="1"/>
      <c r="D108" s="1"/>
      <c r="E108" s="1"/>
    </row>
    <row r="109" spans="1:5" x14ac:dyDescent="0.25">
      <c r="A109" s="39"/>
      <c r="B109" s="1"/>
      <c r="C109" s="1"/>
      <c r="D109" s="1"/>
      <c r="E109" s="1"/>
    </row>
    <row r="110" spans="1:5" x14ac:dyDescent="0.25">
      <c r="A110" s="39"/>
      <c r="B110" s="1"/>
      <c r="C110" s="1"/>
      <c r="D110" s="1"/>
      <c r="E110" s="1"/>
    </row>
    <row r="111" spans="1:5" x14ac:dyDescent="0.25">
      <c r="A111" s="39"/>
      <c r="B111" s="1"/>
      <c r="C111" s="1"/>
      <c r="D111" s="1"/>
      <c r="E111" s="1"/>
    </row>
    <row r="112" spans="1:5" x14ac:dyDescent="0.25">
      <c r="A112" s="39"/>
      <c r="B112" s="1"/>
      <c r="C112" s="1"/>
      <c r="D112" s="1"/>
      <c r="E112" s="1"/>
    </row>
    <row r="113" spans="1:5" x14ac:dyDescent="0.25">
      <c r="A113" s="39"/>
      <c r="B113" s="1"/>
      <c r="C113" s="1"/>
      <c r="D113" s="1"/>
      <c r="E113" s="1"/>
    </row>
    <row r="114" spans="1:5" x14ac:dyDescent="0.25">
      <c r="A114" s="39"/>
      <c r="B114" s="1"/>
      <c r="C114" s="1"/>
      <c r="D114" s="1"/>
      <c r="E114" s="1"/>
    </row>
    <row r="115" spans="1:5" x14ac:dyDescent="0.25">
      <c r="A115" s="39"/>
      <c r="B115" s="1"/>
      <c r="C115" s="1"/>
      <c r="D115" s="1"/>
      <c r="E115" s="1"/>
    </row>
    <row r="116" spans="1:5" x14ac:dyDescent="0.25">
      <c r="A116" s="39"/>
      <c r="B116" s="1"/>
      <c r="C116" s="1"/>
      <c r="D116" s="1"/>
      <c r="E116" s="1"/>
    </row>
    <row r="117" spans="1:5" x14ac:dyDescent="0.25">
      <c r="A117" s="39"/>
      <c r="B117" s="1"/>
      <c r="C117" s="1"/>
      <c r="D117" s="1"/>
      <c r="E117" s="1"/>
    </row>
    <row r="118" spans="1:5" x14ac:dyDescent="0.25">
      <c r="A118" s="39"/>
      <c r="B118" s="1"/>
      <c r="C118" s="1"/>
      <c r="D118" s="1"/>
      <c r="E118" s="1"/>
    </row>
    <row r="119" spans="1:5" x14ac:dyDescent="0.25">
      <c r="A119" s="39"/>
      <c r="B119" s="1"/>
      <c r="C119" s="1"/>
      <c r="D119" s="1"/>
      <c r="E119" s="1"/>
    </row>
    <row r="120" spans="1:5" x14ac:dyDescent="0.25">
      <c r="A120" s="39"/>
      <c r="B120" s="1"/>
      <c r="C120" s="1"/>
      <c r="D120" s="1"/>
      <c r="E120" s="1"/>
    </row>
    <row r="121" spans="1:5" x14ac:dyDescent="0.25">
      <c r="A121" s="39"/>
      <c r="B121" s="1"/>
      <c r="C121" s="1"/>
      <c r="D121" s="1"/>
      <c r="E121" s="1"/>
    </row>
    <row r="122" spans="1:5" x14ac:dyDescent="0.25">
      <c r="A122" s="39"/>
      <c r="B122" s="1"/>
      <c r="C122" s="1"/>
      <c r="D122" s="1"/>
      <c r="E122" s="1"/>
    </row>
    <row r="123" spans="1:5" x14ac:dyDescent="0.25">
      <c r="A123" s="39"/>
      <c r="B123" s="1"/>
      <c r="C123" s="1"/>
      <c r="D123" s="1"/>
      <c r="E123" s="1"/>
    </row>
    <row r="124" spans="1:5" x14ac:dyDescent="0.25">
      <c r="A124" s="39"/>
      <c r="B124" s="1"/>
      <c r="C124" s="1"/>
      <c r="D124" s="1"/>
      <c r="E124" s="1"/>
    </row>
    <row r="125" spans="1:5" x14ac:dyDescent="0.25">
      <c r="A125" s="39"/>
      <c r="B125" s="1"/>
      <c r="C125" s="1"/>
      <c r="D125" s="1"/>
      <c r="E125" s="1"/>
    </row>
    <row r="126" spans="1:5" x14ac:dyDescent="0.25">
      <c r="A126" s="39"/>
      <c r="B126" s="1"/>
      <c r="C126" s="1"/>
      <c r="D126" s="1"/>
      <c r="E126" s="1"/>
    </row>
    <row r="127" spans="1:5" x14ac:dyDescent="0.25">
      <c r="A127" s="39"/>
      <c r="B127" s="1"/>
      <c r="C127" s="1"/>
      <c r="D127" s="1"/>
      <c r="E127" s="1"/>
    </row>
    <row r="128" spans="1:5" x14ac:dyDescent="0.25">
      <c r="A128" s="39"/>
      <c r="B128" s="1"/>
      <c r="C128" s="1"/>
      <c r="D128" s="1"/>
      <c r="E128" s="1"/>
    </row>
    <row r="129" spans="1:5" x14ac:dyDescent="0.25">
      <c r="A129" s="39"/>
      <c r="B129" s="1"/>
      <c r="C129" s="1"/>
      <c r="D129" s="1"/>
      <c r="E129" s="1"/>
    </row>
    <row r="130" spans="1:5" x14ac:dyDescent="0.25">
      <c r="A130" s="39"/>
      <c r="B130" s="1"/>
      <c r="C130" s="1"/>
      <c r="D130" s="1"/>
      <c r="E130" s="1"/>
    </row>
    <row r="131" spans="1:5" x14ac:dyDescent="0.25">
      <c r="A131" s="39"/>
      <c r="B131" s="37"/>
      <c r="C131" s="36"/>
    </row>
    <row r="132" spans="1:5" x14ac:dyDescent="0.25">
      <c r="A132" s="39"/>
      <c r="B132" s="37"/>
      <c r="C132" s="36"/>
    </row>
    <row r="133" spans="1:5" x14ac:dyDescent="0.25">
      <c r="A133" s="39"/>
      <c r="B133" s="37"/>
      <c r="C133" s="36"/>
    </row>
    <row r="134" spans="1:5" x14ac:dyDescent="0.25">
      <c r="A134" s="39"/>
      <c r="B134" s="37"/>
      <c r="C134" s="36"/>
    </row>
    <row r="135" spans="1:5" x14ac:dyDescent="0.25">
      <c r="A135" s="39"/>
      <c r="B135" s="37"/>
      <c r="C135" s="36"/>
    </row>
    <row r="136" spans="1:5" x14ac:dyDescent="0.25">
      <c r="A136" s="39"/>
      <c r="B136" s="37"/>
      <c r="C136" s="36"/>
    </row>
    <row r="137" spans="1:5" x14ac:dyDescent="0.25">
      <c r="A137" s="39"/>
      <c r="B137" s="37"/>
      <c r="C137" s="36"/>
    </row>
    <row r="138" spans="1:5" x14ac:dyDescent="0.25">
      <c r="A138" s="39"/>
      <c r="B138" s="37"/>
      <c r="C138" s="36"/>
    </row>
    <row r="139" spans="1:5" x14ac:dyDescent="0.25">
      <c r="A139" s="39"/>
      <c r="B139" s="37"/>
      <c r="C139" s="36"/>
    </row>
    <row r="140" spans="1:5" x14ac:dyDescent="0.25">
      <c r="A140" s="39"/>
      <c r="B140" s="37"/>
      <c r="C140" s="36"/>
    </row>
    <row r="141" spans="1:5" x14ac:dyDescent="0.25">
      <c r="A141" s="39"/>
      <c r="B141" s="37"/>
      <c r="C141" s="36"/>
    </row>
    <row r="142" spans="1:5" x14ac:dyDescent="0.25">
      <c r="A142" s="39"/>
      <c r="B142" s="37"/>
      <c r="C142" s="36"/>
    </row>
    <row r="143" spans="1:5" x14ac:dyDescent="0.25">
      <c r="A143" s="39"/>
      <c r="B143" s="37"/>
      <c r="C143" s="36"/>
    </row>
    <row r="144" spans="1:5" x14ac:dyDescent="0.25">
      <c r="A144" s="39"/>
      <c r="B144" s="37"/>
      <c r="C144" s="36"/>
    </row>
    <row r="145" spans="1:3" x14ac:dyDescent="0.25">
      <c r="A145" s="39"/>
      <c r="B145" s="37"/>
      <c r="C145" s="36"/>
    </row>
    <row r="146" spans="1:3" x14ac:dyDescent="0.25">
      <c r="A146" s="39"/>
      <c r="B146" s="37"/>
      <c r="C146" s="36"/>
    </row>
    <row r="147" spans="1:3" x14ac:dyDescent="0.25">
      <c r="A147" s="39"/>
      <c r="B147" s="37"/>
      <c r="C147" s="36"/>
    </row>
    <row r="148" spans="1:3" x14ac:dyDescent="0.25">
      <c r="A148" s="39"/>
      <c r="B148" s="37"/>
      <c r="C148" s="36"/>
    </row>
    <row r="149" spans="1:3" x14ac:dyDescent="0.25">
      <c r="A149" s="39"/>
      <c r="B149" s="37"/>
      <c r="C149" s="36"/>
    </row>
    <row r="150" spans="1:3" x14ac:dyDescent="0.25">
      <c r="A150" s="39"/>
      <c r="B150" s="37"/>
      <c r="C150" s="36"/>
    </row>
    <row r="151" spans="1:3" x14ac:dyDescent="0.25">
      <c r="A151" s="39"/>
      <c r="B151" s="37"/>
      <c r="C151" s="36"/>
    </row>
    <row r="152" spans="1:3" x14ac:dyDescent="0.25">
      <c r="A152" s="39"/>
      <c r="B152" s="37"/>
      <c r="C152" s="36"/>
    </row>
    <row r="153" spans="1:3" x14ac:dyDescent="0.25">
      <c r="A153" s="39"/>
      <c r="B153" s="37"/>
      <c r="C153" s="36"/>
    </row>
    <row r="154" spans="1:3" x14ac:dyDescent="0.25">
      <c r="A154" s="39"/>
      <c r="B154" s="37"/>
      <c r="C154" s="36"/>
    </row>
    <row r="155" spans="1:3" x14ac:dyDescent="0.25">
      <c r="A155" s="39"/>
      <c r="B155" s="37"/>
      <c r="C155" s="36"/>
    </row>
    <row r="156" spans="1:3" x14ac:dyDescent="0.25">
      <c r="A156" s="39"/>
      <c r="B156" s="37"/>
      <c r="C156" s="36"/>
    </row>
    <row r="157" spans="1:3" x14ac:dyDescent="0.25">
      <c r="A157" s="39"/>
      <c r="B157" s="37"/>
      <c r="C157" s="36"/>
    </row>
    <row r="158" spans="1:3" x14ac:dyDescent="0.25">
      <c r="A158" s="39"/>
      <c r="B158" s="37"/>
      <c r="C158" s="36"/>
    </row>
    <row r="159" spans="1:3" x14ac:dyDescent="0.25">
      <c r="A159" s="39"/>
      <c r="B159" s="37"/>
      <c r="C159" s="36"/>
    </row>
    <row r="160" spans="1:3" x14ac:dyDescent="0.25">
      <c r="A160" s="39"/>
      <c r="B160" s="37"/>
      <c r="C160" s="36"/>
    </row>
    <row r="161" spans="1:3" x14ac:dyDescent="0.25">
      <c r="A161" s="39"/>
      <c r="B161" s="37"/>
      <c r="C161" s="36"/>
    </row>
    <row r="162" spans="1:3" x14ac:dyDescent="0.25">
      <c r="A162" s="54"/>
      <c r="B162" s="37"/>
      <c r="C162" s="36"/>
    </row>
    <row r="163" spans="1:3" x14ac:dyDescent="0.25">
      <c r="A163" s="54"/>
    </row>
    <row r="164" spans="1:3" x14ac:dyDescent="0.25">
      <c r="A164" s="54"/>
    </row>
  </sheetData>
  <sortState ref="A4:E99">
    <sortCondition descending="1" ref="E4:E99"/>
  </sortState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64"/>
  <sheetViews>
    <sheetView zoomScaleNormal="100" workbookViewId="0">
      <selection activeCell="A18" sqref="A18"/>
    </sheetView>
  </sheetViews>
  <sheetFormatPr defaultRowHeight="15" x14ac:dyDescent="0.25"/>
  <sheetData>
    <row r="1" spans="1:7" x14ac:dyDescent="0.25">
      <c r="A1" s="19" t="s">
        <v>100</v>
      </c>
      <c r="C1" s="22" t="s">
        <v>141</v>
      </c>
    </row>
    <row r="3" spans="1:7" x14ac:dyDescent="0.25">
      <c r="B3" t="s">
        <v>64</v>
      </c>
      <c r="C3" t="s">
        <v>65</v>
      </c>
      <c r="D3" t="s">
        <v>66</v>
      </c>
      <c r="E3" s="65" t="s">
        <v>128</v>
      </c>
      <c r="G3" s="22"/>
    </row>
    <row r="4" spans="1:7" x14ac:dyDescent="0.25">
      <c r="A4" s="180" t="s">
        <v>103</v>
      </c>
      <c r="B4" s="184">
        <v>0.33333333333333331</v>
      </c>
      <c r="C4" s="184">
        <v>0.5</v>
      </c>
      <c r="D4" s="184">
        <v>0.16666666666666666</v>
      </c>
      <c r="E4" s="1">
        <f>SUM(B4:D4)</f>
        <v>0.99999999999999989</v>
      </c>
    </row>
    <row r="5" spans="1:7" x14ac:dyDescent="0.25">
      <c r="A5" s="180" t="s">
        <v>99</v>
      </c>
      <c r="B5" s="184">
        <v>0.33333333333333331</v>
      </c>
      <c r="C5" s="184">
        <v>0.44444444444444442</v>
      </c>
      <c r="D5" s="184">
        <v>0.22222222222222221</v>
      </c>
      <c r="E5" s="1">
        <f>SUM(B5:D5)</f>
        <v>0.99999999999999989</v>
      </c>
    </row>
    <row r="6" spans="1:7" x14ac:dyDescent="0.25">
      <c r="A6" s="180" t="s">
        <v>560</v>
      </c>
      <c r="B6" s="184">
        <v>0.27272727272727271</v>
      </c>
      <c r="C6" s="184">
        <v>0.54545454545454541</v>
      </c>
      <c r="D6" s="184">
        <v>9.0909090909090912E-2</v>
      </c>
      <c r="E6" s="1">
        <f>SUM(B6:D6)</f>
        <v>0.90909090909090906</v>
      </c>
    </row>
    <row r="7" spans="1:7" x14ac:dyDescent="0.25">
      <c r="A7" s="180" t="s">
        <v>82</v>
      </c>
      <c r="B7" s="184">
        <v>0.26666666666666666</v>
      </c>
      <c r="C7" s="184">
        <v>0.46666666666666667</v>
      </c>
      <c r="D7" s="184">
        <v>0.13333333333333333</v>
      </c>
      <c r="E7" s="1">
        <f>B7+C7+D7</f>
        <v>0.8666666666666667</v>
      </c>
    </row>
    <row r="8" spans="1:7" x14ac:dyDescent="0.25">
      <c r="A8" s="180" t="s">
        <v>77</v>
      </c>
      <c r="B8" s="184">
        <v>0.5</v>
      </c>
      <c r="C8" s="184">
        <v>0.3235294117647059</v>
      </c>
      <c r="D8" s="184">
        <v>0</v>
      </c>
      <c r="E8" s="1">
        <f>B8+C8+D8</f>
        <v>0.82352941176470584</v>
      </c>
    </row>
    <row r="9" spans="1:7" x14ac:dyDescent="0.25">
      <c r="A9" s="180" t="s">
        <v>41</v>
      </c>
      <c r="B9" s="184">
        <v>0.18181818181818182</v>
      </c>
      <c r="C9" s="184">
        <v>0.54545454545454541</v>
      </c>
      <c r="D9" s="184">
        <v>9.0909090909090912E-2</v>
      </c>
      <c r="E9" s="1">
        <f>B9+C9+D9</f>
        <v>0.81818181818181823</v>
      </c>
    </row>
    <row r="10" spans="1:7" x14ac:dyDescent="0.25">
      <c r="A10" s="180" t="s">
        <v>94</v>
      </c>
      <c r="B10" s="184">
        <v>0.27272727272727271</v>
      </c>
      <c r="C10" s="184">
        <v>0.45454545454545453</v>
      </c>
      <c r="D10" s="184">
        <v>0</v>
      </c>
      <c r="E10" s="1">
        <f>B10+C10+D10</f>
        <v>0.72727272727272729</v>
      </c>
    </row>
    <row r="11" spans="1:7" x14ac:dyDescent="0.25">
      <c r="A11" s="180" t="s">
        <v>25</v>
      </c>
      <c r="B11" s="184">
        <v>0.72727272727272729</v>
      </c>
      <c r="C11" s="184">
        <v>0</v>
      </c>
      <c r="D11" s="184">
        <v>0</v>
      </c>
      <c r="E11" s="1">
        <f>B11+C11+D11</f>
        <v>0.72727272727272729</v>
      </c>
    </row>
    <row r="12" spans="1:7" x14ac:dyDescent="0.25">
      <c r="A12" s="180" t="s">
        <v>760</v>
      </c>
      <c r="B12" s="184">
        <v>0.14285714285714285</v>
      </c>
      <c r="C12" s="184">
        <v>0.42857142857142855</v>
      </c>
      <c r="D12" s="184">
        <v>0.14285714285714285</v>
      </c>
      <c r="E12" s="1">
        <f>SUM(B12:D12)</f>
        <v>0.71428571428571419</v>
      </c>
    </row>
    <row r="13" spans="1:7" x14ac:dyDescent="0.25">
      <c r="A13" s="180" t="s">
        <v>62</v>
      </c>
      <c r="B13" s="184">
        <v>0.4</v>
      </c>
      <c r="C13" s="184">
        <v>0.2</v>
      </c>
      <c r="D13" s="184">
        <v>0.1</v>
      </c>
      <c r="E13" s="1">
        <f>SUM(B13:D13)</f>
        <v>0.70000000000000007</v>
      </c>
    </row>
    <row r="14" spans="1:7" x14ac:dyDescent="0.25">
      <c r="A14" s="180" t="s">
        <v>306</v>
      </c>
      <c r="B14" s="184">
        <v>0.46153846153846156</v>
      </c>
      <c r="C14" s="184">
        <v>0.23076923076923078</v>
      </c>
      <c r="D14" s="184">
        <v>0</v>
      </c>
      <c r="E14" s="1">
        <f>SUM(B14:D14)</f>
        <v>0.69230769230769229</v>
      </c>
    </row>
    <row r="15" spans="1:7" x14ac:dyDescent="0.25">
      <c r="A15" s="180" t="s">
        <v>70</v>
      </c>
      <c r="B15" s="184">
        <v>0.41666666666666669</v>
      </c>
      <c r="C15" s="184">
        <v>0.25</v>
      </c>
      <c r="D15" s="184">
        <v>1.6666666666666666E-2</v>
      </c>
      <c r="E15" s="1">
        <f>B15+C15+D15</f>
        <v>0.68333333333333346</v>
      </c>
    </row>
    <row r="16" spans="1:7" x14ac:dyDescent="0.25">
      <c r="A16" s="180" t="s">
        <v>59</v>
      </c>
      <c r="B16" s="184">
        <v>0.55555555555555558</v>
      </c>
      <c r="C16" s="184">
        <v>5.5555555555555552E-2</v>
      </c>
      <c r="D16" s="184">
        <v>5.5555555555555552E-2</v>
      </c>
      <c r="E16" s="1">
        <f>B16+C16+D16</f>
        <v>0.66666666666666674</v>
      </c>
    </row>
    <row r="17" spans="1:5" x14ac:dyDescent="0.25">
      <c r="A17" s="180" t="s">
        <v>78</v>
      </c>
      <c r="B17" s="184">
        <v>0.39393939393939392</v>
      </c>
      <c r="C17" s="184">
        <v>0.12121212121212122</v>
      </c>
      <c r="D17" s="184">
        <v>0.15151515151515152</v>
      </c>
      <c r="E17" s="1">
        <f>B17+C17+D17</f>
        <v>0.66666666666666663</v>
      </c>
    </row>
    <row r="18" spans="1:5" x14ac:dyDescent="0.25">
      <c r="A18" s="180" t="s">
        <v>774</v>
      </c>
      <c r="B18" s="184">
        <v>0.66666666666666663</v>
      </c>
      <c r="C18" s="184">
        <v>0</v>
      </c>
      <c r="D18" s="184">
        <v>0</v>
      </c>
      <c r="E18" s="1">
        <f>B18+C18+D18</f>
        <v>0.66666666666666663</v>
      </c>
    </row>
    <row r="19" spans="1:5" x14ac:dyDescent="0.25">
      <c r="A19" s="180" t="s">
        <v>767</v>
      </c>
      <c r="B19" s="184">
        <v>0.52631578947368418</v>
      </c>
      <c r="C19" s="184">
        <v>0.10526315789473684</v>
      </c>
      <c r="D19" s="184">
        <v>0</v>
      </c>
      <c r="E19" s="1">
        <f>B19+C19+D19</f>
        <v>0.63157894736842102</v>
      </c>
    </row>
    <row r="20" spans="1:5" x14ac:dyDescent="0.25">
      <c r="A20" s="180" t="s">
        <v>540</v>
      </c>
      <c r="B20" s="184">
        <v>0.5</v>
      </c>
      <c r="C20" s="184">
        <v>0.125</v>
      </c>
      <c r="D20" s="184">
        <v>0</v>
      </c>
      <c r="E20" s="1">
        <f>SUM(B20:D20)</f>
        <v>0.625</v>
      </c>
    </row>
    <row r="21" spans="1:5" x14ac:dyDescent="0.25">
      <c r="A21" s="180" t="s">
        <v>763</v>
      </c>
      <c r="B21" s="184">
        <v>0.38095238095238093</v>
      </c>
      <c r="C21" s="184">
        <v>0.23809523809523808</v>
      </c>
      <c r="D21" s="184">
        <v>0</v>
      </c>
      <c r="E21" s="1">
        <f>B21+C21+D21</f>
        <v>0.61904761904761907</v>
      </c>
    </row>
    <row r="22" spans="1:5" x14ac:dyDescent="0.25">
      <c r="A22" s="180" t="s">
        <v>91</v>
      </c>
      <c r="B22" s="184">
        <v>0.53846153846153844</v>
      </c>
      <c r="C22" s="184">
        <v>7.6923076923076927E-2</v>
      </c>
      <c r="D22" s="184">
        <v>0</v>
      </c>
      <c r="E22" s="1">
        <f>B22+C22+D22</f>
        <v>0.61538461538461542</v>
      </c>
    </row>
    <row r="23" spans="1:5" x14ac:dyDescent="0.25">
      <c r="A23" s="180" t="s">
        <v>759</v>
      </c>
      <c r="B23" s="184">
        <v>0.3888888888888889</v>
      </c>
      <c r="C23" s="184">
        <v>0.16666666666666666</v>
      </c>
      <c r="D23" s="184">
        <v>5.5555555555555552E-2</v>
      </c>
      <c r="E23" s="1">
        <f>B23+C23+D23</f>
        <v>0.61111111111111116</v>
      </c>
    </row>
    <row r="24" spans="1:5" x14ac:dyDescent="0.25">
      <c r="A24" s="180" t="s">
        <v>22</v>
      </c>
      <c r="B24" s="184">
        <v>0.4</v>
      </c>
      <c r="C24" s="184">
        <v>0.2</v>
      </c>
      <c r="D24" s="184">
        <v>0</v>
      </c>
      <c r="E24" s="1">
        <f>B24+C24+D24</f>
        <v>0.60000000000000009</v>
      </c>
    </row>
    <row r="25" spans="1:5" x14ac:dyDescent="0.25">
      <c r="A25" s="181" t="s">
        <v>755</v>
      </c>
      <c r="B25" s="184">
        <v>0.3</v>
      </c>
      <c r="C25" s="184">
        <v>0.2</v>
      </c>
      <c r="D25" s="184">
        <v>0.1</v>
      </c>
      <c r="E25" s="1">
        <f>B25+C25+D25</f>
        <v>0.6</v>
      </c>
    </row>
    <row r="26" spans="1:5" x14ac:dyDescent="0.25">
      <c r="A26" s="180" t="s">
        <v>93</v>
      </c>
      <c r="B26" s="184">
        <v>0.41666666666666669</v>
      </c>
      <c r="C26" s="184">
        <v>0.16666666666666666</v>
      </c>
      <c r="D26" s="184">
        <v>0</v>
      </c>
      <c r="E26" s="1">
        <f>SUM(B26:D26)</f>
        <v>0.58333333333333337</v>
      </c>
    </row>
    <row r="27" spans="1:5" x14ac:dyDescent="0.25">
      <c r="A27" s="180" t="s">
        <v>766</v>
      </c>
      <c r="B27" s="184">
        <v>0.47619047619047616</v>
      </c>
      <c r="C27" s="184">
        <v>9.5238095238095233E-2</v>
      </c>
      <c r="D27" s="184">
        <v>0</v>
      </c>
      <c r="E27" s="1">
        <f>SUM(B27:D27)</f>
        <v>0.5714285714285714</v>
      </c>
    </row>
    <row r="28" spans="1:5" x14ac:dyDescent="0.25">
      <c r="A28" s="180" t="s">
        <v>772</v>
      </c>
      <c r="B28" s="184">
        <v>0.5714285714285714</v>
      </c>
      <c r="C28" s="184">
        <v>0</v>
      </c>
      <c r="D28" s="184">
        <v>0</v>
      </c>
      <c r="E28" s="1">
        <f>B28+C28+D28</f>
        <v>0.5714285714285714</v>
      </c>
    </row>
    <row r="29" spans="1:5" x14ac:dyDescent="0.25">
      <c r="A29" s="180" t="s">
        <v>96</v>
      </c>
      <c r="B29" s="184">
        <v>0.39130434782608697</v>
      </c>
      <c r="C29" s="184">
        <v>0.17391304347826086</v>
      </c>
      <c r="D29" s="184">
        <v>0</v>
      </c>
      <c r="E29" s="1">
        <f>B29+C29+D29</f>
        <v>0.56521739130434789</v>
      </c>
    </row>
    <row r="30" spans="1:5" x14ac:dyDescent="0.25">
      <c r="A30" s="180" t="s">
        <v>102</v>
      </c>
      <c r="B30" s="184">
        <v>0.25</v>
      </c>
      <c r="C30" s="184">
        <v>0.1875</v>
      </c>
      <c r="D30" s="184">
        <v>0.125</v>
      </c>
      <c r="E30" s="1">
        <f>SUM(B30:D30)</f>
        <v>0.5625</v>
      </c>
    </row>
    <row r="31" spans="1:5" ht="30" x14ac:dyDescent="0.25">
      <c r="A31" s="183" t="s">
        <v>63</v>
      </c>
      <c r="B31" s="184">
        <v>0.29411764705882354</v>
      </c>
      <c r="C31" s="184">
        <v>5.8823529411764705E-2</v>
      </c>
      <c r="D31" s="184">
        <v>0.17647058823529413</v>
      </c>
      <c r="E31" s="174">
        <f>SUM(B31:D31)</f>
        <v>0.52941176470588236</v>
      </c>
    </row>
    <row r="32" spans="1:5" x14ac:dyDescent="0.25">
      <c r="A32" s="180" t="s">
        <v>764</v>
      </c>
      <c r="B32" s="184">
        <v>0.2</v>
      </c>
      <c r="C32" s="184">
        <v>0.32</v>
      </c>
      <c r="D32" s="184">
        <v>0</v>
      </c>
      <c r="E32" s="1">
        <f>B32+C32+D32</f>
        <v>0.52</v>
      </c>
    </row>
    <row r="33" spans="1:5" x14ac:dyDescent="0.25">
      <c r="A33" s="180" t="s">
        <v>34</v>
      </c>
      <c r="B33" s="184">
        <v>0.25806451612903225</v>
      </c>
      <c r="C33" s="184">
        <v>0.22580645161290322</v>
      </c>
      <c r="D33" s="184">
        <v>3.2258064516129031E-2</v>
      </c>
      <c r="E33" s="1">
        <f>SUM(B33:D33)</f>
        <v>0.5161290322580645</v>
      </c>
    </row>
    <row r="34" spans="1:5" x14ac:dyDescent="0.25">
      <c r="A34" s="180" t="s">
        <v>97</v>
      </c>
      <c r="B34" s="184">
        <v>0.375</v>
      </c>
      <c r="C34" s="184">
        <v>0.125</v>
      </c>
      <c r="D34" s="184">
        <v>0</v>
      </c>
      <c r="E34" s="1">
        <f>B34+C34+D34</f>
        <v>0.5</v>
      </c>
    </row>
    <row r="35" spans="1:5" x14ac:dyDescent="0.25">
      <c r="A35" s="180" t="s">
        <v>95</v>
      </c>
      <c r="B35" s="184">
        <v>0.5</v>
      </c>
      <c r="C35" s="184">
        <v>0</v>
      </c>
      <c r="D35" s="184">
        <v>0</v>
      </c>
      <c r="E35" s="1">
        <f>SUM(B35:D35)</f>
        <v>0.5</v>
      </c>
    </row>
    <row r="36" spans="1:5" x14ac:dyDescent="0.25">
      <c r="A36" s="180" t="s">
        <v>84</v>
      </c>
      <c r="B36" s="184">
        <v>0.5</v>
      </c>
      <c r="C36" s="184">
        <v>0</v>
      </c>
      <c r="D36" s="184">
        <v>0</v>
      </c>
      <c r="E36" s="1">
        <f>B36+C36+D36</f>
        <v>0.5</v>
      </c>
    </row>
    <row r="37" spans="1:5" x14ac:dyDescent="0.25">
      <c r="A37" s="180" t="s">
        <v>40</v>
      </c>
      <c r="B37" s="184">
        <v>0.33333333333333331</v>
      </c>
      <c r="C37" s="184">
        <v>0.16666666666666666</v>
      </c>
      <c r="D37" s="184">
        <v>0</v>
      </c>
      <c r="E37" s="1">
        <f>SUM(B37:D37)</f>
        <v>0.5</v>
      </c>
    </row>
    <row r="38" spans="1:5" x14ac:dyDescent="0.25">
      <c r="A38" s="180" t="s">
        <v>31</v>
      </c>
      <c r="B38" s="184">
        <v>0.5</v>
      </c>
      <c r="C38" s="184">
        <v>0</v>
      </c>
      <c r="D38" s="184">
        <v>0</v>
      </c>
      <c r="E38" s="1">
        <f>B38+C38+D38</f>
        <v>0.5</v>
      </c>
    </row>
    <row r="39" spans="1:5" x14ac:dyDescent="0.25">
      <c r="A39" s="180" t="s">
        <v>773</v>
      </c>
      <c r="B39" s="184">
        <v>0.33333333333333331</v>
      </c>
      <c r="C39" s="184">
        <v>0.16666666666666666</v>
      </c>
      <c r="D39" s="184">
        <v>0</v>
      </c>
      <c r="E39" s="1">
        <f>B39+C39+D39</f>
        <v>0.5</v>
      </c>
    </row>
    <row r="40" spans="1:5" x14ac:dyDescent="0.25">
      <c r="A40" s="180" t="s">
        <v>46</v>
      </c>
      <c r="B40" s="184">
        <v>0.4</v>
      </c>
      <c r="C40" s="184">
        <v>0.1</v>
      </c>
      <c r="D40" s="184">
        <v>0</v>
      </c>
      <c r="E40" s="1">
        <f>B40+C40+D40</f>
        <v>0.5</v>
      </c>
    </row>
    <row r="41" spans="1:5" x14ac:dyDescent="0.25">
      <c r="A41" s="180" t="s">
        <v>771</v>
      </c>
      <c r="B41" s="184">
        <v>0.3</v>
      </c>
      <c r="C41" s="184">
        <v>0.1</v>
      </c>
      <c r="D41" s="184">
        <v>0.1</v>
      </c>
      <c r="E41" s="1">
        <f>B41+C41+D41</f>
        <v>0.5</v>
      </c>
    </row>
    <row r="42" spans="1:5" x14ac:dyDescent="0.25">
      <c r="A42" s="180" t="s">
        <v>36</v>
      </c>
      <c r="B42" s="184">
        <v>0.29411764705882354</v>
      </c>
      <c r="C42" s="184">
        <v>0.17647058823529413</v>
      </c>
      <c r="D42" s="184">
        <v>0</v>
      </c>
      <c r="E42" s="1">
        <f>SUM(B42:D42)</f>
        <v>0.47058823529411764</v>
      </c>
    </row>
    <row r="43" spans="1:5" x14ac:dyDescent="0.25">
      <c r="A43" s="180" t="s">
        <v>775</v>
      </c>
      <c r="B43" s="184">
        <v>0.33333333333333331</v>
      </c>
      <c r="C43" s="184">
        <v>0.13333333333333333</v>
      </c>
      <c r="D43" s="184">
        <v>0</v>
      </c>
      <c r="E43" s="1">
        <f>SUM(B43:D43)</f>
        <v>0.46666666666666667</v>
      </c>
    </row>
    <row r="44" spans="1:5" x14ac:dyDescent="0.25">
      <c r="A44" s="180" t="s">
        <v>761</v>
      </c>
      <c r="B44" s="184">
        <v>0.38461538461538464</v>
      </c>
      <c r="C44" s="184">
        <v>7.6923076923076927E-2</v>
      </c>
      <c r="D44" s="184">
        <v>0</v>
      </c>
      <c r="E44" s="1">
        <f t="shared" ref="E44:E51" si="0">B44+C44+D44</f>
        <v>0.46153846153846156</v>
      </c>
    </row>
    <row r="45" spans="1:5" x14ac:dyDescent="0.25">
      <c r="A45" s="180" t="s">
        <v>545</v>
      </c>
      <c r="B45" s="184">
        <v>0.45454545454545453</v>
      </c>
      <c r="C45" s="184">
        <v>0</v>
      </c>
      <c r="D45" s="184">
        <v>0</v>
      </c>
      <c r="E45" s="1">
        <f t="shared" si="0"/>
        <v>0.45454545454545453</v>
      </c>
    </row>
    <row r="46" spans="1:5" x14ac:dyDescent="0.25">
      <c r="A46" s="180" t="s">
        <v>38</v>
      </c>
      <c r="B46" s="184">
        <v>0.22727272727272727</v>
      </c>
      <c r="C46" s="184">
        <v>0.22727272727272727</v>
      </c>
      <c r="D46" s="184">
        <v>0</v>
      </c>
      <c r="E46" s="1">
        <f t="shared" si="0"/>
        <v>0.45454545454545453</v>
      </c>
    </row>
    <row r="47" spans="1:5" x14ac:dyDescent="0.25">
      <c r="A47" s="180" t="s">
        <v>90</v>
      </c>
      <c r="B47" s="184">
        <v>0.44444444444444442</v>
      </c>
      <c r="C47" s="184">
        <v>0</v>
      </c>
      <c r="D47" s="184">
        <v>0</v>
      </c>
      <c r="E47" s="1">
        <f t="shared" si="0"/>
        <v>0.44444444444444442</v>
      </c>
    </row>
    <row r="48" spans="1:5" x14ac:dyDescent="0.25">
      <c r="A48" s="180" t="s">
        <v>43</v>
      </c>
      <c r="B48" s="184">
        <v>0.33333333333333331</v>
      </c>
      <c r="C48" s="184">
        <v>0.1111111111111111</v>
      </c>
      <c r="D48" s="184">
        <v>0</v>
      </c>
      <c r="E48" s="1">
        <f t="shared" si="0"/>
        <v>0.44444444444444442</v>
      </c>
    </row>
    <row r="49" spans="1:5" x14ac:dyDescent="0.25">
      <c r="A49" s="180" t="s">
        <v>55</v>
      </c>
      <c r="B49" s="184">
        <v>0.27777777777777779</v>
      </c>
      <c r="C49" s="184">
        <v>0.16666666666666666</v>
      </c>
      <c r="D49" s="184">
        <v>0</v>
      </c>
      <c r="E49" s="1">
        <f t="shared" si="0"/>
        <v>0.44444444444444442</v>
      </c>
    </row>
    <row r="50" spans="1:5" x14ac:dyDescent="0.25">
      <c r="A50" s="180" t="s">
        <v>60</v>
      </c>
      <c r="B50" s="184">
        <v>0.33333333333333331</v>
      </c>
      <c r="C50" s="184">
        <v>5.5555555555555552E-2</v>
      </c>
      <c r="D50" s="184">
        <v>5.5555555555555552E-2</v>
      </c>
      <c r="E50" s="1">
        <f t="shared" si="0"/>
        <v>0.44444444444444442</v>
      </c>
    </row>
    <row r="51" spans="1:5" x14ac:dyDescent="0.25">
      <c r="A51" s="182" t="s">
        <v>558</v>
      </c>
      <c r="B51" s="184">
        <v>0.42857142857142855</v>
      </c>
      <c r="C51" s="184">
        <v>0</v>
      </c>
      <c r="D51" s="184">
        <v>0</v>
      </c>
      <c r="E51" s="1">
        <f t="shared" si="0"/>
        <v>0.42857142857142855</v>
      </c>
    </row>
    <row r="52" spans="1:5" x14ac:dyDescent="0.25">
      <c r="A52" s="180" t="s">
        <v>548</v>
      </c>
      <c r="B52" s="184">
        <v>0.2857142857142857</v>
      </c>
      <c r="C52" s="184">
        <v>0.14285714285714285</v>
      </c>
      <c r="D52" s="184">
        <v>0</v>
      </c>
      <c r="E52" s="1">
        <f>SUM(B52:D52)</f>
        <v>0.42857142857142855</v>
      </c>
    </row>
    <row r="53" spans="1:5" x14ac:dyDescent="0.25">
      <c r="A53" s="180" t="s">
        <v>769</v>
      </c>
      <c r="B53" s="184">
        <v>0.14285714285714285</v>
      </c>
      <c r="C53" s="184">
        <v>0.2857142857142857</v>
      </c>
      <c r="D53" s="184">
        <v>0</v>
      </c>
      <c r="E53" s="1">
        <f>SUM(B53:D53)</f>
        <v>0.42857142857142855</v>
      </c>
    </row>
    <row r="54" spans="1:5" x14ac:dyDescent="0.25">
      <c r="A54" s="180" t="s">
        <v>770</v>
      </c>
      <c r="B54" s="184">
        <v>0.2857142857142857</v>
      </c>
      <c r="C54" s="184">
        <v>0.14285714285714285</v>
      </c>
      <c r="D54" s="184">
        <v>0</v>
      </c>
      <c r="E54" s="1">
        <f>B54+C54+D54</f>
        <v>0.42857142857142855</v>
      </c>
    </row>
    <row r="55" spans="1:5" x14ac:dyDescent="0.25">
      <c r="A55" s="180" t="s">
        <v>54</v>
      </c>
      <c r="B55" s="184">
        <v>0.41666666666666669</v>
      </c>
      <c r="C55" s="184">
        <v>0</v>
      </c>
      <c r="D55" s="184">
        <v>0</v>
      </c>
      <c r="E55" s="1">
        <f>B55+C55+D55</f>
        <v>0.41666666666666669</v>
      </c>
    </row>
    <row r="56" spans="1:5" x14ac:dyDescent="0.25">
      <c r="A56" s="180" t="s">
        <v>776</v>
      </c>
      <c r="B56" s="184">
        <v>0.25</v>
      </c>
      <c r="C56" s="184">
        <v>0.15</v>
      </c>
      <c r="D56" s="184">
        <v>0</v>
      </c>
      <c r="E56" s="1">
        <f>SUM(B56:D56)</f>
        <v>0.4</v>
      </c>
    </row>
    <row r="57" spans="1:5" x14ac:dyDescent="0.25">
      <c r="A57" s="180" t="s">
        <v>553</v>
      </c>
      <c r="B57" s="184">
        <v>0.3</v>
      </c>
      <c r="C57" s="184">
        <v>0.1</v>
      </c>
      <c r="D57" s="184">
        <v>0</v>
      </c>
      <c r="E57" s="1">
        <f>SUM(B57:D57)</f>
        <v>0.4</v>
      </c>
    </row>
    <row r="58" spans="1:5" x14ac:dyDescent="0.25">
      <c r="A58" s="180" t="s">
        <v>61</v>
      </c>
      <c r="B58" s="184">
        <v>0.13333333333333333</v>
      </c>
      <c r="C58" s="184">
        <v>0.2</v>
      </c>
      <c r="D58" s="184">
        <v>6.6666666666666666E-2</v>
      </c>
      <c r="E58" s="1">
        <f>B58+C58+D58</f>
        <v>0.4</v>
      </c>
    </row>
    <row r="59" spans="1:5" x14ac:dyDescent="0.25">
      <c r="A59" s="180" t="s">
        <v>44</v>
      </c>
      <c r="B59" s="184">
        <v>0.31578947368421051</v>
      </c>
      <c r="C59" s="184">
        <v>0</v>
      </c>
      <c r="D59" s="184">
        <v>5.2631578947368418E-2</v>
      </c>
      <c r="E59" s="1">
        <f>SUM(B59:D59)</f>
        <v>0.36842105263157893</v>
      </c>
    </row>
    <row r="60" spans="1:5" x14ac:dyDescent="0.25">
      <c r="A60" s="180" t="s">
        <v>85</v>
      </c>
      <c r="B60" s="184">
        <v>0.36363636363636365</v>
      </c>
      <c r="C60" s="184">
        <v>0</v>
      </c>
      <c r="D60" s="184">
        <v>0</v>
      </c>
      <c r="E60" s="1">
        <f>B60+C60+D60</f>
        <v>0.36363636363636365</v>
      </c>
    </row>
    <row r="61" spans="1:5" x14ac:dyDescent="0.25">
      <c r="A61" s="180" t="s">
        <v>37</v>
      </c>
      <c r="B61" s="184">
        <v>0.35714285714285715</v>
      </c>
      <c r="C61" s="184">
        <v>0</v>
      </c>
      <c r="D61" s="184">
        <v>0</v>
      </c>
      <c r="E61" s="1">
        <f>SUM(B61:D61)</f>
        <v>0.35714285714285715</v>
      </c>
    </row>
    <row r="62" spans="1:5" x14ac:dyDescent="0.25">
      <c r="A62" s="180" t="s">
        <v>32</v>
      </c>
      <c r="B62" s="184">
        <v>0.33333333333333331</v>
      </c>
      <c r="C62" s="184">
        <v>0</v>
      </c>
      <c r="D62" s="184">
        <v>0</v>
      </c>
      <c r="E62" s="1">
        <f>SUM(B62:D62)</f>
        <v>0.33333333333333331</v>
      </c>
    </row>
    <row r="63" spans="1:5" x14ac:dyDescent="0.25">
      <c r="A63" s="180" t="s">
        <v>35</v>
      </c>
      <c r="B63" s="184">
        <v>0.33333333333333331</v>
      </c>
      <c r="C63" s="184">
        <v>0</v>
      </c>
      <c r="D63" s="184">
        <v>0</v>
      </c>
      <c r="E63" s="1">
        <f>B63+C63+D63</f>
        <v>0.33333333333333331</v>
      </c>
    </row>
    <row r="64" spans="1:5" s="65" customFormat="1" x14ac:dyDescent="0.25">
      <c r="A64" s="180" t="s">
        <v>49</v>
      </c>
      <c r="B64" s="184">
        <v>0.33333333333333331</v>
      </c>
      <c r="C64" s="184">
        <v>0</v>
      </c>
      <c r="D64" s="184">
        <v>0</v>
      </c>
      <c r="E64" s="1">
        <f>B64+C64+D64</f>
        <v>0.33333333333333331</v>
      </c>
    </row>
    <row r="65" spans="1:5" x14ac:dyDescent="0.25">
      <c r="A65" s="180" t="s">
        <v>52</v>
      </c>
      <c r="B65" s="184">
        <v>0.33333333333333331</v>
      </c>
      <c r="C65" s="184">
        <v>0</v>
      </c>
      <c r="D65" s="184">
        <v>0</v>
      </c>
      <c r="E65" s="1">
        <f>B65+C65+D65</f>
        <v>0.33333333333333331</v>
      </c>
    </row>
    <row r="66" spans="1:5" x14ac:dyDescent="0.25">
      <c r="A66" s="180" t="s">
        <v>557</v>
      </c>
      <c r="B66" s="184">
        <v>0.25</v>
      </c>
      <c r="C66" s="184">
        <v>8.3333333333333329E-2</v>
      </c>
      <c r="D66" s="184">
        <v>0</v>
      </c>
      <c r="E66" s="1">
        <f>B66+C66+D66</f>
        <v>0.33333333333333331</v>
      </c>
    </row>
    <row r="67" spans="1:5" x14ac:dyDescent="0.25">
      <c r="A67" s="180" t="s">
        <v>56</v>
      </c>
      <c r="B67" s="184">
        <v>0.23809523809523808</v>
      </c>
      <c r="C67" s="184">
        <v>4.7619047619047616E-2</v>
      </c>
      <c r="D67" s="184">
        <v>4.7619047619047616E-2</v>
      </c>
      <c r="E67" s="1">
        <f>SUM(B67:D67)</f>
        <v>0.33333333333333331</v>
      </c>
    </row>
    <row r="68" spans="1:5" x14ac:dyDescent="0.25">
      <c r="A68" s="180" t="s">
        <v>546</v>
      </c>
      <c r="B68" s="184">
        <v>0.1111111111111111</v>
      </c>
      <c r="C68" s="184">
        <v>0.22222222222222221</v>
      </c>
      <c r="D68" s="184">
        <v>0</v>
      </c>
      <c r="E68" s="1">
        <f>SUM(B68:D68)</f>
        <v>0.33333333333333331</v>
      </c>
    </row>
    <row r="69" spans="1:5" x14ac:dyDescent="0.25">
      <c r="A69" s="180" t="s">
        <v>79</v>
      </c>
      <c r="B69" s="184">
        <v>0.16216216216216217</v>
      </c>
      <c r="C69" s="184">
        <v>0.10810810810810811</v>
      </c>
      <c r="D69" s="184">
        <v>5.4054054054054057E-2</v>
      </c>
      <c r="E69" s="1">
        <f>B69+C69+D69</f>
        <v>0.32432432432432434</v>
      </c>
    </row>
    <row r="70" spans="1:5" x14ac:dyDescent="0.25">
      <c r="A70" s="180" t="s">
        <v>81</v>
      </c>
      <c r="B70" s="184">
        <v>0.2</v>
      </c>
      <c r="C70" s="184">
        <v>0.08</v>
      </c>
      <c r="D70" s="184">
        <v>0.04</v>
      </c>
      <c r="E70" s="1">
        <f>B70+C70+D70</f>
        <v>0.32</v>
      </c>
    </row>
    <row r="71" spans="1:5" x14ac:dyDescent="0.25">
      <c r="A71" s="180" t="s">
        <v>98</v>
      </c>
      <c r="B71" s="184">
        <v>0.25</v>
      </c>
      <c r="C71" s="184">
        <v>6.25E-2</v>
      </c>
      <c r="D71" s="184">
        <v>0</v>
      </c>
      <c r="E71" s="1">
        <f>B71+C71+D71</f>
        <v>0.3125</v>
      </c>
    </row>
    <row r="72" spans="1:5" x14ac:dyDescent="0.25">
      <c r="A72" s="180" t="s">
        <v>27</v>
      </c>
      <c r="B72" s="184">
        <v>0.3</v>
      </c>
      <c r="C72" s="184">
        <v>0</v>
      </c>
      <c r="D72" s="184">
        <v>0</v>
      </c>
      <c r="E72" s="1">
        <f>SUM(B72:D72)</f>
        <v>0.3</v>
      </c>
    </row>
    <row r="73" spans="1:5" x14ac:dyDescent="0.25">
      <c r="A73" s="180" t="s">
        <v>30</v>
      </c>
      <c r="B73" s="184">
        <v>0.3</v>
      </c>
      <c r="C73" s="184">
        <v>0</v>
      </c>
      <c r="D73" s="184">
        <v>0</v>
      </c>
      <c r="E73" s="1">
        <f t="shared" ref="E73:E79" si="1">B73+C73+D73</f>
        <v>0.3</v>
      </c>
    </row>
    <row r="74" spans="1:5" x14ac:dyDescent="0.25">
      <c r="A74" s="180" t="s">
        <v>92</v>
      </c>
      <c r="B74" s="184">
        <v>0.29411764705882354</v>
      </c>
      <c r="C74" s="184">
        <v>0</v>
      </c>
      <c r="D74" s="184">
        <v>0</v>
      </c>
      <c r="E74" s="1">
        <f t="shared" si="1"/>
        <v>0.29411764705882354</v>
      </c>
    </row>
    <row r="75" spans="1:5" x14ac:dyDescent="0.25">
      <c r="A75" s="180" t="s">
        <v>556</v>
      </c>
      <c r="B75" s="184">
        <v>0.2857142857142857</v>
      </c>
      <c r="C75" s="184">
        <v>0</v>
      </c>
      <c r="D75" s="184">
        <v>0</v>
      </c>
      <c r="E75" s="1">
        <f t="shared" si="1"/>
        <v>0.2857142857142857</v>
      </c>
    </row>
    <row r="76" spans="1:5" x14ac:dyDescent="0.25">
      <c r="A76" s="180" t="s">
        <v>42</v>
      </c>
      <c r="B76" s="184">
        <v>0.16666666666666666</v>
      </c>
      <c r="C76" s="184">
        <v>0.1111111111111111</v>
      </c>
      <c r="D76" s="184">
        <v>0</v>
      </c>
      <c r="E76" s="1">
        <f t="shared" si="1"/>
        <v>0.27777777777777779</v>
      </c>
    </row>
    <row r="77" spans="1:5" x14ac:dyDescent="0.25">
      <c r="A77" s="180" t="s">
        <v>58</v>
      </c>
      <c r="B77" s="184">
        <v>0.22222222222222221</v>
      </c>
      <c r="C77" s="184">
        <v>5.5555555555555552E-2</v>
      </c>
      <c r="D77" s="184">
        <v>0</v>
      </c>
      <c r="E77" s="1">
        <f t="shared" si="1"/>
        <v>0.27777777777777779</v>
      </c>
    </row>
    <row r="78" spans="1:5" x14ac:dyDescent="0.25">
      <c r="A78" s="180" t="s">
        <v>50</v>
      </c>
      <c r="B78" s="184">
        <v>0.13793103448275862</v>
      </c>
      <c r="C78" s="184">
        <v>0.13793103448275862</v>
      </c>
      <c r="D78" s="184">
        <v>0</v>
      </c>
      <c r="E78" s="1">
        <f t="shared" si="1"/>
        <v>0.27586206896551724</v>
      </c>
    </row>
    <row r="79" spans="1:5" x14ac:dyDescent="0.25">
      <c r="A79" s="180" t="s">
        <v>89</v>
      </c>
      <c r="B79" s="184">
        <v>0.27272727272727271</v>
      </c>
      <c r="C79" s="184">
        <v>0</v>
      </c>
      <c r="D79" s="184">
        <v>0</v>
      </c>
      <c r="E79" s="1">
        <f t="shared" si="1"/>
        <v>0.27272727272727271</v>
      </c>
    </row>
    <row r="80" spans="1:5" x14ac:dyDescent="0.25">
      <c r="A80" s="180" t="s">
        <v>51</v>
      </c>
      <c r="B80" s="184">
        <v>0.27272727272727271</v>
      </c>
      <c r="C80" s="184">
        <v>0</v>
      </c>
      <c r="D80" s="184">
        <v>0</v>
      </c>
      <c r="E80" s="1">
        <f>SUM(B80:D80)</f>
        <v>0.27272727272727271</v>
      </c>
    </row>
    <row r="81" spans="1:5" x14ac:dyDescent="0.25">
      <c r="A81" s="180" t="s">
        <v>75</v>
      </c>
      <c r="B81" s="184">
        <v>0.26923076923076922</v>
      </c>
      <c r="C81" s="184">
        <v>0</v>
      </c>
      <c r="D81" s="184">
        <v>0</v>
      </c>
      <c r="E81" s="1">
        <f>B81+C81+D81</f>
        <v>0.26923076923076922</v>
      </c>
    </row>
    <row r="82" spans="1:5" x14ac:dyDescent="0.25">
      <c r="A82" s="180" t="s">
        <v>45</v>
      </c>
      <c r="B82" s="184">
        <v>0.2</v>
      </c>
      <c r="C82" s="184">
        <v>6.6666666666666666E-2</v>
      </c>
      <c r="D82" s="184">
        <v>0</v>
      </c>
      <c r="E82" s="1">
        <f>SUM(B82:D82)</f>
        <v>0.26666666666666666</v>
      </c>
    </row>
    <row r="83" spans="1:5" x14ac:dyDescent="0.25">
      <c r="A83" s="180" t="s">
        <v>86</v>
      </c>
      <c r="B83" s="184">
        <v>0.25</v>
      </c>
      <c r="C83" s="184">
        <v>0</v>
      </c>
      <c r="D83" s="184">
        <v>0</v>
      </c>
      <c r="E83" s="1">
        <f>B83+C83+D83</f>
        <v>0.25</v>
      </c>
    </row>
    <row r="84" spans="1:5" s="53" customFormat="1" x14ac:dyDescent="0.25">
      <c r="A84" s="180" t="s">
        <v>57</v>
      </c>
      <c r="B84" s="184">
        <v>0.20833333333333334</v>
      </c>
      <c r="C84" s="184">
        <v>4.1666666666666664E-2</v>
      </c>
      <c r="D84" s="184">
        <v>0</v>
      </c>
      <c r="E84" s="1">
        <f t="shared" ref="E84:E89" si="2">SUM(B84:D84)</f>
        <v>0.25</v>
      </c>
    </row>
    <row r="85" spans="1:5" x14ac:dyDescent="0.25">
      <c r="A85" s="180" t="s">
        <v>33</v>
      </c>
      <c r="B85" s="184">
        <v>0.17647058823529413</v>
      </c>
      <c r="C85" s="184">
        <v>5.8823529411764705E-2</v>
      </c>
      <c r="D85" s="184">
        <v>0</v>
      </c>
      <c r="E85" s="1">
        <f t="shared" si="2"/>
        <v>0.23529411764705882</v>
      </c>
    </row>
    <row r="86" spans="1:5" x14ac:dyDescent="0.25">
      <c r="A86" s="180" t="s">
        <v>87</v>
      </c>
      <c r="B86" s="184">
        <v>0.19444444444444445</v>
      </c>
      <c r="C86" s="184">
        <v>2.7777777777777776E-2</v>
      </c>
      <c r="D86" s="184">
        <v>0</v>
      </c>
      <c r="E86" s="1">
        <f t="shared" si="2"/>
        <v>0.22222222222222221</v>
      </c>
    </row>
    <row r="87" spans="1:5" x14ac:dyDescent="0.25">
      <c r="A87" s="180" t="s">
        <v>53</v>
      </c>
      <c r="B87" s="184">
        <v>0.22222222222222221</v>
      </c>
      <c r="C87" s="184">
        <v>0</v>
      </c>
      <c r="D87" s="184">
        <v>0</v>
      </c>
      <c r="E87" s="1">
        <f t="shared" si="2"/>
        <v>0.22222222222222221</v>
      </c>
    </row>
    <row r="88" spans="1:5" x14ac:dyDescent="0.25">
      <c r="A88" s="180" t="s">
        <v>751</v>
      </c>
      <c r="B88" s="184">
        <v>0.22222222222222221</v>
      </c>
      <c r="C88" s="184">
        <v>0</v>
      </c>
      <c r="D88" s="184">
        <v>0</v>
      </c>
      <c r="E88" s="1">
        <f t="shared" si="2"/>
        <v>0.22222222222222221</v>
      </c>
    </row>
    <row r="89" spans="1:5" x14ac:dyDescent="0.25">
      <c r="A89" s="180" t="s">
        <v>47</v>
      </c>
      <c r="B89" s="184">
        <v>7.1428571428571425E-2</v>
      </c>
      <c r="C89" s="184">
        <v>7.1428571428571425E-2</v>
      </c>
      <c r="D89" s="184">
        <v>7.1428571428571425E-2</v>
      </c>
      <c r="E89" s="1">
        <f t="shared" si="2"/>
        <v>0.21428571428571427</v>
      </c>
    </row>
    <row r="90" spans="1:5" x14ac:dyDescent="0.25">
      <c r="A90" s="180" t="s">
        <v>88</v>
      </c>
      <c r="B90" s="184">
        <v>0.15789473684210525</v>
      </c>
      <c r="C90" s="184">
        <v>5.2631578947368418E-2</v>
      </c>
      <c r="D90" s="184">
        <v>0</v>
      </c>
      <c r="E90" s="1">
        <f>B90+C90+D90</f>
        <v>0.21052631578947367</v>
      </c>
    </row>
    <row r="91" spans="1:5" x14ac:dyDescent="0.25">
      <c r="A91" s="180" t="s">
        <v>39</v>
      </c>
      <c r="B91" s="184">
        <v>0.13333333333333333</v>
      </c>
      <c r="C91" s="184">
        <v>6.6666666666666666E-2</v>
      </c>
      <c r="D91" s="184">
        <v>0</v>
      </c>
      <c r="E91" s="1">
        <f>B91+C91+D91</f>
        <v>0.2</v>
      </c>
    </row>
    <row r="92" spans="1:5" x14ac:dyDescent="0.25">
      <c r="A92" s="180" t="s">
        <v>552</v>
      </c>
      <c r="B92" s="184">
        <v>0.2</v>
      </c>
      <c r="C92" s="184">
        <v>0</v>
      </c>
      <c r="D92" s="184">
        <v>0</v>
      </c>
      <c r="E92" s="1">
        <f>SUM(B92:D92)</f>
        <v>0.2</v>
      </c>
    </row>
    <row r="93" spans="1:5" x14ac:dyDescent="0.25">
      <c r="A93" s="180" t="s">
        <v>24</v>
      </c>
      <c r="B93" s="184">
        <v>6.25E-2</v>
      </c>
      <c r="C93" s="184">
        <v>0.125</v>
      </c>
      <c r="D93" s="184">
        <v>0</v>
      </c>
      <c r="E93" s="1">
        <f>SUM(B93:D93)</f>
        <v>0.1875</v>
      </c>
    </row>
    <row r="94" spans="1:5" x14ac:dyDescent="0.25">
      <c r="A94" s="180" t="s">
        <v>83</v>
      </c>
      <c r="B94" s="184">
        <v>0.18181818181818182</v>
      </c>
      <c r="C94" s="184">
        <v>0</v>
      </c>
      <c r="D94" s="184">
        <v>0</v>
      </c>
      <c r="E94" s="1">
        <f t="shared" ref="E94:E100" si="3">B94+C94+D94</f>
        <v>0.18181818181818182</v>
      </c>
    </row>
    <row r="95" spans="1:5" x14ac:dyDescent="0.25">
      <c r="A95" s="180" t="s">
        <v>543</v>
      </c>
      <c r="B95" s="184">
        <v>8.3333333333333329E-2</v>
      </c>
      <c r="C95" s="184">
        <v>8.3333333333333329E-2</v>
      </c>
      <c r="D95" s="184">
        <v>0</v>
      </c>
      <c r="E95" s="1">
        <f t="shared" si="3"/>
        <v>0.16666666666666666</v>
      </c>
    </row>
    <row r="96" spans="1:5" x14ac:dyDescent="0.25">
      <c r="A96" s="180" t="s">
        <v>76</v>
      </c>
      <c r="B96" s="184">
        <v>0.15789473684210525</v>
      </c>
      <c r="C96" s="184">
        <v>0</v>
      </c>
      <c r="D96" s="184">
        <v>0</v>
      </c>
      <c r="E96" s="1">
        <f t="shared" si="3"/>
        <v>0.15789473684210525</v>
      </c>
    </row>
    <row r="97" spans="1:6" x14ac:dyDescent="0.25">
      <c r="A97" s="180" t="s">
        <v>541</v>
      </c>
      <c r="B97" s="184">
        <v>7.6923076923076927E-2</v>
      </c>
      <c r="C97" s="184">
        <v>7.6923076923076927E-2</v>
      </c>
      <c r="D97" s="184">
        <v>0</v>
      </c>
      <c r="E97" s="1">
        <f t="shared" si="3"/>
        <v>0.15384615384615385</v>
      </c>
    </row>
    <row r="98" spans="1:6" x14ac:dyDescent="0.25">
      <c r="A98" s="180" t="s">
        <v>550</v>
      </c>
      <c r="B98" s="184">
        <v>0.125</v>
      </c>
      <c r="C98" s="184">
        <v>0</v>
      </c>
      <c r="D98" s="184">
        <v>0</v>
      </c>
      <c r="E98" s="1">
        <f t="shared" si="3"/>
        <v>0.125</v>
      </c>
    </row>
    <row r="99" spans="1:6" x14ac:dyDescent="0.25">
      <c r="A99" s="180" t="s">
        <v>69</v>
      </c>
      <c r="B99" s="184">
        <v>8.1967213114754092E-2</v>
      </c>
      <c r="C99" s="184">
        <v>3.2786885245901641E-2</v>
      </c>
      <c r="D99" s="184">
        <v>0</v>
      </c>
      <c r="E99" s="1">
        <f t="shared" si="3"/>
        <v>0.11475409836065573</v>
      </c>
    </row>
    <row r="100" spans="1:6" x14ac:dyDescent="0.25">
      <c r="A100" s="182" t="s">
        <v>80</v>
      </c>
      <c r="B100" s="184">
        <v>9.6774193548387094E-2</v>
      </c>
      <c r="C100" s="184">
        <v>0</v>
      </c>
      <c r="D100" s="184">
        <v>0</v>
      </c>
      <c r="E100" s="1">
        <f t="shared" si="3"/>
        <v>9.6774193548387094E-2</v>
      </c>
      <c r="F100" s="182"/>
    </row>
    <row r="101" spans="1:6" x14ac:dyDescent="0.25">
      <c r="A101" s="40"/>
      <c r="B101" s="1"/>
      <c r="C101" s="1"/>
      <c r="D101" s="1"/>
      <c r="E101" s="1"/>
    </row>
    <row r="102" spans="1:6" x14ac:dyDescent="0.25">
      <c r="A102" s="40"/>
      <c r="B102" s="1"/>
      <c r="C102" s="1"/>
      <c r="D102" s="1"/>
      <c r="E102" s="1"/>
    </row>
    <row r="103" spans="1:6" x14ac:dyDescent="0.25">
      <c r="A103" s="40"/>
      <c r="B103" s="1"/>
      <c r="C103" s="1"/>
      <c r="D103" s="1"/>
      <c r="E103" s="1"/>
    </row>
    <row r="104" spans="1:6" x14ac:dyDescent="0.25">
      <c r="A104" s="40"/>
      <c r="B104" s="1"/>
      <c r="C104" s="1"/>
      <c r="D104" s="1"/>
      <c r="E104" s="1"/>
    </row>
    <row r="105" spans="1:6" x14ac:dyDescent="0.25">
      <c r="A105" s="40"/>
      <c r="B105" s="1"/>
      <c r="C105" s="1"/>
      <c r="D105" s="1"/>
      <c r="E105" s="1"/>
    </row>
    <row r="106" spans="1:6" x14ac:dyDescent="0.25">
      <c r="A106" s="40"/>
      <c r="B106" s="1"/>
      <c r="C106" s="1"/>
      <c r="D106" s="1"/>
      <c r="E106" s="1"/>
    </row>
    <row r="107" spans="1:6" x14ac:dyDescent="0.25">
      <c r="A107" s="40"/>
      <c r="B107" s="1"/>
      <c r="C107" s="1"/>
      <c r="D107" s="1"/>
      <c r="E107" s="1"/>
    </row>
    <row r="108" spans="1:6" x14ac:dyDescent="0.25">
      <c r="A108" s="40"/>
      <c r="B108" s="1"/>
      <c r="C108" s="1"/>
      <c r="D108" s="1"/>
      <c r="E108" s="1"/>
    </row>
    <row r="109" spans="1:6" x14ac:dyDescent="0.25">
      <c r="A109" s="40"/>
      <c r="B109" s="1"/>
      <c r="C109" s="1"/>
      <c r="D109" s="1"/>
      <c r="E109" s="1"/>
    </row>
    <row r="110" spans="1:6" x14ac:dyDescent="0.25">
      <c r="A110" s="40"/>
      <c r="B110" s="1"/>
      <c r="C110" s="1"/>
      <c r="D110" s="1"/>
      <c r="E110" s="1"/>
    </row>
    <row r="111" spans="1:6" x14ac:dyDescent="0.25">
      <c r="A111" s="40"/>
      <c r="B111" s="1"/>
      <c r="C111" s="1"/>
      <c r="D111" s="1"/>
      <c r="E111" s="1"/>
    </row>
    <row r="112" spans="1:6" x14ac:dyDescent="0.25">
      <c r="A112" s="40"/>
      <c r="B112" s="1"/>
      <c r="C112" s="1"/>
      <c r="D112" s="1"/>
      <c r="E112" s="1"/>
    </row>
    <row r="113" spans="1:5" x14ac:dyDescent="0.25">
      <c r="A113" s="40"/>
      <c r="B113" s="1"/>
      <c r="C113" s="1"/>
      <c r="D113" s="1"/>
      <c r="E113" s="1"/>
    </row>
    <row r="114" spans="1:5" x14ac:dyDescent="0.25">
      <c r="A114" s="40"/>
      <c r="B114" s="1"/>
      <c r="C114" s="1"/>
      <c r="D114" s="1"/>
      <c r="E114" s="1"/>
    </row>
    <row r="115" spans="1:5" x14ac:dyDescent="0.25">
      <c r="A115" s="40"/>
      <c r="B115" s="1"/>
      <c r="C115" s="1"/>
      <c r="D115" s="1"/>
      <c r="E115" s="1"/>
    </row>
    <row r="116" spans="1:5" x14ac:dyDescent="0.25">
      <c r="A116" s="40"/>
      <c r="B116" s="1"/>
      <c r="C116" s="1"/>
      <c r="D116" s="1"/>
      <c r="E116" s="1"/>
    </row>
    <row r="117" spans="1:5" x14ac:dyDescent="0.25">
      <c r="A117" s="40"/>
      <c r="B117" s="1"/>
      <c r="C117" s="1"/>
      <c r="D117" s="1"/>
      <c r="E117" s="1"/>
    </row>
    <row r="118" spans="1:5" x14ac:dyDescent="0.25">
      <c r="A118" s="40"/>
      <c r="B118" s="1"/>
      <c r="C118" s="1"/>
      <c r="D118" s="1"/>
      <c r="E118" s="1"/>
    </row>
    <row r="119" spans="1:5" x14ac:dyDescent="0.25">
      <c r="A119" s="40"/>
      <c r="B119" s="1"/>
      <c r="C119" s="1"/>
      <c r="D119" s="1"/>
      <c r="E119" s="1"/>
    </row>
    <row r="120" spans="1:5" x14ac:dyDescent="0.25">
      <c r="A120" s="40"/>
      <c r="B120" s="1"/>
      <c r="C120" s="1"/>
      <c r="D120" s="1"/>
      <c r="E120" s="1"/>
    </row>
    <row r="121" spans="1:5" x14ac:dyDescent="0.25">
      <c r="A121" s="40"/>
      <c r="B121" s="1"/>
      <c r="C121" s="1"/>
      <c r="D121" s="1"/>
      <c r="E121" s="1"/>
    </row>
    <row r="122" spans="1:5" x14ac:dyDescent="0.25">
      <c r="A122" s="40"/>
      <c r="B122" s="1"/>
      <c r="C122" s="1"/>
      <c r="D122" s="1"/>
      <c r="E122" s="1"/>
    </row>
    <row r="123" spans="1:5" x14ac:dyDescent="0.25">
      <c r="A123" s="40"/>
      <c r="B123" s="1"/>
      <c r="C123" s="1"/>
      <c r="D123" s="1"/>
      <c r="E123" s="1"/>
    </row>
    <row r="124" spans="1:5" x14ac:dyDescent="0.25">
      <c r="A124" s="40"/>
      <c r="B124" s="1"/>
      <c r="C124" s="1"/>
      <c r="D124" s="1"/>
      <c r="E124" s="1"/>
    </row>
    <row r="125" spans="1:5" x14ac:dyDescent="0.25">
      <c r="A125" s="40"/>
      <c r="B125" s="1"/>
      <c r="C125" s="1"/>
      <c r="D125" s="1"/>
      <c r="E125" s="1"/>
    </row>
    <row r="126" spans="1:5" x14ac:dyDescent="0.25">
      <c r="A126" s="40"/>
      <c r="B126" s="1"/>
      <c r="C126" s="1"/>
      <c r="D126" s="1"/>
      <c r="E126" s="1"/>
    </row>
    <row r="127" spans="1:5" x14ac:dyDescent="0.25">
      <c r="A127" s="40"/>
      <c r="B127" s="1"/>
      <c r="C127" s="1"/>
      <c r="D127" s="1"/>
      <c r="E127" s="1"/>
    </row>
    <row r="128" spans="1:5" x14ac:dyDescent="0.25">
      <c r="A128" s="40"/>
      <c r="B128" s="1"/>
      <c r="C128" s="1"/>
      <c r="D128" s="1"/>
      <c r="E128" s="1"/>
    </row>
    <row r="129" spans="1:5" x14ac:dyDescent="0.25">
      <c r="A129" s="40"/>
      <c r="B129" s="1"/>
      <c r="C129" s="1"/>
      <c r="D129" s="1"/>
      <c r="E129" s="1"/>
    </row>
    <row r="130" spans="1:5" x14ac:dyDescent="0.25">
      <c r="A130" s="40"/>
      <c r="B130" s="1"/>
      <c r="C130" s="1"/>
      <c r="D130" s="1"/>
      <c r="E130" s="1"/>
    </row>
    <row r="131" spans="1:5" x14ac:dyDescent="0.25">
      <c r="A131" s="40"/>
      <c r="B131" s="37"/>
      <c r="C131" s="36"/>
    </row>
    <row r="132" spans="1:5" x14ac:dyDescent="0.25">
      <c r="A132" s="40"/>
      <c r="B132" s="37"/>
      <c r="C132" s="36"/>
    </row>
    <row r="133" spans="1:5" x14ac:dyDescent="0.25">
      <c r="A133" s="40"/>
      <c r="B133" s="37"/>
      <c r="C133" s="36"/>
    </row>
    <row r="134" spans="1:5" x14ac:dyDescent="0.25">
      <c r="A134" s="40"/>
      <c r="B134" s="37"/>
      <c r="C134" s="36"/>
    </row>
    <row r="135" spans="1:5" x14ac:dyDescent="0.25">
      <c r="A135" s="40"/>
      <c r="B135" s="37"/>
      <c r="C135" s="36"/>
    </row>
    <row r="136" spans="1:5" x14ac:dyDescent="0.25">
      <c r="A136" s="40"/>
      <c r="B136" s="37"/>
      <c r="C136" s="36"/>
    </row>
    <row r="137" spans="1:5" x14ac:dyDescent="0.25">
      <c r="A137" s="40"/>
      <c r="B137" s="37"/>
      <c r="C137" s="36"/>
    </row>
    <row r="138" spans="1:5" x14ac:dyDescent="0.25">
      <c r="A138" s="40"/>
      <c r="B138" s="37"/>
      <c r="C138" s="36"/>
    </row>
    <row r="139" spans="1:5" x14ac:dyDescent="0.25">
      <c r="A139" s="40"/>
      <c r="B139" s="37"/>
      <c r="C139" s="36"/>
    </row>
    <row r="140" spans="1:5" x14ac:dyDescent="0.25">
      <c r="A140" s="40"/>
      <c r="B140" s="37"/>
      <c r="C140" s="36"/>
    </row>
    <row r="141" spans="1:5" x14ac:dyDescent="0.25">
      <c r="A141" s="40"/>
      <c r="B141" s="37"/>
      <c r="C141" s="36"/>
    </row>
    <row r="142" spans="1:5" x14ac:dyDescent="0.25">
      <c r="A142" s="40"/>
      <c r="B142" s="37"/>
      <c r="C142" s="36"/>
    </row>
    <row r="143" spans="1:5" x14ac:dyDescent="0.25">
      <c r="A143" s="40"/>
      <c r="B143" s="37"/>
      <c r="C143" s="36"/>
    </row>
    <row r="144" spans="1:5" x14ac:dyDescent="0.25">
      <c r="A144" s="40"/>
      <c r="B144" s="37"/>
      <c r="C144" s="36"/>
    </row>
    <row r="145" spans="1:3" x14ac:dyDescent="0.25">
      <c r="A145" s="40"/>
      <c r="B145" s="37"/>
      <c r="C145" s="36"/>
    </row>
    <row r="146" spans="1:3" x14ac:dyDescent="0.25">
      <c r="A146" s="40"/>
      <c r="B146" s="37"/>
      <c r="C146" s="36"/>
    </row>
    <row r="147" spans="1:3" x14ac:dyDescent="0.25">
      <c r="A147" s="40"/>
      <c r="B147" s="37"/>
      <c r="C147" s="36"/>
    </row>
    <row r="148" spans="1:3" x14ac:dyDescent="0.25">
      <c r="A148" s="40"/>
      <c r="B148" s="37"/>
      <c r="C148" s="36"/>
    </row>
    <row r="149" spans="1:3" x14ac:dyDescent="0.25">
      <c r="A149" s="40"/>
      <c r="B149" s="37"/>
      <c r="C149" s="36"/>
    </row>
    <row r="150" spans="1:3" x14ac:dyDescent="0.25">
      <c r="A150" s="40"/>
      <c r="B150" s="37"/>
      <c r="C150" s="36"/>
    </row>
    <row r="151" spans="1:3" x14ac:dyDescent="0.25">
      <c r="A151" s="40"/>
      <c r="B151" s="37"/>
      <c r="C151" s="36"/>
    </row>
    <row r="152" spans="1:3" x14ac:dyDescent="0.25">
      <c r="A152" s="40"/>
      <c r="B152" s="37"/>
      <c r="C152" s="36"/>
    </row>
    <row r="153" spans="1:3" x14ac:dyDescent="0.25">
      <c r="A153" s="40"/>
      <c r="B153" s="37"/>
      <c r="C153" s="36"/>
    </row>
    <row r="154" spans="1:3" x14ac:dyDescent="0.25">
      <c r="A154" s="40"/>
      <c r="B154" s="37"/>
      <c r="C154" s="36"/>
    </row>
    <row r="155" spans="1:3" x14ac:dyDescent="0.25">
      <c r="A155" s="40"/>
      <c r="B155" s="37"/>
      <c r="C155" s="36"/>
    </row>
    <row r="156" spans="1:3" x14ac:dyDescent="0.25">
      <c r="A156" s="40"/>
      <c r="B156" s="37"/>
      <c r="C156" s="36"/>
    </row>
    <row r="157" spans="1:3" x14ac:dyDescent="0.25">
      <c r="A157" s="40"/>
      <c r="B157" s="37"/>
      <c r="C157" s="36"/>
    </row>
    <row r="158" spans="1:3" x14ac:dyDescent="0.25">
      <c r="A158" s="40"/>
      <c r="B158" s="37"/>
      <c r="C158" s="36"/>
    </row>
    <row r="159" spans="1:3" x14ac:dyDescent="0.25">
      <c r="A159" s="40"/>
      <c r="B159" s="37"/>
      <c r="C159" s="36"/>
    </row>
    <row r="160" spans="1:3" x14ac:dyDescent="0.25">
      <c r="A160" s="40"/>
      <c r="B160" s="37"/>
      <c r="C160" s="36"/>
    </row>
    <row r="161" spans="1:3" x14ac:dyDescent="0.25">
      <c r="A161" s="40"/>
      <c r="B161" s="37"/>
      <c r="C161" s="36"/>
    </row>
    <row r="162" spans="1:3" x14ac:dyDescent="0.25">
      <c r="A162" s="54"/>
      <c r="B162" s="37"/>
      <c r="C162" s="36"/>
    </row>
    <row r="163" spans="1:3" x14ac:dyDescent="0.25">
      <c r="A163" s="54"/>
    </row>
    <row r="164" spans="1:3" x14ac:dyDescent="0.25">
      <c r="A164" s="54"/>
    </row>
  </sheetData>
  <sortState ref="A4:E99">
    <sortCondition descending="1" ref="E4:E99"/>
  </sortState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65"/>
  <sheetViews>
    <sheetView topLeftCell="A28" zoomScaleNormal="100" workbookViewId="0">
      <selection activeCell="A48" sqref="A48"/>
    </sheetView>
  </sheetViews>
  <sheetFormatPr defaultRowHeight="15" x14ac:dyDescent="0.25"/>
  <sheetData>
    <row r="1" spans="1:7" x14ac:dyDescent="0.25">
      <c r="A1" s="19" t="s">
        <v>100</v>
      </c>
      <c r="C1" s="32" t="s">
        <v>142</v>
      </c>
    </row>
    <row r="3" spans="1:7" x14ac:dyDescent="0.25">
      <c r="A3" s="20"/>
      <c r="B3" s="166" t="s">
        <v>64</v>
      </c>
      <c r="C3" s="166" t="s">
        <v>65</v>
      </c>
      <c r="D3" s="166" t="s">
        <v>66</v>
      </c>
      <c r="E3" s="166" t="s">
        <v>128</v>
      </c>
      <c r="G3" s="32"/>
    </row>
    <row r="4" spans="1:7" x14ac:dyDescent="0.25">
      <c r="A4" s="185" t="s">
        <v>770</v>
      </c>
      <c r="B4" s="189">
        <v>0.8571428571428571</v>
      </c>
      <c r="C4" s="189">
        <v>0</v>
      </c>
      <c r="D4" s="189">
        <v>0</v>
      </c>
      <c r="E4" s="121">
        <f t="shared" ref="E4:E35" si="0">B4+C4+D4</f>
        <v>0.8571428571428571</v>
      </c>
    </row>
    <row r="5" spans="1:7" x14ac:dyDescent="0.25">
      <c r="A5" s="185" t="s">
        <v>82</v>
      </c>
      <c r="B5" s="189">
        <v>0.42857142857142855</v>
      </c>
      <c r="C5" s="189">
        <v>0.2857142857142857</v>
      </c>
      <c r="D5" s="189">
        <v>0.14285714285714285</v>
      </c>
      <c r="E5" s="121">
        <f t="shared" si="0"/>
        <v>0.85714285714285698</v>
      </c>
    </row>
    <row r="6" spans="1:7" x14ac:dyDescent="0.25">
      <c r="A6" s="185" t="s">
        <v>41</v>
      </c>
      <c r="B6" s="189">
        <v>0.41666666666666669</v>
      </c>
      <c r="C6" s="189">
        <v>0.25</v>
      </c>
      <c r="D6" s="189">
        <v>0.16666666666666666</v>
      </c>
      <c r="E6" s="121">
        <f t="shared" si="0"/>
        <v>0.83333333333333337</v>
      </c>
    </row>
    <row r="7" spans="1:7" x14ac:dyDescent="0.25">
      <c r="A7" s="185" t="s">
        <v>59</v>
      </c>
      <c r="B7" s="189">
        <v>0.44444444444444442</v>
      </c>
      <c r="C7" s="189">
        <v>0.33333333333333331</v>
      </c>
      <c r="D7" s="189">
        <v>5.5555555555555552E-2</v>
      </c>
      <c r="E7" s="121">
        <f t="shared" si="0"/>
        <v>0.83333333333333326</v>
      </c>
    </row>
    <row r="8" spans="1:7" x14ac:dyDescent="0.25">
      <c r="A8" s="185" t="s">
        <v>52</v>
      </c>
      <c r="B8" s="189">
        <v>0.5</v>
      </c>
      <c r="C8" s="189">
        <v>0.33333333333333331</v>
      </c>
      <c r="D8" s="189">
        <v>0</v>
      </c>
      <c r="E8" s="121">
        <f t="shared" si="0"/>
        <v>0.83333333333333326</v>
      </c>
    </row>
    <row r="9" spans="1:7" x14ac:dyDescent="0.25">
      <c r="A9" s="185" t="s">
        <v>58</v>
      </c>
      <c r="B9" s="189">
        <v>0.44444444444444442</v>
      </c>
      <c r="C9" s="189">
        <v>0.27777777777777779</v>
      </c>
      <c r="D9" s="189">
        <v>0.1111111111111111</v>
      </c>
      <c r="E9" s="121">
        <f t="shared" si="0"/>
        <v>0.83333333333333326</v>
      </c>
    </row>
    <row r="10" spans="1:7" x14ac:dyDescent="0.25">
      <c r="A10" s="186" t="s">
        <v>755</v>
      </c>
      <c r="B10" s="189">
        <v>0.5</v>
      </c>
      <c r="C10" s="189">
        <v>0.1</v>
      </c>
      <c r="D10" s="189">
        <v>0.2</v>
      </c>
      <c r="E10" s="121">
        <f t="shared" si="0"/>
        <v>0.8</v>
      </c>
    </row>
    <row r="11" spans="1:7" x14ac:dyDescent="0.25">
      <c r="A11" s="185" t="s">
        <v>62</v>
      </c>
      <c r="B11" s="189">
        <v>0.1</v>
      </c>
      <c r="C11" s="189">
        <v>0.5</v>
      </c>
      <c r="D11" s="189">
        <v>0.2</v>
      </c>
      <c r="E11" s="121">
        <f t="shared" si="0"/>
        <v>0.8</v>
      </c>
    </row>
    <row r="12" spans="1:7" x14ac:dyDescent="0.25">
      <c r="A12" s="185" t="s">
        <v>99</v>
      </c>
      <c r="B12" s="189">
        <v>0.33333333333333331</v>
      </c>
      <c r="C12" s="189">
        <v>0.1111111111111111</v>
      </c>
      <c r="D12" s="189">
        <v>0.33333333333333331</v>
      </c>
      <c r="E12" s="121">
        <f t="shared" si="0"/>
        <v>0.77777777777777768</v>
      </c>
    </row>
    <row r="13" spans="1:7" x14ac:dyDescent="0.25">
      <c r="A13" s="185" t="s">
        <v>53</v>
      </c>
      <c r="B13" s="189">
        <v>0.44444444444444442</v>
      </c>
      <c r="C13" s="189">
        <v>0.33333333333333331</v>
      </c>
      <c r="D13" s="189">
        <v>0</v>
      </c>
      <c r="E13" s="121">
        <f t="shared" si="0"/>
        <v>0.77777777777777768</v>
      </c>
    </row>
    <row r="14" spans="1:7" x14ac:dyDescent="0.25">
      <c r="A14" s="185" t="s">
        <v>43</v>
      </c>
      <c r="B14" s="189">
        <v>0.33333333333333331</v>
      </c>
      <c r="C14" s="189">
        <v>0.44444444444444442</v>
      </c>
      <c r="D14" s="189">
        <v>0</v>
      </c>
      <c r="E14" s="121">
        <f t="shared" si="0"/>
        <v>0.77777777777777768</v>
      </c>
    </row>
    <row r="15" spans="1:7" x14ac:dyDescent="0.25">
      <c r="A15" s="185" t="s">
        <v>103</v>
      </c>
      <c r="B15" s="189">
        <v>0.33333333333333331</v>
      </c>
      <c r="C15" s="189">
        <v>0.16666666666666666</v>
      </c>
      <c r="D15" s="189">
        <v>0.25</v>
      </c>
      <c r="E15" s="121">
        <f t="shared" si="0"/>
        <v>0.75</v>
      </c>
    </row>
    <row r="16" spans="1:7" x14ac:dyDescent="0.25">
      <c r="A16" s="185" t="s">
        <v>560</v>
      </c>
      <c r="B16" s="189">
        <v>0.27272727272727271</v>
      </c>
      <c r="C16" s="189">
        <v>0.45454545454545453</v>
      </c>
      <c r="D16" s="189">
        <v>0</v>
      </c>
      <c r="E16" s="121">
        <f t="shared" si="0"/>
        <v>0.72727272727272729</v>
      </c>
    </row>
    <row r="17" spans="1:5" x14ac:dyDescent="0.25">
      <c r="A17" s="185" t="s">
        <v>60</v>
      </c>
      <c r="B17" s="189">
        <v>0.3888888888888889</v>
      </c>
      <c r="C17" s="189">
        <v>0.22222222222222221</v>
      </c>
      <c r="D17" s="189">
        <v>0.1111111111111111</v>
      </c>
      <c r="E17" s="121">
        <f t="shared" si="0"/>
        <v>0.72222222222222232</v>
      </c>
    </row>
    <row r="18" spans="1:5" x14ac:dyDescent="0.25">
      <c r="A18" s="185" t="s">
        <v>760</v>
      </c>
      <c r="B18" s="189">
        <v>0.42857142857142855</v>
      </c>
      <c r="C18" s="189">
        <v>0.14285714285714285</v>
      </c>
      <c r="D18" s="189">
        <v>0.14285714285714285</v>
      </c>
      <c r="E18" s="121">
        <f t="shared" si="0"/>
        <v>0.71428571428571419</v>
      </c>
    </row>
    <row r="19" spans="1:5" ht="30" x14ac:dyDescent="0.25">
      <c r="A19" s="188" t="s">
        <v>63</v>
      </c>
      <c r="B19" s="189">
        <v>0.11764705882352941</v>
      </c>
      <c r="C19" s="189">
        <v>0.11764705882352941</v>
      </c>
      <c r="D19" s="189">
        <v>0.47058823529411764</v>
      </c>
      <c r="E19" s="167">
        <f t="shared" si="0"/>
        <v>0.70588235294117641</v>
      </c>
    </row>
    <row r="20" spans="1:5" x14ac:dyDescent="0.25">
      <c r="A20" s="185" t="s">
        <v>771</v>
      </c>
      <c r="B20" s="189">
        <v>0.7</v>
      </c>
      <c r="C20" s="189">
        <v>0</v>
      </c>
      <c r="D20" s="189">
        <v>0</v>
      </c>
      <c r="E20" s="121">
        <f t="shared" si="0"/>
        <v>0.7</v>
      </c>
    </row>
    <row r="21" spans="1:5" x14ac:dyDescent="0.25">
      <c r="A21" s="185" t="s">
        <v>44</v>
      </c>
      <c r="B21" s="189">
        <v>0.47368421052631576</v>
      </c>
      <c r="C21" s="189">
        <v>0.10526315789473684</v>
      </c>
      <c r="D21" s="189">
        <v>0.10526315789473684</v>
      </c>
      <c r="E21" s="121">
        <f t="shared" si="0"/>
        <v>0.68421052631578949</v>
      </c>
    </row>
    <row r="22" spans="1:5" x14ac:dyDescent="0.25">
      <c r="A22" s="185" t="s">
        <v>61</v>
      </c>
      <c r="B22" s="189">
        <v>0.26666666666666666</v>
      </c>
      <c r="C22" s="189">
        <v>0.13333333333333333</v>
      </c>
      <c r="D22" s="189">
        <v>0.26666666666666666</v>
      </c>
      <c r="E22" s="121">
        <f t="shared" si="0"/>
        <v>0.66666666666666674</v>
      </c>
    </row>
    <row r="23" spans="1:5" x14ac:dyDescent="0.25">
      <c r="A23" s="185" t="s">
        <v>78</v>
      </c>
      <c r="B23" s="189">
        <v>0.45454545454545453</v>
      </c>
      <c r="C23" s="189">
        <v>9.0909090909090912E-2</v>
      </c>
      <c r="D23" s="189">
        <v>9.0909090909090912E-2</v>
      </c>
      <c r="E23" s="121">
        <f t="shared" si="0"/>
        <v>0.63636363636363635</v>
      </c>
    </row>
    <row r="24" spans="1:5" x14ac:dyDescent="0.25">
      <c r="A24" s="185" t="s">
        <v>31</v>
      </c>
      <c r="B24" s="189">
        <v>0.36363636363636365</v>
      </c>
      <c r="C24" s="189">
        <v>0.27272727272727271</v>
      </c>
      <c r="D24" s="189">
        <v>0</v>
      </c>
      <c r="E24" s="121">
        <f t="shared" si="0"/>
        <v>0.63636363636363635</v>
      </c>
    </row>
    <row r="25" spans="1:5" x14ac:dyDescent="0.25">
      <c r="A25" s="185" t="s">
        <v>39</v>
      </c>
      <c r="B25" s="189">
        <v>0.375</v>
      </c>
      <c r="C25" s="189">
        <v>0.1875</v>
      </c>
      <c r="D25" s="189">
        <v>6.25E-2</v>
      </c>
      <c r="E25" s="121">
        <f t="shared" si="0"/>
        <v>0.625</v>
      </c>
    </row>
    <row r="26" spans="1:5" x14ac:dyDescent="0.25">
      <c r="A26" s="185" t="s">
        <v>50</v>
      </c>
      <c r="B26" s="189">
        <v>0.25806451612903225</v>
      </c>
      <c r="C26" s="189">
        <v>0.25806451612903225</v>
      </c>
      <c r="D26" s="189">
        <v>9.6774193548387094E-2</v>
      </c>
      <c r="E26" s="121">
        <f t="shared" si="0"/>
        <v>0.61290322580645162</v>
      </c>
    </row>
    <row r="27" spans="1:5" x14ac:dyDescent="0.25">
      <c r="A27" s="185" t="s">
        <v>46</v>
      </c>
      <c r="B27" s="189">
        <v>0.4</v>
      </c>
      <c r="C27" s="189">
        <v>0</v>
      </c>
      <c r="D27" s="189">
        <v>0.2</v>
      </c>
      <c r="E27" s="121">
        <f t="shared" si="0"/>
        <v>0.60000000000000009</v>
      </c>
    </row>
    <row r="28" spans="1:5" x14ac:dyDescent="0.25">
      <c r="A28" s="185" t="s">
        <v>74</v>
      </c>
      <c r="B28" s="189">
        <v>0.46666666666666667</v>
      </c>
      <c r="C28" s="189">
        <v>0.13333333333333333</v>
      </c>
      <c r="D28" s="189">
        <v>0</v>
      </c>
      <c r="E28" s="121">
        <f t="shared" si="0"/>
        <v>0.6</v>
      </c>
    </row>
    <row r="29" spans="1:5" x14ac:dyDescent="0.25">
      <c r="A29" s="185" t="s">
        <v>35</v>
      </c>
      <c r="B29" s="189">
        <v>0.46666666666666667</v>
      </c>
      <c r="C29" s="189">
        <v>0.13333333333333333</v>
      </c>
      <c r="D29" s="189">
        <v>0</v>
      </c>
      <c r="E29" s="121">
        <f t="shared" si="0"/>
        <v>0.6</v>
      </c>
    </row>
    <row r="30" spans="1:5" x14ac:dyDescent="0.25">
      <c r="A30" s="185" t="s">
        <v>93</v>
      </c>
      <c r="B30" s="189">
        <v>0.5</v>
      </c>
      <c r="C30" s="189">
        <v>8.3333333333333329E-2</v>
      </c>
      <c r="D30" s="189">
        <v>0</v>
      </c>
      <c r="E30" s="121">
        <f t="shared" si="0"/>
        <v>0.58333333333333337</v>
      </c>
    </row>
    <row r="31" spans="1:5" x14ac:dyDescent="0.25">
      <c r="A31" s="185" t="s">
        <v>49</v>
      </c>
      <c r="B31" s="189">
        <v>0.41666666666666669</v>
      </c>
      <c r="C31" s="189">
        <v>8.3333333333333329E-2</v>
      </c>
      <c r="D31" s="189">
        <v>8.3333333333333329E-2</v>
      </c>
      <c r="E31" s="121">
        <f t="shared" si="0"/>
        <v>0.58333333333333337</v>
      </c>
    </row>
    <row r="32" spans="1:5" x14ac:dyDescent="0.25">
      <c r="A32" s="185" t="s">
        <v>543</v>
      </c>
      <c r="B32" s="189">
        <v>0.58333333333333337</v>
      </c>
      <c r="C32" s="189">
        <v>0</v>
      </c>
      <c r="D32" s="189">
        <v>0</v>
      </c>
      <c r="E32" s="121">
        <f t="shared" si="0"/>
        <v>0.58333333333333337</v>
      </c>
    </row>
    <row r="33" spans="1:5" x14ac:dyDescent="0.25">
      <c r="A33" s="185" t="s">
        <v>91</v>
      </c>
      <c r="B33" s="189">
        <v>0.33333333333333331</v>
      </c>
      <c r="C33" s="189">
        <v>0.25</v>
      </c>
      <c r="D33" s="189">
        <v>0</v>
      </c>
      <c r="E33" s="121">
        <f t="shared" si="0"/>
        <v>0.58333333333333326</v>
      </c>
    </row>
    <row r="34" spans="1:5" x14ac:dyDescent="0.25">
      <c r="A34" s="185" t="s">
        <v>558</v>
      </c>
      <c r="B34" s="189">
        <v>0.2857142857142857</v>
      </c>
      <c r="C34" s="189">
        <v>0.2857142857142857</v>
      </c>
      <c r="D34" s="189">
        <v>0</v>
      </c>
      <c r="E34" s="121">
        <f t="shared" si="0"/>
        <v>0.5714285714285714</v>
      </c>
    </row>
    <row r="35" spans="1:5" x14ac:dyDescent="0.25">
      <c r="A35" s="185" t="s">
        <v>548</v>
      </c>
      <c r="B35" s="189">
        <v>0.2857142857142857</v>
      </c>
      <c r="C35" s="189">
        <v>0.2857142857142857</v>
      </c>
      <c r="D35" s="189">
        <v>0</v>
      </c>
      <c r="E35" s="121">
        <f t="shared" si="0"/>
        <v>0.5714285714285714</v>
      </c>
    </row>
    <row r="36" spans="1:5" x14ac:dyDescent="0.25">
      <c r="A36" s="185" t="s">
        <v>540</v>
      </c>
      <c r="B36" s="189">
        <v>0.2857142857142857</v>
      </c>
      <c r="C36" s="189">
        <v>0.2857142857142857</v>
      </c>
      <c r="D36" s="189">
        <v>0</v>
      </c>
      <c r="E36" s="121">
        <f t="shared" ref="E36:E67" si="1">B36+C36+D36</f>
        <v>0.5714285714285714</v>
      </c>
    </row>
    <row r="37" spans="1:5" x14ac:dyDescent="0.25">
      <c r="A37" s="185" t="s">
        <v>102</v>
      </c>
      <c r="B37" s="189">
        <v>0.25</v>
      </c>
      <c r="C37" s="189">
        <v>0.1875</v>
      </c>
      <c r="D37" s="189">
        <v>0.125</v>
      </c>
      <c r="E37" s="121">
        <f t="shared" si="1"/>
        <v>0.5625</v>
      </c>
    </row>
    <row r="38" spans="1:5" x14ac:dyDescent="0.25">
      <c r="A38" s="185" t="s">
        <v>553</v>
      </c>
      <c r="B38" s="189">
        <v>0.33333333333333331</v>
      </c>
      <c r="C38" s="189">
        <v>0.22222222222222221</v>
      </c>
      <c r="D38" s="189">
        <v>0</v>
      </c>
      <c r="E38" s="121">
        <f t="shared" si="1"/>
        <v>0.55555555555555558</v>
      </c>
    </row>
    <row r="39" spans="1:5" x14ac:dyDescent="0.25">
      <c r="A39" s="185" t="s">
        <v>759</v>
      </c>
      <c r="B39" s="189">
        <v>0.5</v>
      </c>
      <c r="C39" s="189">
        <v>5.5555555555555552E-2</v>
      </c>
      <c r="D39" s="189">
        <v>0</v>
      </c>
      <c r="E39" s="121">
        <f t="shared" si="1"/>
        <v>0.55555555555555558</v>
      </c>
    </row>
    <row r="40" spans="1:5" x14ac:dyDescent="0.25">
      <c r="A40" s="185" t="s">
        <v>95</v>
      </c>
      <c r="B40" s="189">
        <v>0.54545454545454541</v>
      </c>
      <c r="C40" s="189">
        <v>0</v>
      </c>
      <c r="D40" s="189">
        <v>0</v>
      </c>
      <c r="E40" s="121">
        <f t="shared" si="1"/>
        <v>0.54545454545454541</v>
      </c>
    </row>
    <row r="41" spans="1:5" x14ac:dyDescent="0.25">
      <c r="A41" s="185" t="s">
        <v>94</v>
      </c>
      <c r="B41" s="189">
        <v>0.45454545454545453</v>
      </c>
      <c r="C41" s="189">
        <v>9.0909090909090912E-2</v>
      </c>
      <c r="D41" s="189">
        <v>0</v>
      </c>
      <c r="E41" s="121">
        <f t="shared" si="1"/>
        <v>0.54545454545454541</v>
      </c>
    </row>
    <row r="42" spans="1:5" x14ac:dyDescent="0.25">
      <c r="A42" s="185" t="s">
        <v>764</v>
      </c>
      <c r="B42" s="189">
        <v>0.33333333333333331</v>
      </c>
      <c r="C42" s="189">
        <v>0.16666666666666666</v>
      </c>
      <c r="D42" s="189">
        <v>4.1666666666666664E-2</v>
      </c>
      <c r="E42" s="121">
        <f t="shared" si="1"/>
        <v>0.54166666666666663</v>
      </c>
    </row>
    <row r="43" spans="1:5" x14ac:dyDescent="0.25">
      <c r="A43" s="185" t="s">
        <v>96</v>
      </c>
      <c r="B43" s="189">
        <v>0.39130434782608697</v>
      </c>
      <c r="C43" s="189">
        <v>0.13043478260869565</v>
      </c>
      <c r="D43" s="189">
        <v>0</v>
      </c>
      <c r="E43" s="121">
        <f t="shared" si="1"/>
        <v>0.52173913043478259</v>
      </c>
    </row>
    <row r="44" spans="1:5" x14ac:dyDescent="0.25">
      <c r="A44" s="185" t="s">
        <v>40</v>
      </c>
      <c r="B44" s="189">
        <v>0.5</v>
      </c>
      <c r="C44" s="189">
        <v>0</v>
      </c>
      <c r="D44" s="189">
        <v>0</v>
      </c>
      <c r="E44" s="121">
        <f t="shared" si="1"/>
        <v>0.5</v>
      </c>
    </row>
    <row r="45" spans="1:5" x14ac:dyDescent="0.25">
      <c r="A45" s="185" t="s">
        <v>51</v>
      </c>
      <c r="B45" s="189">
        <v>0.4</v>
      </c>
      <c r="C45" s="189">
        <v>0.1</v>
      </c>
      <c r="D45" s="189">
        <v>0</v>
      </c>
      <c r="E45" s="121">
        <f t="shared" si="1"/>
        <v>0.5</v>
      </c>
    </row>
    <row r="46" spans="1:5" x14ac:dyDescent="0.25">
      <c r="A46" s="185" t="s">
        <v>27</v>
      </c>
      <c r="B46" s="189">
        <v>0.4</v>
      </c>
      <c r="C46" s="189">
        <v>0.1</v>
      </c>
      <c r="D46" s="189">
        <v>0</v>
      </c>
      <c r="E46" s="121">
        <f t="shared" si="1"/>
        <v>0.5</v>
      </c>
    </row>
    <row r="47" spans="1:5" x14ac:dyDescent="0.25">
      <c r="A47" s="185" t="s">
        <v>55</v>
      </c>
      <c r="B47" s="189">
        <v>0.25</v>
      </c>
      <c r="C47" s="189">
        <v>0.25</v>
      </c>
      <c r="D47" s="189">
        <v>0</v>
      </c>
      <c r="E47" s="121">
        <f t="shared" si="1"/>
        <v>0.5</v>
      </c>
    </row>
    <row r="48" spans="1:5" x14ac:dyDescent="0.25">
      <c r="A48" s="185" t="s">
        <v>30</v>
      </c>
      <c r="B48" s="189">
        <v>0.4</v>
      </c>
      <c r="C48" s="189">
        <v>0.1</v>
      </c>
      <c r="D48" s="189">
        <v>0</v>
      </c>
      <c r="E48" s="121">
        <f t="shared" si="1"/>
        <v>0.5</v>
      </c>
    </row>
    <row r="49" spans="1:5" x14ac:dyDescent="0.25">
      <c r="A49" s="185" t="s">
        <v>56</v>
      </c>
      <c r="B49" s="189">
        <v>0.23809523809523808</v>
      </c>
      <c r="C49" s="189">
        <v>9.5238095238095233E-2</v>
      </c>
      <c r="D49" s="189">
        <v>0.14285714285714285</v>
      </c>
      <c r="E49" s="121">
        <f t="shared" si="1"/>
        <v>0.47619047619047616</v>
      </c>
    </row>
    <row r="50" spans="1:5" x14ac:dyDescent="0.25">
      <c r="A50" s="185" t="s">
        <v>77</v>
      </c>
      <c r="B50" s="189">
        <v>0.23529411764705882</v>
      </c>
      <c r="C50" s="189">
        <v>0.23529411764705882</v>
      </c>
      <c r="D50" s="189">
        <v>0</v>
      </c>
      <c r="E50" s="121">
        <f t="shared" si="1"/>
        <v>0.47058823529411764</v>
      </c>
    </row>
    <row r="51" spans="1:5" x14ac:dyDescent="0.25">
      <c r="A51" s="187" t="s">
        <v>306</v>
      </c>
      <c r="B51" s="189">
        <v>0.23076923076923078</v>
      </c>
      <c r="C51" s="189">
        <v>0.23076923076923078</v>
      </c>
      <c r="D51" s="189">
        <v>0</v>
      </c>
      <c r="E51" s="121">
        <f t="shared" si="1"/>
        <v>0.46153846153846156</v>
      </c>
    </row>
    <row r="52" spans="1:5" x14ac:dyDescent="0.25">
      <c r="A52" s="185" t="s">
        <v>541</v>
      </c>
      <c r="B52" s="189">
        <v>0.23076923076923078</v>
      </c>
      <c r="C52" s="189">
        <v>0.23076923076923078</v>
      </c>
      <c r="D52" s="189">
        <v>0</v>
      </c>
      <c r="E52" s="121">
        <f t="shared" si="1"/>
        <v>0.46153846153846156</v>
      </c>
    </row>
    <row r="53" spans="1:5" x14ac:dyDescent="0.25">
      <c r="A53" s="185" t="s">
        <v>25</v>
      </c>
      <c r="B53" s="189">
        <v>0.36363636363636365</v>
      </c>
      <c r="C53" s="189">
        <v>9.0909090909090912E-2</v>
      </c>
      <c r="D53" s="189">
        <v>0</v>
      </c>
      <c r="E53" s="121">
        <f t="shared" si="1"/>
        <v>0.45454545454545459</v>
      </c>
    </row>
    <row r="54" spans="1:5" x14ac:dyDescent="0.25">
      <c r="A54" s="185" t="s">
        <v>545</v>
      </c>
      <c r="B54" s="189">
        <v>0.36363636363636365</v>
      </c>
      <c r="C54" s="189">
        <v>9.0909090909090912E-2</v>
      </c>
      <c r="D54" s="189">
        <v>0</v>
      </c>
      <c r="E54" s="121">
        <f t="shared" si="1"/>
        <v>0.45454545454545459</v>
      </c>
    </row>
    <row r="55" spans="1:5" x14ac:dyDescent="0.25">
      <c r="A55" s="185" t="s">
        <v>546</v>
      </c>
      <c r="B55" s="189">
        <v>0.22222222222222221</v>
      </c>
      <c r="C55" s="189">
        <v>0.1111111111111111</v>
      </c>
      <c r="D55" s="189">
        <v>0.1111111111111111</v>
      </c>
      <c r="E55" s="121">
        <f t="shared" si="1"/>
        <v>0.44444444444444442</v>
      </c>
    </row>
    <row r="56" spans="1:5" x14ac:dyDescent="0.25">
      <c r="A56" s="185" t="s">
        <v>45</v>
      </c>
      <c r="B56" s="189">
        <v>0.25</v>
      </c>
      <c r="C56" s="189">
        <v>0.1875</v>
      </c>
      <c r="D56" s="189">
        <v>0</v>
      </c>
      <c r="E56" s="121">
        <f t="shared" si="1"/>
        <v>0.4375</v>
      </c>
    </row>
    <row r="57" spans="1:5" x14ac:dyDescent="0.25">
      <c r="A57" s="185" t="s">
        <v>763</v>
      </c>
      <c r="B57" s="189">
        <v>0.2857142857142857</v>
      </c>
      <c r="C57" s="189">
        <v>0.14285714285714285</v>
      </c>
      <c r="D57" s="189">
        <v>0</v>
      </c>
      <c r="E57" s="121">
        <f t="shared" si="1"/>
        <v>0.42857142857142855</v>
      </c>
    </row>
    <row r="58" spans="1:5" x14ac:dyDescent="0.25">
      <c r="A58" s="185" t="s">
        <v>42</v>
      </c>
      <c r="B58" s="189">
        <v>0.26315789473684209</v>
      </c>
      <c r="C58" s="189">
        <v>0.15789473684210525</v>
      </c>
      <c r="D58" s="189">
        <v>0</v>
      </c>
      <c r="E58" s="121">
        <f t="shared" si="1"/>
        <v>0.42105263157894735</v>
      </c>
    </row>
    <row r="59" spans="1:5" x14ac:dyDescent="0.25">
      <c r="A59" s="185" t="s">
        <v>54</v>
      </c>
      <c r="B59" s="189">
        <v>0.25</v>
      </c>
      <c r="C59" s="189">
        <v>0.16666666666666666</v>
      </c>
      <c r="D59" s="189">
        <v>0</v>
      </c>
      <c r="E59" s="121">
        <f t="shared" si="1"/>
        <v>0.41666666666666663</v>
      </c>
    </row>
    <row r="60" spans="1:5" x14ac:dyDescent="0.25">
      <c r="A60" s="185" t="s">
        <v>557</v>
      </c>
      <c r="B60" s="189">
        <v>0.33333333333333331</v>
      </c>
      <c r="C60" s="189">
        <v>8.3333333333333329E-2</v>
      </c>
      <c r="D60" s="189">
        <v>0</v>
      </c>
      <c r="E60" s="121">
        <f t="shared" si="1"/>
        <v>0.41666666666666663</v>
      </c>
    </row>
    <row r="61" spans="1:5" x14ac:dyDescent="0.25">
      <c r="A61" s="185" t="s">
        <v>84</v>
      </c>
      <c r="B61" s="189">
        <v>0.4</v>
      </c>
      <c r="C61" s="189">
        <v>0</v>
      </c>
      <c r="D61" s="189">
        <v>0</v>
      </c>
      <c r="E61" s="121">
        <f t="shared" si="1"/>
        <v>0.4</v>
      </c>
    </row>
    <row r="62" spans="1:5" x14ac:dyDescent="0.25">
      <c r="A62" s="185" t="s">
        <v>47</v>
      </c>
      <c r="B62" s="189">
        <v>0</v>
      </c>
      <c r="C62" s="189">
        <v>0.26666666666666666</v>
      </c>
      <c r="D62" s="189">
        <v>0.13333333333333333</v>
      </c>
      <c r="E62" s="121">
        <f t="shared" si="1"/>
        <v>0.4</v>
      </c>
    </row>
    <row r="63" spans="1:5" x14ac:dyDescent="0.25">
      <c r="A63" s="185" t="s">
        <v>37</v>
      </c>
      <c r="B63" s="189">
        <v>0.4</v>
      </c>
      <c r="C63" s="189">
        <v>0</v>
      </c>
      <c r="D63" s="189">
        <v>0</v>
      </c>
      <c r="E63" s="121">
        <f t="shared" si="1"/>
        <v>0.4</v>
      </c>
    </row>
    <row r="64" spans="1:5" s="65" customFormat="1" x14ac:dyDescent="0.25">
      <c r="A64" s="185" t="s">
        <v>34</v>
      </c>
      <c r="B64" s="189">
        <v>0.38709677419354838</v>
      </c>
      <c r="C64" s="189">
        <v>0</v>
      </c>
      <c r="D64" s="189">
        <v>0</v>
      </c>
      <c r="E64" s="121">
        <f t="shared" si="1"/>
        <v>0.38709677419354838</v>
      </c>
    </row>
    <row r="65" spans="1:5" x14ac:dyDescent="0.25">
      <c r="A65" s="185" t="s">
        <v>773</v>
      </c>
      <c r="B65" s="189">
        <v>0.23076923076923078</v>
      </c>
      <c r="C65" s="189">
        <v>0.15384615384615385</v>
      </c>
      <c r="D65" s="189">
        <v>0</v>
      </c>
      <c r="E65" s="121">
        <f t="shared" si="1"/>
        <v>0.38461538461538464</v>
      </c>
    </row>
    <row r="66" spans="1:5" x14ac:dyDescent="0.25">
      <c r="A66" s="185" t="s">
        <v>556</v>
      </c>
      <c r="B66" s="189">
        <v>0.375</v>
      </c>
      <c r="C66" s="189">
        <v>0</v>
      </c>
      <c r="D66" s="189">
        <v>0</v>
      </c>
      <c r="E66" s="121">
        <f t="shared" si="1"/>
        <v>0.375</v>
      </c>
    </row>
    <row r="67" spans="1:5" x14ac:dyDescent="0.25">
      <c r="A67" s="185" t="s">
        <v>751</v>
      </c>
      <c r="B67" s="189">
        <v>0.375</v>
      </c>
      <c r="C67" s="189">
        <v>0</v>
      </c>
      <c r="D67" s="189">
        <v>0</v>
      </c>
      <c r="E67" s="121">
        <f t="shared" si="1"/>
        <v>0.375</v>
      </c>
    </row>
    <row r="68" spans="1:5" x14ac:dyDescent="0.25">
      <c r="A68" s="185" t="s">
        <v>550</v>
      </c>
      <c r="B68" s="189">
        <v>0.125</v>
      </c>
      <c r="C68" s="189">
        <v>0.125</v>
      </c>
      <c r="D68" s="189">
        <v>0.125</v>
      </c>
      <c r="E68" s="121">
        <f t="shared" ref="E68:E99" si="2">B68+C68+D68</f>
        <v>0.375</v>
      </c>
    </row>
    <row r="69" spans="1:5" x14ac:dyDescent="0.25">
      <c r="A69" s="185" t="s">
        <v>38</v>
      </c>
      <c r="B69" s="189">
        <v>0.22727272727272727</v>
      </c>
      <c r="C69" s="189">
        <v>0.13636363636363635</v>
      </c>
      <c r="D69" s="189">
        <v>0</v>
      </c>
      <c r="E69" s="121">
        <f t="shared" si="2"/>
        <v>0.36363636363636365</v>
      </c>
    </row>
    <row r="70" spans="1:5" x14ac:dyDescent="0.25">
      <c r="A70" s="185" t="s">
        <v>36</v>
      </c>
      <c r="B70" s="189">
        <v>0.29411764705882354</v>
      </c>
      <c r="C70" s="189">
        <v>5.8823529411764705E-2</v>
      </c>
      <c r="D70" s="189">
        <v>0</v>
      </c>
      <c r="E70" s="121">
        <f t="shared" si="2"/>
        <v>0.35294117647058826</v>
      </c>
    </row>
    <row r="71" spans="1:5" x14ac:dyDescent="0.25">
      <c r="A71" s="185" t="s">
        <v>70</v>
      </c>
      <c r="B71" s="189">
        <v>0.2</v>
      </c>
      <c r="C71" s="189">
        <v>0.13333333333333333</v>
      </c>
      <c r="D71" s="189">
        <v>1.6666666666666666E-2</v>
      </c>
      <c r="E71" s="121">
        <f t="shared" si="2"/>
        <v>0.35000000000000003</v>
      </c>
    </row>
    <row r="72" spans="1:5" x14ac:dyDescent="0.25">
      <c r="A72" s="185" t="s">
        <v>79</v>
      </c>
      <c r="B72" s="189">
        <v>0.18421052631578946</v>
      </c>
      <c r="C72" s="189">
        <v>0.10526315789473684</v>
      </c>
      <c r="D72" s="189">
        <v>5.2631578947368418E-2</v>
      </c>
      <c r="E72" s="121">
        <f t="shared" si="2"/>
        <v>0.34210526315789475</v>
      </c>
    </row>
    <row r="73" spans="1:5" x14ac:dyDescent="0.25">
      <c r="A73" s="185" t="s">
        <v>57</v>
      </c>
      <c r="B73" s="189">
        <v>0.20833333333333334</v>
      </c>
      <c r="C73" s="189">
        <v>0.125</v>
      </c>
      <c r="D73" s="189">
        <v>0</v>
      </c>
      <c r="E73" s="121">
        <f t="shared" si="2"/>
        <v>0.33333333333333337</v>
      </c>
    </row>
    <row r="74" spans="1:5" x14ac:dyDescent="0.25">
      <c r="A74" s="185" t="s">
        <v>22</v>
      </c>
      <c r="B74" s="189">
        <v>0.33333333333333331</v>
      </c>
      <c r="C74" s="189">
        <v>0</v>
      </c>
      <c r="D74" s="189">
        <v>0</v>
      </c>
      <c r="E74" s="121">
        <f t="shared" si="2"/>
        <v>0.33333333333333331</v>
      </c>
    </row>
    <row r="75" spans="1:5" x14ac:dyDescent="0.25">
      <c r="A75" s="185" t="s">
        <v>774</v>
      </c>
      <c r="B75" s="189">
        <v>0.33333333333333331</v>
      </c>
      <c r="C75" s="189">
        <v>0</v>
      </c>
      <c r="D75" s="189">
        <v>0</v>
      </c>
      <c r="E75" s="121">
        <f t="shared" si="2"/>
        <v>0.33333333333333331</v>
      </c>
    </row>
    <row r="76" spans="1:5" x14ac:dyDescent="0.25">
      <c r="A76" s="185" t="s">
        <v>769</v>
      </c>
      <c r="B76" s="189">
        <v>0.16666666666666666</v>
      </c>
      <c r="C76" s="189">
        <v>0.16666666666666666</v>
      </c>
      <c r="D76" s="189">
        <v>0</v>
      </c>
      <c r="E76" s="121">
        <f t="shared" si="2"/>
        <v>0.33333333333333331</v>
      </c>
    </row>
    <row r="77" spans="1:5" x14ac:dyDescent="0.25">
      <c r="A77" s="185" t="s">
        <v>33</v>
      </c>
      <c r="B77" s="189">
        <v>0.1875</v>
      </c>
      <c r="C77" s="189">
        <v>0.125</v>
      </c>
      <c r="D77" s="189">
        <v>0</v>
      </c>
      <c r="E77" s="121">
        <f t="shared" si="2"/>
        <v>0.3125</v>
      </c>
    </row>
    <row r="78" spans="1:5" x14ac:dyDescent="0.25">
      <c r="A78" s="185" t="s">
        <v>761</v>
      </c>
      <c r="B78" s="189">
        <v>0.23076923076923078</v>
      </c>
      <c r="C78" s="189">
        <v>7.6923076923076927E-2</v>
      </c>
      <c r="D78" s="189">
        <v>0</v>
      </c>
      <c r="E78" s="121">
        <f t="shared" si="2"/>
        <v>0.30769230769230771</v>
      </c>
    </row>
    <row r="79" spans="1:5" x14ac:dyDescent="0.25">
      <c r="A79" s="185" t="s">
        <v>552</v>
      </c>
      <c r="B79" s="189">
        <v>0.2</v>
      </c>
      <c r="C79" s="189">
        <v>0</v>
      </c>
      <c r="D79" s="189">
        <v>0.1</v>
      </c>
      <c r="E79" s="121">
        <f t="shared" si="2"/>
        <v>0.30000000000000004</v>
      </c>
    </row>
    <row r="80" spans="1:5" x14ac:dyDescent="0.25">
      <c r="A80" s="185" t="s">
        <v>766</v>
      </c>
      <c r="B80" s="189">
        <v>0.23809523809523808</v>
      </c>
      <c r="C80" s="189">
        <v>4.7619047619047616E-2</v>
      </c>
      <c r="D80" s="189">
        <v>0</v>
      </c>
      <c r="E80" s="121">
        <f t="shared" si="2"/>
        <v>0.2857142857142857</v>
      </c>
    </row>
    <row r="81" spans="1:5" x14ac:dyDescent="0.25">
      <c r="A81" s="185" t="s">
        <v>772</v>
      </c>
      <c r="B81" s="189">
        <v>0.2857142857142857</v>
      </c>
      <c r="C81" s="189">
        <v>0</v>
      </c>
      <c r="D81" s="189">
        <v>0</v>
      </c>
      <c r="E81" s="121">
        <f t="shared" si="2"/>
        <v>0.2857142857142857</v>
      </c>
    </row>
    <row r="82" spans="1:5" x14ac:dyDescent="0.25">
      <c r="A82" s="185" t="s">
        <v>81</v>
      </c>
      <c r="B82" s="189">
        <v>0.16</v>
      </c>
      <c r="C82" s="189">
        <v>0.08</v>
      </c>
      <c r="D82" s="189">
        <v>0.04</v>
      </c>
      <c r="E82" s="121">
        <f t="shared" si="2"/>
        <v>0.27999999999999997</v>
      </c>
    </row>
    <row r="83" spans="1:5" x14ac:dyDescent="0.25">
      <c r="A83" s="185" t="s">
        <v>83</v>
      </c>
      <c r="B83" s="189">
        <v>0.27272727272727271</v>
      </c>
      <c r="C83" s="189">
        <v>0</v>
      </c>
      <c r="D83" s="189">
        <v>0</v>
      </c>
      <c r="E83" s="121">
        <f t="shared" si="2"/>
        <v>0.27272727272727271</v>
      </c>
    </row>
    <row r="84" spans="1:5" s="53" customFormat="1" x14ac:dyDescent="0.25">
      <c r="A84" s="185" t="s">
        <v>97</v>
      </c>
      <c r="B84" s="189">
        <v>0.25</v>
      </c>
      <c r="C84" s="189">
        <v>0</v>
      </c>
      <c r="D84" s="189">
        <v>0</v>
      </c>
      <c r="E84" s="121">
        <f t="shared" si="2"/>
        <v>0.25</v>
      </c>
    </row>
    <row r="85" spans="1:5" x14ac:dyDescent="0.25">
      <c r="A85" s="185" t="s">
        <v>92</v>
      </c>
      <c r="B85" s="189">
        <v>0.25</v>
      </c>
      <c r="C85" s="189">
        <v>0</v>
      </c>
      <c r="D85" s="189">
        <v>0</v>
      </c>
      <c r="E85" s="121">
        <f t="shared" si="2"/>
        <v>0.25</v>
      </c>
    </row>
    <row r="86" spans="1:5" x14ac:dyDescent="0.25">
      <c r="A86" s="185" t="s">
        <v>24</v>
      </c>
      <c r="B86" s="189">
        <v>0.1875</v>
      </c>
      <c r="C86" s="189">
        <v>6.25E-2</v>
      </c>
      <c r="D86" s="189">
        <v>0</v>
      </c>
      <c r="E86" s="121">
        <f t="shared" si="2"/>
        <v>0.25</v>
      </c>
    </row>
    <row r="87" spans="1:5" x14ac:dyDescent="0.25">
      <c r="A87" s="185" t="s">
        <v>549</v>
      </c>
      <c r="B87" s="189">
        <v>0.2</v>
      </c>
      <c r="C87" s="189">
        <v>0</v>
      </c>
      <c r="D87" s="189">
        <v>0</v>
      </c>
      <c r="E87" s="121">
        <f t="shared" si="2"/>
        <v>0.2</v>
      </c>
    </row>
    <row r="88" spans="1:5" x14ac:dyDescent="0.25">
      <c r="A88" s="185" t="s">
        <v>89</v>
      </c>
      <c r="B88" s="189">
        <v>0.14285714285714285</v>
      </c>
      <c r="C88" s="189">
        <v>4.7619047619047616E-2</v>
      </c>
      <c r="D88" s="189">
        <v>0</v>
      </c>
      <c r="E88" s="121">
        <f t="shared" si="2"/>
        <v>0.19047619047619047</v>
      </c>
    </row>
    <row r="89" spans="1:5" x14ac:dyDescent="0.25">
      <c r="A89" s="185" t="s">
        <v>75</v>
      </c>
      <c r="B89" s="189">
        <v>0.16</v>
      </c>
      <c r="C89" s="189">
        <v>0</v>
      </c>
      <c r="D89" s="189">
        <v>0</v>
      </c>
      <c r="E89" s="121">
        <f t="shared" si="2"/>
        <v>0.16</v>
      </c>
    </row>
    <row r="90" spans="1:5" x14ac:dyDescent="0.25">
      <c r="A90" s="185" t="s">
        <v>88</v>
      </c>
      <c r="B90" s="189">
        <v>0.10526315789473684</v>
      </c>
      <c r="C90" s="189">
        <v>5.2631578947368418E-2</v>
      </c>
      <c r="D90" s="189">
        <v>0</v>
      </c>
      <c r="E90" s="121">
        <f t="shared" si="2"/>
        <v>0.15789473684210525</v>
      </c>
    </row>
    <row r="91" spans="1:5" x14ac:dyDescent="0.25">
      <c r="A91" s="185" t="s">
        <v>767</v>
      </c>
      <c r="B91" s="189">
        <v>0.10526315789473684</v>
      </c>
      <c r="C91" s="189">
        <v>5.2631578947368418E-2</v>
      </c>
      <c r="D91" s="189">
        <v>0</v>
      </c>
      <c r="E91" s="121">
        <f t="shared" si="2"/>
        <v>0.15789473684210525</v>
      </c>
    </row>
    <row r="92" spans="1:5" x14ac:dyDescent="0.25">
      <c r="A92" s="185" t="s">
        <v>32</v>
      </c>
      <c r="B92" s="189">
        <v>0.14285714285714285</v>
      </c>
      <c r="C92" s="189">
        <v>0</v>
      </c>
      <c r="D92" s="189">
        <v>0</v>
      </c>
      <c r="E92" s="121">
        <f t="shared" si="2"/>
        <v>0.14285714285714285</v>
      </c>
    </row>
    <row r="93" spans="1:5" x14ac:dyDescent="0.25">
      <c r="A93" s="185" t="s">
        <v>87</v>
      </c>
      <c r="B93" s="189">
        <v>8.5714285714285715E-2</v>
      </c>
      <c r="C93" s="189">
        <v>0</v>
      </c>
      <c r="D93" s="189">
        <v>2.8571428571428571E-2</v>
      </c>
      <c r="E93" s="121">
        <f t="shared" si="2"/>
        <v>0.11428571428571428</v>
      </c>
    </row>
    <row r="94" spans="1:5" x14ac:dyDescent="0.25">
      <c r="A94" s="185" t="s">
        <v>90</v>
      </c>
      <c r="B94" s="189">
        <v>0.1111111111111111</v>
      </c>
      <c r="C94" s="189">
        <v>0</v>
      </c>
      <c r="D94" s="189">
        <v>0</v>
      </c>
      <c r="E94" s="121">
        <f t="shared" si="2"/>
        <v>0.1111111111111111</v>
      </c>
    </row>
    <row r="95" spans="1:5" x14ac:dyDescent="0.25">
      <c r="A95" s="185" t="s">
        <v>85</v>
      </c>
      <c r="B95" s="189">
        <v>0.1</v>
      </c>
      <c r="C95" s="189">
        <v>0</v>
      </c>
      <c r="D95" s="189">
        <v>0</v>
      </c>
      <c r="E95" s="121">
        <f t="shared" si="2"/>
        <v>0.1</v>
      </c>
    </row>
    <row r="96" spans="1:5" x14ac:dyDescent="0.25">
      <c r="A96" s="185" t="s">
        <v>86</v>
      </c>
      <c r="B96" s="189">
        <v>8.3333333333333329E-2</v>
      </c>
      <c r="C96" s="189">
        <v>0</v>
      </c>
      <c r="D96" s="189">
        <v>0</v>
      </c>
      <c r="E96" s="121">
        <f t="shared" si="2"/>
        <v>8.3333333333333329E-2</v>
      </c>
    </row>
    <row r="97" spans="1:5" x14ac:dyDescent="0.25">
      <c r="A97" s="185" t="s">
        <v>69</v>
      </c>
      <c r="B97" s="189">
        <v>1.6666666666666666E-2</v>
      </c>
      <c r="C97" s="189">
        <v>0.05</v>
      </c>
      <c r="D97" s="189">
        <v>0</v>
      </c>
      <c r="E97" s="121">
        <f t="shared" si="2"/>
        <v>6.6666666666666666E-2</v>
      </c>
    </row>
    <row r="98" spans="1:5" x14ac:dyDescent="0.25">
      <c r="A98" s="185" t="s">
        <v>80</v>
      </c>
      <c r="B98" s="189">
        <v>6.4516129032258063E-2</v>
      </c>
      <c r="C98" s="189">
        <v>0</v>
      </c>
      <c r="D98" s="189">
        <v>0</v>
      </c>
      <c r="E98" s="121">
        <f t="shared" si="2"/>
        <v>6.4516129032258063E-2</v>
      </c>
    </row>
    <row r="99" spans="1:5" x14ac:dyDescent="0.25">
      <c r="A99" s="185" t="s">
        <v>98</v>
      </c>
      <c r="B99" s="189">
        <v>6.25E-2</v>
      </c>
      <c r="C99" s="189">
        <v>0</v>
      </c>
      <c r="D99" s="189">
        <v>0</v>
      </c>
      <c r="E99" s="121">
        <f t="shared" si="2"/>
        <v>6.25E-2</v>
      </c>
    </row>
    <row r="100" spans="1:5" x14ac:dyDescent="0.25">
      <c r="A100" s="187" t="s">
        <v>76</v>
      </c>
      <c r="B100" s="189">
        <v>2.7027027027027029E-2</v>
      </c>
      <c r="C100" s="189">
        <v>0</v>
      </c>
      <c r="D100" s="189">
        <v>0</v>
      </c>
      <c r="E100" s="121">
        <f t="shared" ref="E100" si="3">B100+C100+D100</f>
        <v>2.7027027027027029E-2</v>
      </c>
    </row>
    <row r="101" spans="1:5" x14ac:dyDescent="0.25">
      <c r="A101" s="41"/>
      <c r="B101" s="1"/>
      <c r="C101" s="1"/>
      <c r="D101" s="1"/>
      <c r="E101" s="1"/>
    </row>
    <row r="102" spans="1:5" x14ac:dyDescent="0.25">
      <c r="A102" s="41"/>
      <c r="B102" s="1"/>
      <c r="C102" s="1"/>
      <c r="D102" s="1"/>
      <c r="E102" s="1"/>
    </row>
    <row r="103" spans="1:5" x14ac:dyDescent="0.25">
      <c r="A103" s="41"/>
      <c r="B103" s="1"/>
      <c r="C103" s="1"/>
      <c r="D103" s="1"/>
      <c r="E103" s="1"/>
    </row>
    <row r="104" spans="1:5" x14ac:dyDescent="0.25">
      <c r="A104" s="41"/>
      <c r="B104" s="1"/>
      <c r="C104" s="1"/>
      <c r="D104" s="1"/>
      <c r="E104" s="1"/>
    </row>
    <row r="105" spans="1:5" x14ac:dyDescent="0.25">
      <c r="A105" s="41"/>
      <c r="B105" s="1"/>
      <c r="C105" s="1"/>
      <c r="D105" s="1"/>
      <c r="E105" s="1"/>
    </row>
    <row r="106" spans="1:5" x14ac:dyDescent="0.25">
      <c r="A106" s="41"/>
      <c r="B106" s="1"/>
      <c r="C106" s="1"/>
      <c r="D106" s="1"/>
      <c r="E106" s="1"/>
    </row>
    <row r="107" spans="1:5" x14ac:dyDescent="0.25">
      <c r="A107" s="41"/>
      <c r="B107" s="1"/>
      <c r="C107" s="1"/>
      <c r="D107" s="1"/>
      <c r="E107" s="1"/>
    </row>
    <row r="108" spans="1:5" x14ac:dyDescent="0.25">
      <c r="A108" s="41"/>
      <c r="B108" s="1"/>
      <c r="C108" s="1"/>
      <c r="D108" s="1"/>
      <c r="E108" s="1"/>
    </row>
    <row r="109" spans="1:5" x14ac:dyDescent="0.25">
      <c r="A109" s="41"/>
      <c r="B109" s="1"/>
      <c r="C109" s="1"/>
      <c r="D109" s="1"/>
      <c r="E109" s="1"/>
    </row>
    <row r="110" spans="1:5" x14ac:dyDescent="0.25">
      <c r="A110" s="41"/>
      <c r="B110" s="1"/>
      <c r="C110" s="1"/>
      <c r="D110" s="1"/>
      <c r="E110" s="1"/>
    </row>
    <row r="111" spans="1:5" x14ac:dyDescent="0.25">
      <c r="A111" s="41"/>
      <c r="B111" s="1"/>
      <c r="C111" s="1"/>
      <c r="D111" s="1"/>
      <c r="E111" s="1"/>
    </row>
    <row r="112" spans="1:5" x14ac:dyDescent="0.25">
      <c r="A112" s="41"/>
      <c r="B112" s="1"/>
      <c r="C112" s="1"/>
      <c r="D112" s="1"/>
      <c r="E112" s="1"/>
    </row>
    <row r="113" spans="1:5" x14ac:dyDescent="0.25">
      <c r="A113" s="41"/>
      <c r="B113" s="1"/>
      <c r="C113" s="1"/>
      <c r="D113" s="1"/>
      <c r="E113" s="1"/>
    </row>
    <row r="114" spans="1:5" x14ac:dyDescent="0.25">
      <c r="A114" s="41"/>
      <c r="B114" s="1"/>
      <c r="C114" s="1"/>
      <c r="D114" s="1"/>
      <c r="E114" s="1"/>
    </row>
    <row r="115" spans="1:5" x14ac:dyDescent="0.25">
      <c r="A115" s="41"/>
      <c r="B115" s="1"/>
      <c r="C115" s="1"/>
      <c r="D115" s="1"/>
      <c r="E115" s="1"/>
    </row>
    <row r="116" spans="1:5" x14ac:dyDescent="0.25">
      <c r="A116" s="41"/>
      <c r="B116" s="1"/>
      <c r="C116" s="1"/>
      <c r="D116" s="1"/>
      <c r="E116" s="1"/>
    </row>
    <row r="117" spans="1:5" x14ac:dyDescent="0.25">
      <c r="A117" s="41"/>
      <c r="B117" s="1"/>
      <c r="C117" s="1"/>
      <c r="D117" s="1"/>
      <c r="E117" s="1"/>
    </row>
    <row r="118" spans="1:5" x14ac:dyDescent="0.25">
      <c r="A118" s="41"/>
      <c r="B118" s="1"/>
      <c r="C118" s="1"/>
      <c r="D118" s="1"/>
      <c r="E118" s="1"/>
    </row>
    <row r="119" spans="1:5" x14ac:dyDescent="0.25">
      <c r="A119" s="41"/>
      <c r="B119" s="1"/>
      <c r="C119" s="1"/>
      <c r="D119" s="1"/>
      <c r="E119" s="1"/>
    </row>
    <row r="120" spans="1:5" x14ac:dyDescent="0.25">
      <c r="A120" s="41"/>
      <c r="B120" s="1"/>
      <c r="C120" s="1"/>
      <c r="D120" s="1"/>
      <c r="E120" s="1"/>
    </row>
    <row r="121" spans="1:5" x14ac:dyDescent="0.25">
      <c r="A121" s="41"/>
      <c r="B121" s="1"/>
      <c r="C121" s="1"/>
      <c r="D121" s="1"/>
      <c r="E121" s="1"/>
    </row>
    <row r="122" spans="1:5" x14ac:dyDescent="0.25">
      <c r="A122" s="41"/>
      <c r="B122" s="1"/>
      <c r="C122" s="1"/>
      <c r="D122" s="1"/>
      <c r="E122" s="1"/>
    </row>
    <row r="123" spans="1:5" x14ac:dyDescent="0.25">
      <c r="A123" s="41"/>
      <c r="B123" s="1"/>
      <c r="C123" s="1"/>
      <c r="D123" s="1"/>
      <c r="E123" s="1"/>
    </row>
    <row r="124" spans="1:5" x14ac:dyDescent="0.25">
      <c r="A124" s="41"/>
      <c r="B124" s="1"/>
      <c r="C124" s="1"/>
      <c r="D124" s="1"/>
      <c r="E124" s="1"/>
    </row>
    <row r="125" spans="1:5" x14ac:dyDescent="0.25">
      <c r="A125" s="41"/>
      <c r="B125" s="1"/>
      <c r="C125" s="1"/>
      <c r="D125" s="1"/>
      <c r="E125" s="1"/>
    </row>
    <row r="126" spans="1:5" x14ac:dyDescent="0.25">
      <c r="A126" s="41"/>
      <c r="B126" s="1"/>
      <c r="C126" s="1"/>
      <c r="D126" s="1"/>
      <c r="E126" s="1"/>
    </row>
    <row r="127" spans="1:5" x14ac:dyDescent="0.25">
      <c r="A127" s="41"/>
      <c r="B127" s="1"/>
      <c r="C127" s="1"/>
      <c r="D127" s="1"/>
      <c r="E127" s="1"/>
    </row>
    <row r="128" spans="1:5" x14ac:dyDescent="0.25">
      <c r="A128" s="41"/>
      <c r="B128" s="1"/>
      <c r="C128" s="1"/>
      <c r="D128" s="1"/>
      <c r="E128" s="1"/>
    </row>
    <row r="129" spans="1:5" x14ac:dyDescent="0.25">
      <c r="A129" s="41"/>
      <c r="B129" s="1"/>
      <c r="C129" s="1"/>
      <c r="D129" s="1"/>
      <c r="E129" s="1"/>
    </row>
    <row r="130" spans="1:5" x14ac:dyDescent="0.25">
      <c r="A130" s="41"/>
      <c r="B130" s="1"/>
      <c r="C130" s="1"/>
      <c r="D130" s="1"/>
      <c r="E130" s="1"/>
    </row>
    <row r="131" spans="1:5" x14ac:dyDescent="0.25">
      <c r="A131" s="41"/>
      <c r="B131" s="37"/>
      <c r="C131" s="36"/>
    </row>
    <row r="132" spans="1:5" x14ac:dyDescent="0.25">
      <c r="A132" s="41"/>
      <c r="B132" s="37"/>
      <c r="C132" s="36"/>
    </row>
    <row r="133" spans="1:5" x14ac:dyDescent="0.25">
      <c r="A133" s="41"/>
      <c r="B133" s="37"/>
      <c r="C133" s="36"/>
    </row>
    <row r="134" spans="1:5" x14ac:dyDescent="0.25">
      <c r="A134" s="41"/>
      <c r="B134" s="37"/>
      <c r="C134" s="36"/>
    </row>
    <row r="135" spans="1:5" x14ac:dyDescent="0.25">
      <c r="A135" s="41"/>
      <c r="B135" s="37"/>
      <c r="C135" s="36"/>
    </row>
    <row r="136" spans="1:5" x14ac:dyDescent="0.25">
      <c r="A136" s="41"/>
      <c r="B136" s="37"/>
      <c r="C136" s="36"/>
    </row>
    <row r="137" spans="1:5" x14ac:dyDescent="0.25">
      <c r="A137" s="41"/>
      <c r="B137" s="37"/>
      <c r="C137" s="36"/>
    </row>
    <row r="138" spans="1:5" x14ac:dyDescent="0.25">
      <c r="A138" s="41"/>
      <c r="B138" s="37"/>
      <c r="C138" s="36"/>
    </row>
    <row r="139" spans="1:5" x14ac:dyDescent="0.25">
      <c r="A139" s="41"/>
      <c r="B139" s="37"/>
      <c r="C139" s="36"/>
    </row>
    <row r="140" spans="1:5" x14ac:dyDescent="0.25">
      <c r="A140" s="41"/>
      <c r="B140" s="37"/>
      <c r="C140" s="36"/>
    </row>
    <row r="141" spans="1:5" x14ac:dyDescent="0.25">
      <c r="A141" s="41"/>
      <c r="B141" s="37"/>
      <c r="C141" s="36"/>
    </row>
    <row r="142" spans="1:5" x14ac:dyDescent="0.25">
      <c r="A142" s="41"/>
      <c r="B142" s="37"/>
      <c r="C142" s="36"/>
    </row>
    <row r="143" spans="1:5" x14ac:dyDescent="0.25">
      <c r="A143" s="41"/>
      <c r="B143" s="37"/>
      <c r="C143" s="36"/>
    </row>
    <row r="144" spans="1:5" x14ac:dyDescent="0.25">
      <c r="A144" s="41"/>
      <c r="B144" s="37"/>
      <c r="C144" s="36"/>
    </row>
    <row r="145" spans="1:3" x14ac:dyDescent="0.25">
      <c r="A145" s="41"/>
      <c r="B145" s="37"/>
      <c r="C145" s="36"/>
    </row>
    <row r="146" spans="1:3" x14ac:dyDescent="0.25">
      <c r="A146" s="41"/>
      <c r="B146" s="37"/>
      <c r="C146" s="36"/>
    </row>
    <row r="147" spans="1:3" x14ac:dyDescent="0.25">
      <c r="A147" s="41"/>
      <c r="B147" s="37"/>
      <c r="C147" s="36"/>
    </row>
    <row r="148" spans="1:3" x14ac:dyDescent="0.25">
      <c r="A148" s="41"/>
      <c r="B148" s="37"/>
      <c r="C148" s="36"/>
    </row>
    <row r="149" spans="1:3" x14ac:dyDescent="0.25">
      <c r="A149" s="41"/>
      <c r="B149" s="37"/>
      <c r="C149" s="36"/>
    </row>
    <row r="150" spans="1:3" x14ac:dyDescent="0.25">
      <c r="A150" s="41"/>
      <c r="B150" s="37"/>
      <c r="C150" s="36"/>
    </row>
    <row r="151" spans="1:3" x14ac:dyDescent="0.25">
      <c r="A151" s="41"/>
      <c r="B151" s="37"/>
      <c r="C151" s="36"/>
    </row>
    <row r="152" spans="1:3" x14ac:dyDescent="0.25">
      <c r="A152" s="41"/>
      <c r="B152" s="37"/>
      <c r="C152" s="36"/>
    </row>
    <row r="153" spans="1:3" x14ac:dyDescent="0.25">
      <c r="A153" s="41"/>
      <c r="B153" s="37"/>
      <c r="C153" s="36"/>
    </row>
    <row r="154" spans="1:3" x14ac:dyDescent="0.25">
      <c r="A154" s="41"/>
      <c r="B154" s="37"/>
      <c r="C154" s="36"/>
    </row>
    <row r="155" spans="1:3" x14ac:dyDescent="0.25">
      <c r="A155" s="41"/>
      <c r="B155" s="37"/>
      <c r="C155" s="36"/>
    </row>
    <row r="156" spans="1:3" x14ac:dyDescent="0.25">
      <c r="A156" s="41"/>
      <c r="B156" s="37"/>
      <c r="C156" s="36"/>
    </row>
    <row r="157" spans="1:3" x14ac:dyDescent="0.25">
      <c r="A157" s="41"/>
      <c r="B157" s="37"/>
      <c r="C157" s="36"/>
    </row>
    <row r="158" spans="1:3" x14ac:dyDescent="0.25">
      <c r="A158" s="41"/>
      <c r="B158" s="37"/>
      <c r="C158" s="36"/>
    </row>
    <row r="159" spans="1:3" x14ac:dyDescent="0.25">
      <c r="A159" s="41"/>
      <c r="B159" s="37"/>
      <c r="C159" s="36"/>
    </row>
    <row r="160" spans="1:3" x14ac:dyDescent="0.25">
      <c r="A160" s="41"/>
      <c r="B160" s="37"/>
      <c r="C160" s="36"/>
    </row>
    <row r="161" spans="1:3" x14ac:dyDescent="0.25">
      <c r="A161" s="41"/>
      <c r="B161" s="37"/>
      <c r="C161" s="36"/>
    </row>
    <row r="162" spans="1:3" x14ac:dyDescent="0.25">
      <c r="A162" s="54"/>
      <c r="B162" s="37"/>
      <c r="C162" s="36"/>
    </row>
    <row r="163" spans="1:3" x14ac:dyDescent="0.25">
      <c r="A163" s="54"/>
    </row>
    <row r="164" spans="1:3" x14ac:dyDescent="0.25">
      <c r="A164" s="54"/>
      <c r="B164" s="54"/>
    </row>
    <row r="165" spans="1:3" x14ac:dyDescent="0.25">
      <c r="A165" s="54"/>
    </row>
  </sheetData>
  <sortState ref="A4:E99">
    <sortCondition descending="1" ref="E4:E99"/>
  </sortState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63"/>
  <sheetViews>
    <sheetView zoomScaleNormal="100" workbookViewId="0">
      <selection activeCell="B12" sqref="B12"/>
    </sheetView>
  </sheetViews>
  <sheetFormatPr defaultRowHeight="15" x14ac:dyDescent="0.25"/>
  <sheetData>
    <row r="1" spans="1:7" x14ac:dyDescent="0.25">
      <c r="A1" s="19" t="s">
        <v>100</v>
      </c>
      <c r="C1" s="32" t="s">
        <v>143</v>
      </c>
    </row>
    <row r="3" spans="1:7" x14ac:dyDescent="0.25">
      <c r="B3" s="191" t="s">
        <v>64</v>
      </c>
      <c r="C3" s="191" t="s">
        <v>65</v>
      </c>
      <c r="D3" s="191" t="s">
        <v>66</v>
      </c>
      <c r="E3" s="191" t="s">
        <v>128</v>
      </c>
      <c r="G3" s="32"/>
    </row>
    <row r="4" spans="1:7" x14ac:dyDescent="0.25">
      <c r="A4" s="191" t="s">
        <v>82</v>
      </c>
      <c r="B4" s="193">
        <v>0.27272727272727271</v>
      </c>
      <c r="C4" s="193">
        <v>0.45454545454545453</v>
      </c>
      <c r="D4" s="193">
        <v>0.18181818181818182</v>
      </c>
      <c r="E4" s="1">
        <f>SUM(B4:D4)</f>
        <v>0.90909090909090917</v>
      </c>
    </row>
    <row r="5" spans="1:7" x14ac:dyDescent="0.25">
      <c r="A5" s="191" t="s">
        <v>560</v>
      </c>
      <c r="B5" s="190">
        <v>0.375</v>
      </c>
      <c r="C5" s="190">
        <v>0.5</v>
      </c>
      <c r="D5" s="190">
        <v>0</v>
      </c>
      <c r="E5" s="1">
        <f>SUM(B5:D5)</f>
        <v>0.875</v>
      </c>
    </row>
    <row r="6" spans="1:7" x14ac:dyDescent="0.25">
      <c r="A6" s="191" t="s">
        <v>77</v>
      </c>
      <c r="B6" s="190">
        <v>0.4838709677419355</v>
      </c>
      <c r="C6" s="190">
        <v>0.32258064516129031</v>
      </c>
      <c r="D6" s="190">
        <v>0</v>
      </c>
      <c r="E6" s="1">
        <f>B6+C6+D6</f>
        <v>0.80645161290322576</v>
      </c>
    </row>
    <row r="7" spans="1:7" x14ac:dyDescent="0.25">
      <c r="A7" s="191" t="s">
        <v>94</v>
      </c>
      <c r="B7" s="190">
        <v>0.6</v>
      </c>
      <c r="C7" s="190">
        <v>0.2</v>
      </c>
      <c r="D7" s="190">
        <v>0</v>
      </c>
      <c r="E7" s="1">
        <f>SUM(B7:D7)</f>
        <v>0.8</v>
      </c>
    </row>
    <row r="8" spans="1:7" x14ac:dyDescent="0.25">
      <c r="A8" s="191" t="s">
        <v>755</v>
      </c>
      <c r="B8" s="190">
        <v>0.6</v>
      </c>
      <c r="C8" s="190">
        <v>0</v>
      </c>
      <c r="D8" s="190">
        <v>0.2</v>
      </c>
      <c r="E8" s="1">
        <f>SUM(B8:D8)</f>
        <v>0.8</v>
      </c>
    </row>
    <row r="9" spans="1:7" x14ac:dyDescent="0.25">
      <c r="A9" s="191" t="s">
        <v>52</v>
      </c>
      <c r="B9" s="190">
        <v>0.6</v>
      </c>
      <c r="C9" s="190">
        <v>0.2</v>
      </c>
      <c r="D9" s="190">
        <v>0</v>
      </c>
      <c r="E9" s="1">
        <f>B9+C9+D9</f>
        <v>0.8</v>
      </c>
    </row>
    <row r="10" spans="1:7" x14ac:dyDescent="0.25">
      <c r="A10" s="191" t="s">
        <v>44</v>
      </c>
      <c r="B10" s="190">
        <v>0.5714285714285714</v>
      </c>
      <c r="C10" s="190">
        <v>0.21428571428571427</v>
      </c>
      <c r="D10" s="190">
        <v>0</v>
      </c>
      <c r="E10" s="1">
        <f>SUM(B10:D10)</f>
        <v>0.7857142857142857</v>
      </c>
    </row>
    <row r="11" spans="1:7" x14ac:dyDescent="0.25">
      <c r="A11" s="191" t="s">
        <v>49</v>
      </c>
      <c r="B11" s="190">
        <v>0.77777777777777779</v>
      </c>
      <c r="C11" s="190">
        <v>0</v>
      </c>
      <c r="D11" s="190">
        <v>0</v>
      </c>
      <c r="E11" s="1">
        <f t="shared" ref="E11:E19" si="0">B11+C11+D11</f>
        <v>0.77777777777777779</v>
      </c>
    </row>
    <row r="12" spans="1:7" x14ac:dyDescent="0.25">
      <c r="A12" s="191" t="s">
        <v>99</v>
      </c>
      <c r="B12" s="190">
        <v>0.375</v>
      </c>
      <c r="C12" s="190">
        <v>0.375</v>
      </c>
      <c r="D12" s="190">
        <v>0</v>
      </c>
      <c r="E12" s="1">
        <f t="shared" si="0"/>
        <v>0.75</v>
      </c>
    </row>
    <row r="13" spans="1:7" x14ac:dyDescent="0.25">
      <c r="A13" s="191" t="s">
        <v>764</v>
      </c>
      <c r="B13" s="190">
        <v>0.36363636363636365</v>
      </c>
      <c r="C13" s="190">
        <v>0.36363636363636365</v>
      </c>
      <c r="D13" s="190">
        <v>0</v>
      </c>
      <c r="E13" s="1">
        <f t="shared" si="0"/>
        <v>0.72727272727272729</v>
      </c>
    </row>
    <row r="14" spans="1:7" x14ac:dyDescent="0.25">
      <c r="A14" s="191" t="s">
        <v>95</v>
      </c>
      <c r="B14" s="190">
        <v>0.42857142857142855</v>
      </c>
      <c r="C14" s="190">
        <v>0.2857142857142857</v>
      </c>
      <c r="D14" s="190">
        <v>0</v>
      </c>
      <c r="E14" s="1">
        <f t="shared" si="0"/>
        <v>0.71428571428571419</v>
      </c>
    </row>
    <row r="15" spans="1:7" x14ac:dyDescent="0.25">
      <c r="A15" s="191" t="s">
        <v>62</v>
      </c>
      <c r="B15" s="190">
        <v>0.2857142857142857</v>
      </c>
      <c r="C15" s="190">
        <v>0.14285714285714285</v>
      </c>
      <c r="D15" s="190">
        <v>0.2857142857142857</v>
      </c>
      <c r="E15" s="1">
        <f t="shared" si="0"/>
        <v>0.71428571428571419</v>
      </c>
    </row>
    <row r="16" spans="1:7" x14ac:dyDescent="0.25">
      <c r="A16" s="191" t="s">
        <v>70</v>
      </c>
      <c r="B16" s="193">
        <v>0.47169811320754718</v>
      </c>
      <c r="C16" s="193">
        <v>0.20754716981132076</v>
      </c>
      <c r="D16" s="193">
        <v>1.8867924528301886E-2</v>
      </c>
      <c r="E16" s="1">
        <f t="shared" si="0"/>
        <v>0.69811320754716988</v>
      </c>
    </row>
    <row r="17" spans="1:5" x14ac:dyDescent="0.25">
      <c r="A17" s="191" t="s">
        <v>78</v>
      </c>
      <c r="B17" s="190">
        <v>0.46153846153846156</v>
      </c>
      <c r="C17" s="190">
        <v>0.11538461538461539</v>
      </c>
      <c r="D17" s="190">
        <v>0.11538461538461539</v>
      </c>
      <c r="E17" s="1">
        <f t="shared" si="0"/>
        <v>0.6923076923076924</v>
      </c>
    </row>
    <row r="18" spans="1:5" x14ac:dyDescent="0.25">
      <c r="A18" s="191" t="s">
        <v>93</v>
      </c>
      <c r="B18" s="190">
        <v>0.55555555555555558</v>
      </c>
      <c r="C18" s="190">
        <v>0.1111111111111111</v>
      </c>
      <c r="D18" s="190">
        <v>0</v>
      </c>
      <c r="E18" s="1">
        <f t="shared" si="0"/>
        <v>0.66666666666666674</v>
      </c>
    </row>
    <row r="19" spans="1:5" x14ac:dyDescent="0.25">
      <c r="A19" s="191" t="s">
        <v>74</v>
      </c>
      <c r="B19" s="190">
        <v>0.58333333333333337</v>
      </c>
      <c r="C19" s="190">
        <v>8.3333333333333329E-2</v>
      </c>
      <c r="D19" s="190">
        <v>0</v>
      </c>
      <c r="E19" s="1">
        <f t="shared" si="0"/>
        <v>0.66666666666666674</v>
      </c>
    </row>
    <row r="20" spans="1:5" x14ac:dyDescent="0.25">
      <c r="A20" s="191" t="s">
        <v>35</v>
      </c>
      <c r="B20" s="190">
        <v>0.58333333333333337</v>
      </c>
      <c r="C20" s="190">
        <v>8.3333333333333329E-2</v>
      </c>
      <c r="D20" s="190">
        <v>0</v>
      </c>
      <c r="E20" s="1">
        <f>SUM(B20:D20)</f>
        <v>0.66666666666666674</v>
      </c>
    </row>
    <row r="21" spans="1:5" x14ac:dyDescent="0.25">
      <c r="A21" s="191" t="s">
        <v>58</v>
      </c>
      <c r="B21" s="190">
        <v>0.41666666666666669</v>
      </c>
      <c r="C21" s="190">
        <v>0</v>
      </c>
      <c r="D21" s="190">
        <v>0.25</v>
      </c>
      <c r="E21" s="1">
        <f>SUM(B21:D21)</f>
        <v>0.66666666666666674</v>
      </c>
    </row>
    <row r="22" spans="1:5" x14ac:dyDescent="0.25">
      <c r="A22" s="191" t="s">
        <v>102</v>
      </c>
      <c r="B22" s="190">
        <v>0.25</v>
      </c>
      <c r="C22" s="190">
        <v>0.25</v>
      </c>
      <c r="D22" s="190">
        <v>0.16666666666666666</v>
      </c>
      <c r="E22" s="1">
        <f>B22+C22+D22</f>
        <v>0.66666666666666663</v>
      </c>
    </row>
    <row r="23" spans="1:5" x14ac:dyDescent="0.25">
      <c r="A23" s="191" t="s">
        <v>556</v>
      </c>
      <c r="B23" s="190">
        <v>0.5</v>
      </c>
      <c r="C23" s="190">
        <v>0.16666666666666666</v>
      </c>
      <c r="D23" s="190">
        <v>0</v>
      </c>
      <c r="E23" s="1">
        <f>B23+C23+D23</f>
        <v>0.66666666666666663</v>
      </c>
    </row>
    <row r="24" spans="1:5" x14ac:dyDescent="0.25">
      <c r="A24" s="191" t="s">
        <v>760</v>
      </c>
      <c r="B24" s="190">
        <v>0.5</v>
      </c>
      <c r="C24" s="190">
        <v>0</v>
      </c>
      <c r="D24" s="190">
        <v>0.16666666666666666</v>
      </c>
      <c r="E24" s="1">
        <f>SUM(B24:D24)</f>
        <v>0.66666666666666663</v>
      </c>
    </row>
    <row r="25" spans="1:5" x14ac:dyDescent="0.25">
      <c r="A25" s="191" t="s">
        <v>763</v>
      </c>
      <c r="B25" s="190">
        <v>0.41176470588235292</v>
      </c>
      <c r="C25" s="190">
        <v>0.23529411764705882</v>
      </c>
      <c r="D25" s="190">
        <v>0</v>
      </c>
      <c r="E25" s="1">
        <f>SUM(B25:D25)</f>
        <v>0.64705882352941169</v>
      </c>
    </row>
    <row r="26" spans="1:5" x14ac:dyDescent="0.25">
      <c r="A26" s="191" t="s">
        <v>59</v>
      </c>
      <c r="B26" s="190">
        <v>0.21428571428571427</v>
      </c>
      <c r="C26" s="190">
        <v>0.42857142857142855</v>
      </c>
      <c r="D26" s="190">
        <v>0</v>
      </c>
      <c r="E26" s="1">
        <f>SUM(B26:D26)</f>
        <v>0.64285714285714279</v>
      </c>
    </row>
    <row r="27" spans="1:5" x14ac:dyDescent="0.25">
      <c r="A27" s="191" t="s">
        <v>55</v>
      </c>
      <c r="B27" s="190">
        <v>0.5</v>
      </c>
      <c r="C27" s="190">
        <v>7.1428571428571425E-2</v>
      </c>
      <c r="D27" s="190">
        <v>7.1428571428571425E-2</v>
      </c>
      <c r="E27" s="1">
        <f t="shared" ref="E27:E33" si="1">B27+C27+D27</f>
        <v>0.64285714285714279</v>
      </c>
    </row>
    <row r="28" spans="1:5" x14ac:dyDescent="0.25">
      <c r="A28" s="191" t="s">
        <v>103</v>
      </c>
      <c r="B28" s="190">
        <v>0.27272727272727271</v>
      </c>
      <c r="C28" s="190">
        <v>0.27272727272727271</v>
      </c>
      <c r="D28" s="190">
        <v>9.0909090909090912E-2</v>
      </c>
      <c r="E28" s="1">
        <f t="shared" si="1"/>
        <v>0.63636363636363635</v>
      </c>
    </row>
    <row r="29" spans="1:5" x14ac:dyDescent="0.25">
      <c r="A29" s="191" t="s">
        <v>84</v>
      </c>
      <c r="B29" s="190">
        <v>0.5</v>
      </c>
      <c r="C29" s="190">
        <v>0.125</v>
      </c>
      <c r="D29" s="190">
        <v>0</v>
      </c>
      <c r="E29" s="1">
        <f t="shared" si="1"/>
        <v>0.625</v>
      </c>
    </row>
    <row r="30" spans="1:5" x14ac:dyDescent="0.25">
      <c r="A30" s="191" t="s">
        <v>771</v>
      </c>
      <c r="B30" s="190">
        <v>0.375</v>
      </c>
      <c r="C30" s="190">
        <v>0.25</v>
      </c>
      <c r="D30" s="190">
        <v>0</v>
      </c>
      <c r="E30" s="1">
        <f t="shared" si="1"/>
        <v>0.625</v>
      </c>
    </row>
    <row r="31" spans="1:5" x14ac:dyDescent="0.25">
      <c r="A31" s="191" t="s">
        <v>41</v>
      </c>
      <c r="B31" s="190">
        <v>0.2</v>
      </c>
      <c r="C31" s="190">
        <v>0.4</v>
      </c>
      <c r="D31" s="190">
        <v>0</v>
      </c>
      <c r="E31" s="1">
        <f t="shared" si="1"/>
        <v>0.60000000000000009</v>
      </c>
    </row>
    <row r="32" spans="1:5" x14ac:dyDescent="0.25">
      <c r="A32" s="191" t="s">
        <v>306</v>
      </c>
      <c r="B32" s="190">
        <v>0.2</v>
      </c>
      <c r="C32" s="190">
        <v>0.4</v>
      </c>
      <c r="D32" s="190">
        <v>0</v>
      </c>
      <c r="E32" s="1">
        <f t="shared" si="1"/>
        <v>0.60000000000000009</v>
      </c>
    </row>
    <row r="33" spans="1:5" x14ac:dyDescent="0.25">
      <c r="A33" s="191" t="s">
        <v>60</v>
      </c>
      <c r="B33" s="190">
        <v>0.41666666666666669</v>
      </c>
      <c r="C33" s="190">
        <v>0.16666666666666666</v>
      </c>
      <c r="D33" s="190">
        <v>0</v>
      </c>
      <c r="E33" s="1">
        <f t="shared" si="1"/>
        <v>0.58333333333333337</v>
      </c>
    </row>
    <row r="34" spans="1:5" x14ac:dyDescent="0.25">
      <c r="A34" s="191" t="s">
        <v>61</v>
      </c>
      <c r="B34" s="190">
        <v>0.33333333333333331</v>
      </c>
      <c r="C34" s="190">
        <v>8.3333333333333329E-2</v>
      </c>
      <c r="D34" s="190">
        <v>0.16666666666666666</v>
      </c>
      <c r="E34" s="1">
        <f>SUM(B34:D34)</f>
        <v>0.58333333333333326</v>
      </c>
    </row>
    <row r="35" spans="1:5" x14ac:dyDescent="0.25">
      <c r="A35" s="191" t="s">
        <v>540</v>
      </c>
      <c r="B35" s="190">
        <v>0.14285714285714285</v>
      </c>
      <c r="C35" s="190">
        <v>0.42857142857142855</v>
      </c>
      <c r="D35" s="190">
        <v>0</v>
      </c>
      <c r="E35" s="1">
        <f>SUM(B35:D35)</f>
        <v>0.5714285714285714</v>
      </c>
    </row>
    <row r="36" spans="1:5" ht="30" x14ac:dyDescent="0.25">
      <c r="A36" s="192" t="s">
        <v>63</v>
      </c>
      <c r="B36" s="193">
        <v>7.1428571428571425E-2</v>
      </c>
      <c r="C36" s="193">
        <v>0.14285714285714285</v>
      </c>
      <c r="D36" s="193">
        <v>0.35714285714285715</v>
      </c>
      <c r="E36" s="1">
        <f>SUM(B36:D36)</f>
        <v>0.5714285714285714</v>
      </c>
    </row>
    <row r="37" spans="1:5" x14ac:dyDescent="0.25">
      <c r="A37" s="191" t="s">
        <v>91</v>
      </c>
      <c r="B37" s="190">
        <v>0.44444444444444442</v>
      </c>
      <c r="C37" s="190">
        <v>0</v>
      </c>
      <c r="D37" s="190">
        <v>0.1111111111111111</v>
      </c>
      <c r="E37" s="1">
        <f>SUM(B37:D37)</f>
        <v>0.55555555555555558</v>
      </c>
    </row>
    <row r="38" spans="1:5" x14ac:dyDescent="0.25">
      <c r="A38" s="191" t="s">
        <v>541</v>
      </c>
      <c r="B38" s="190">
        <v>0.44444444444444442</v>
      </c>
      <c r="C38" s="190">
        <v>0.1111111111111111</v>
      </c>
      <c r="D38" s="190">
        <v>0</v>
      </c>
      <c r="E38" s="1">
        <f>SUM(B38:D38)</f>
        <v>0.55555555555555558</v>
      </c>
    </row>
    <row r="39" spans="1:5" x14ac:dyDescent="0.25">
      <c r="A39" s="191" t="s">
        <v>81</v>
      </c>
      <c r="B39" s="190">
        <v>0.4</v>
      </c>
      <c r="C39" s="190">
        <v>0.1</v>
      </c>
      <c r="D39" s="190">
        <v>0.05</v>
      </c>
      <c r="E39" s="1">
        <f>B39+C39+D39</f>
        <v>0.55000000000000004</v>
      </c>
    </row>
    <row r="40" spans="1:5" x14ac:dyDescent="0.25">
      <c r="A40" s="191" t="s">
        <v>37</v>
      </c>
      <c r="B40" s="190">
        <v>0.30769230769230771</v>
      </c>
      <c r="C40" s="190">
        <v>0.15384615384615385</v>
      </c>
      <c r="D40" s="190">
        <v>7.6923076923076927E-2</v>
      </c>
      <c r="E40" s="1">
        <f>B40+C40+D40</f>
        <v>0.53846153846153855</v>
      </c>
    </row>
    <row r="41" spans="1:5" x14ac:dyDescent="0.25">
      <c r="A41" s="191" t="s">
        <v>766</v>
      </c>
      <c r="B41" s="190">
        <v>0.4</v>
      </c>
      <c r="C41" s="190">
        <v>0.13333333333333333</v>
      </c>
      <c r="D41" s="190">
        <v>0</v>
      </c>
      <c r="E41" s="1">
        <f>B41+C41+D41</f>
        <v>0.53333333333333333</v>
      </c>
    </row>
    <row r="42" spans="1:5" x14ac:dyDescent="0.25">
      <c r="A42" s="191" t="s">
        <v>96</v>
      </c>
      <c r="B42" s="190">
        <v>0.42105263157894735</v>
      </c>
      <c r="C42" s="190">
        <v>0.10526315789473684</v>
      </c>
      <c r="D42" s="190">
        <v>0</v>
      </c>
      <c r="E42" s="1">
        <f>B42+C42+D42</f>
        <v>0.52631578947368418</v>
      </c>
    </row>
    <row r="43" spans="1:5" x14ac:dyDescent="0.25">
      <c r="A43" s="191" t="s">
        <v>90</v>
      </c>
      <c r="B43" s="190">
        <v>0.375</v>
      </c>
      <c r="C43" s="190">
        <v>0.125</v>
      </c>
      <c r="D43" s="190">
        <v>0</v>
      </c>
      <c r="E43" s="1">
        <f>SUM(B43:D43)</f>
        <v>0.5</v>
      </c>
    </row>
    <row r="44" spans="1:5" x14ac:dyDescent="0.25">
      <c r="A44" s="191" t="s">
        <v>543</v>
      </c>
      <c r="B44" s="190">
        <v>0.5</v>
      </c>
      <c r="C44" s="190">
        <v>0</v>
      </c>
      <c r="D44" s="190">
        <v>0</v>
      </c>
      <c r="E44" s="1">
        <f>SUM(B44:D44)</f>
        <v>0.5</v>
      </c>
    </row>
    <row r="45" spans="1:5" x14ac:dyDescent="0.25">
      <c r="A45" s="191" t="s">
        <v>769</v>
      </c>
      <c r="B45" s="190">
        <v>0.33333333333333331</v>
      </c>
      <c r="C45" s="190">
        <v>0.16666666666666666</v>
      </c>
      <c r="D45" s="190">
        <v>0</v>
      </c>
      <c r="E45" s="1">
        <f>B45+C45+D45</f>
        <v>0.5</v>
      </c>
    </row>
    <row r="46" spans="1:5" x14ac:dyDescent="0.25">
      <c r="A46" s="191" t="s">
        <v>759</v>
      </c>
      <c r="B46" s="190">
        <v>0.2857142857142857</v>
      </c>
      <c r="C46" s="190">
        <v>0.21428571428571427</v>
      </c>
      <c r="D46" s="190">
        <v>0</v>
      </c>
      <c r="E46" s="1">
        <f>B46+C46+D46</f>
        <v>0.5</v>
      </c>
    </row>
    <row r="47" spans="1:5" x14ac:dyDescent="0.25">
      <c r="A47" s="191" t="s">
        <v>56</v>
      </c>
      <c r="B47" s="190">
        <v>0.33333333333333331</v>
      </c>
      <c r="C47" s="190">
        <v>0.1111111111111111</v>
      </c>
      <c r="D47" s="190">
        <v>5.5555555555555552E-2</v>
      </c>
      <c r="E47" s="1">
        <f>SUM(B47:D47)</f>
        <v>0.5</v>
      </c>
    </row>
    <row r="48" spans="1:5" x14ac:dyDescent="0.25">
      <c r="A48" s="191" t="s">
        <v>47</v>
      </c>
      <c r="B48" s="190">
        <v>0.18181818181818182</v>
      </c>
      <c r="C48" s="190">
        <v>0.18181818181818182</v>
      </c>
      <c r="D48" s="190">
        <v>9.0909090909090912E-2</v>
      </c>
      <c r="E48" s="1">
        <f>B48+C48+D48</f>
        <v>0.45454545454545459</v>
      </c>
    </row>
    <row r="49" spans="1:5" x14ac:dyDescent="0.25">
      <c r="A49" s="191" t="s">
        <v>25</v>
      </c>
      <c r="B49" s="190">
        <v>0.33333333333333331</v>
      </c>
      <c r="C49" s="190">
        <v>0.1111111111111111</v>
      </c>
      <c r="D49" s="190">
        <v>0</v>
      </c>
      <c r="E49" s="1">
        <f>SUM(B49:D49)</f>
        <v>0.44444444444444442</v>
      </c>
    </row>
    <row r="50" spans="1:5" x14ac:dyDescent="0.25">
      <c r="A50" s="191" t="s">
        <v>31</v>
      </c>
      <c r="B50" s="190">
        <v>0.33333333333333331</v>
      </c>
      <c r="C50" s="190">
        <v>0.1111111111111111</v>
      </c>
      <c r="D50" s="190">
        <v>0</v>
      </c>
      <c r="E50" s="1">
        <f>B50+C50+D50</f>
        <v>0.44444444444444442</v>
      </c>
    </row>
    <row r="51" spans="1:5" x14ac:dyDescent="0.25">
      <c r="A51" s="191" t="s">
        <v>54</v>
      </c>
      <c r="B51" s="190">
        <v>0.44444444444444442</v>
      </c>
      <c r="C51" s="190">
        <v>0</v>
      </c>
      <c r="D51" s="190">
        <v>0</v>
      </c>
      <c r="E51" s="1">
        <f>B51+C51+D51</f>
        <v>0.44444444444444442</v>
      </c>
    </row>
    <row r="52" spans="1:5" x14ac:dyDescent="0.25">
      <c r="A52" s="191" t="s">
        <v>557</v>
      </c>
      <c r="B52" s="190">
        <v>0.33333333333333331</v>
      </c>
      <c r="C52" s="190">
        <v>0.1111111111111111</v>
      </c>
      <c r="D52" s="190">
        <v>0</v>
      </c>
      <c r="E52" s="1">
        <f>SUM(B52:D52)</f>
        <v>0.44444444444444442</v>
      </c>
    </row>
    <row r="53" spans="1:5" x14ac:dyDescent="0.25">
      <c r="A53" s="191" t="s">
        <v>767</v>
      </c>
      <c r="B53" s="190">
        <v>0.25</v>
      </c>
      <c r="C53" s="190">
        <v>0.1875</v>
      </c>
      <c r="D53" s="190">
        <v>0</v>
      </c>
      <c r="E53" s="1">
        <f>SUM(B53:D53)</f>
        <v>0.4375</v>
      </c>
    </row>
    <row r="54" spans="1:5" x14ac:dyDescent="0.25">
      <c r="A54" s="191" t="s">
        <v>79</v>
      </c>
      <c r="B54" s="190">
        <v>0.25714285714285712</v>
      </c>
      <c r="C54" s="190">
        <v>0.14285714285714285</v>
      </c>
      <c r="D54" s="190">
        <v>2.8571428571428571E-2</v>
      </c>
      <c r="E54" s="1">
        <f>SUM(B54:D54)</f>
        <v>0.42857142857142855</v>
      </c>
    </row>
    <row r="55" spans="1:5" x14ac:dyDescent="0.25">
      <c r="A55" s="191" t="s">
        <v>27</v>
      </c>
      <c r="B55" s="190">
        <v>0.2857142857142857</v>
      </c>
      <c r="C55" s="190">
        <v>0.14285714285714285</v>
      </c>
      <c r="D55" s="190">
        <v>0</v>
      </c>
      <c r="E55" s="1">
        <f>SUM(B55:D55)</f>
        <v>0.42857142857142855</v>
      </c>
    </row>
    <row r="56" spans="1:5" x14ac:dyDescent="0.25">
      <c r="A56" s="191" t="s">
        <v>751</v>
      </c>
      <c r="B56" s="190">
        <v>0.42857142857142855</v>
      </c>
      <c r="C56" s="190">
        <v>0</v>
      </c>
      <c r="D56" s="190">
        <v>0</v>
      </c>
      <c r="E56" s="1">
        <f>B56+C56+D56</f>
        <v>0.42857142857142855</v>
      </c>
    </row>
    <row r="57" spans="1:5" x14ac:dyDescent="0.25">
      <c r="A57" s="191" t="s">
        <v>545</v>
      </c>
      <c r="B57" s="190">
        <v>0.2857142857142857</v>
      </c>
      <c r="C57" s="190">
        <v>0.14285714285714285</v>
      </c>
      <c r="D57" s="190">
        <v>0</v>
      </c>
      <c r="E57" s="1">
        <f>B57+C57+D57</f>
        <v>0.42857142857142855</v>
      </c>
    </row>
    <row r="58" spans="1:5" x14ac:dyDescent="0.25">
      <c r="A58" s="191" t="s">
        <v>546</v>
      </c>
      <c r="B58" s="190">
        <v>0.14285714285714285</v>
      </c>
      <c r="C58" s="190">
        <v>0.14285714285714285</v>
      </c>
      <c r="D58" s="190">
        <v>0.14285714285714285</v>
      </c>
      <c r="E58" s="1">
        <f>SUM(B58:D58)</f>
        <v>0.42857142857142855</v>
      </c>
    </row>
    <row r="59" spans="1:5" x14ac:dyDescent="0.25">
      <c r="A59" s="191" t="s">
        <v>777</v>
      </c>
      <c r="B59" s="190">
        <v>0.35294117647058826</v>
      </c>
      <c r="C59" s="190">
        <v>5.8823529411764705E-2</v>
      </c>
      <c r="D59" s="190">
        <v>0</v>
      </c>
      <c r="E59" s="1">
        <f>SUM(B59:D59)</f>
        <v>0.41176470588235298</v>
      </c>
    </row>
    <row r="60" spans="1:5" x14ac:dyDescent="0.25">
      <c r="A60" s="191" t="s">
        <v>98</v>
      </c>
      <c r="B60" s="190">
        <v>0.4</v>
      </c>
      <c r="C60" s="190">
        <v>0</v>
      </c>
      <c r="D60" s="190">
        <v>0</v>
      </c>
      <c r="E60" s="1">
        <f>B60+C60+D60</f>
        <v>0.4</v>
      </c>
    </row>
    <row r="61" spans="1:5" x14ac:dyDescent="0.25">
      <c r="A61" s="191" t="s">
        <v>86</v>
      </c>
      <c r="B61" s="190">
        <v>0.3</v>
      </c>
      <c r="C61" s="190">
        <v>0.1</v>
      </c>
      <c r="D61" s="190">
        <v>0</v>
      </c>
      <c r="E61" s="1">
        <f>SUM(B61:D61)</f>
        <v>0.4</v>
      </c>
    </row>
    <row r="62" spans="1:5" x14ac:dyDescent="0.25">
      <c r="A62" s="191" t="s">
        <v>53</v>
      </c>
      <c r="B62" s="190">
        <v>0.4</v>
      </c>
      <c r="C62" s="190">
        <v>0</v>
      </c>
      <c r="D62" s="190">
        <v>0</v>
      </c>
      <c r="E62" s="1">
        <f t="shared" ref="E62:E71" si="2">B62+C62+D62</f>
        <v>0.4</v>
      </c>
    </row>
    <row r="63" spans="1:5" x14ac:dyDescent="0.25">
      <c r="A63" s="191" t="s">
        <v>548</v>
      </c>
      <c r="B63" s="190">
        <v>0.4</v>
      </c>
      <c r="C63" s="190">
        <v>0</v>
      </c>
      <c r="D63" s="190">
        <v>0</v>
      </c>
      <c r="E63" s="1">
        <f t="shared" si="2"/>
        <v>0.4</v>
      </c>
    </row>
    <row r="64" spans="1:5" s="65" customFormat="1" x14ac:dyDescent="0.25">
      <c r="A64" s="191" t="s">
        <v>772</v>
      </c>
      <c r="B64" s="190">
        <v>0.4</v>
      </c>
      <c r="C64" s="190">
        <v>0</v>
      </c>
      <c r="D64" s="190">
        <v>0</v>
      </c>
      <c r="E64" s="1">
        <f t="shared" si="2"/>
        <v>0.4</v>
      </c>
    </row>
    <row r="65" spans="1:5" x14ac:dyDescent="0.25">
      <c r="A65" s="191" t="s">
        <v>770</v>
      </c>
      <c r="B65" s="190">
        <v>0.2</v>
      </c>
      <c r="C65" s="190">
        <v>0.2</v>
      </c>
      <c r="D65" s="190">
        <v>0</v>
      </c>
      <c r="E65" s="1">
        <f t="shared" si="2"/>
        <v>0.4</v>
      </c>
    </row>
    <row r="66" spans="1:5" x14ac:dyDescent="0.25">
      <c r="A66" s="191" t="s">
        <v>34</v>
      </c>
      <c r="B66" s="190">
        <v>0.2</v>
      </c>
      <c r="C66" s="190">
        <v>0.2</v>
      </c>
      <c r="D66" s="190">
        <v>0</v>
      </c>
      <c r="E66" s="1">
        <f t="shared" si="2"/>
        <v>0.4</v>
      </c>
    </row>
    <row r="67" spans="1:5" x14ac:dyDescent="0.25">
      <c r="A67" s="191" t="s">
        <v>38</v>
      </c>
      <c r="B67" s="190">
        <v>0.3</v>
      </c>
      <c r="C67" s="190">
        <v>0.1</v>
      </c>
      <c r="D67" s="190">
        <v>0</v>
      </c>
      <c r="E67" s="1">
        <f t="shared" si="2"/>
        <v>0.4</v>
      </c>
    </row>
    <row r="68" spans="1:5" x14ac:dyDescent="0.25">
      <c r="A68" s="191" t="s">
        <v>75</v>
      </c>
      <c r="B68" s="190">
        <v>0.2857142857142857</v>
      </c>
      <c r="C68" s="190">
        <v>9.5238095238095233E-2</v>
      </c>
      <c r="D68" s="190">
        <v>0</v>
      </c>
      <c r="E68" s="1">
        <f t="shared" si="2"/>
        <v>0.38095238095238093</v>
      </c>
    </row>
    <row r="69" spans="1:5" x14ac:dyDescent="0.25">
      <c r="A69" s="191" t="s">
        <v>773</v>
      </c>
      <c r="B69" s="190">
        <v>0.125</v>
      </c>
      <c r="C69" s="190">
        <v>0.25</v>
      </c>
      <c r="D69" s="190">
        <v>0</v>
      </c>
      <c r="E69" s="1">
        <f t="shared" si="2"/>
        <v>0.375</v>
      </c>
    </row>
    <row r="70" spans="1:5" x14ac:dyDescent="0.25">
      <c r="A70" s="191" t="s">
        <v>50</v>
      </c>
      <c r="B70" s="190">
        <v>0.22727272727272727</v>
      </c>
      <c r="C70" s="190">
        <v>9.0909090909090912E-2</v>
      </c>
      <c r="D70" s="190">
        <v>4.5454545454545456E-2</v>
      </c>
      <c r="E70" s="1">
        <f t="shared" si="2"/>
        <v>0.36363636363636365</v>
      </c>
    </row>
    <row r="71" spans="1:5" x14ac:dyDescent="0.25">
      <c r="A71" s="191" t="s">
        <v>97</v>
      </c>
      <c r="B71" s="190">
        <v>0.33333333333333331</v>
      </c>
      <c r="C71" s="190">
        <v>0</v>
      </c>
      <c r="D71" s="190">
        <v>0</v>
      </c>
      <c r="E71" s="1">
        <f t="shared" si="2"/>
        <v>0.33333333333333331</v>
      </c>
    </row>
    <row r="72" spans="1:5" x14ac:dyDescent="0.25">
      <c r="A72" s="191" t="s">
        <v>92</v>
      </c>
      <c r="B72" s="190">
        <v>0.26666666666666666</v>
      </c>
      <c r="C72" s="190">
        <v>6.6666666666666666E-2</v>
      </c>
      <c r="D72" s="190">
        <v>0</v>
      </c>
      <c r="E72" s="1">
        <f>SUM(B72:D72)</f>
        <v>0.33333333333333331</v>
      </c>
    </row>
    <row r="73" spans="1:5" x14ac:dyDescent="0.25">
      <c r="A73" s="191" t="s">
        <v>43</v>
      </c>
      <c r="B73" s="190">
        <v>0.33333333333333331</v>
      </c>
      <c r="C73" s="190">
        <v>0</v>
      </c>
      <c r="D73" s="190">
        <v>0</v>
      </c>
      <c r="E73" s="1">
        <f>SUM(B73:D73)</f>
        <v>0.33333333333333331</v>
      </c>
    </row>
    <row r="74" spans="1:5" x14ac:dyDescent="0.25">
      <c r="A74" s="191" t="s">
        <v>30</v>
      </c>
      <c r="B74" s="190">
        <v>0.1111111111111111</v>
      </c>
      <c r="C74" s="190">
        <v>0.22222222222222221</v>
      </c>
      <c r="D74" s="190">
        <v>0</v>
      </c>
      <c r="E74" s="1">
        <f>B74+C74+D74</f>
        <v>0.33333333333333331</v>
      </c>
    </row>
    <row r="75" spans="1:5" x14ac:dyDescent="0.25">
      <c r="A75" s="191" t="s">
        <v>46</v>
      </c>
      <c r="B75" s="190">
        <v>0.33333333333333331</v>
      </c>
      <c r="C75" s="190">
        <v>0</v>
      </c>
      <c r="D75" s="190">
        <v>0</v>
      </c>
      <c r="E75" s="1">
        <f>SUM(B75:D75)</f>
        <v>0.33333333333333331</v>
      </c>
    </row>
    <row r="76" spans="1:5" x14ac:dyDescent="0.25">
      <c r="A76" s="191" t="s">
        <v>36</v>
      </c>
      <c r="B76" s="190">
        <v>0.30769230769230771</v>
      </c>
      <c r="C76" s="190">
        <v>0</v>
      </c>
      <c r="D76" s="190">
        <v>0</v>
      </c>
      <c r="E76" s="1">
        <f>SUM(B76:D76)</f>
        <v>0.30769230769230771</v>
      </c>
    </row>
    <row r="77" spans="1:5" x14ac:dyDescent="0.25">
      <c r="A77" s="191" t="s">
        <v>24</v>
      </c>
      <c r="B77" s="190">
        <v>0.23076923076923078</v>
      </c>
      <c r="C77" s="190">
        <v>7.6923076923076927E-2</v>
      </c>
      <c r="D77" s="190">
        <v>0</v>
      </c>
      <c r="E77" s="1">
        <f>B77+C77+D77</f>
        <v>0.30769230769230771</v>
      </c>
    </row>
    <row r="78" spans="1:5" x14ac:dyDescent="0.25">
      <c r="A78" s="191" t="s">
        <v>87</v>
      </c>
      <c r="B78" s="190">
        <v>0.29032258064516131</v>
      </c>
      <c r="C78" s="190">
        <v>0</v>
      </c>
      <c r="D78" s="190">
        <v>0</v>
      </c>
      <c r="E78" s="1">
        <f>B78+C78+D78</f>
        <v>0.29032258064516131</v>
      </c>
    </row>
    <row r="79" spans="1:5" x14ac:dyDescent="0.25">
      <c r="A79" s="191" t="s">
        <v>32</v>
      </c>
      <c r="B79" s="190">
        <v>0.2857142857142857</v>
      </c>
      <c r="C79" s="190">
        <v>0</v>
      </c>
      <c r="D79" s="190">
        <v>0</v>
      </c>
      <c r="E79" s="1">
        <f>SUM(B79:D79)</f>
        <v>0.2857142857142857</v>
      </c>
    </row>
    <row r="80" spans="1:5" x14ac:dyDescent="0.25">
      <c r="A80" s="191" t="s">
        <v>22</v>
      </c>
      <c r="B80" s="190">
        <v>0.2857142857142857</v>
      </c>
      <c r="C80" s="190">
        <v>0</v>
      </c>
      <c r="D80" s="190">
        <v>0</v>
      </c>
      <c r="E80" s="1">
        <f>B80+C80+D80</f>
        <v>0.2857142857142857</v>
      </c>
    </row>
    <row r="81" spans="1:5" x14ac:dyDescent="0.25">
      <c r="A81" s="191" t="s">
        <v>51</v>
      </c>
      <c r="B81" s="190">
        <v>0.14285714285714285</v>
      </c>
      <c r="C81" s="190">
        <v>0.14285714285714285</v>
      </c>
      <c r="D81" s="190">
        <v>0</v>
      </c>
      <c r="E81" s="1">
        <f>SUM(B81:D81)</f>
        <v>0.2857142857142857</v>
      </c>
    </row>
    <row r="82" spans="1:5" x14ac:dyDescent="0.25">
      <c r="A82" s="191" t="s">
        <v>42</v>
      </c>
      <c r="B82" s="190">
        <v>0.14285714285714285</v>
      </c>
      <c r="C82" s="190">
        <v>0.14285714285714285</v>
      </c>
      <c r="D82" s="190">
        <v>0</v>
      </c>
      <c r="E82" s="1">
        <f t="shared" ref="E82:E93" si="3">B82+C82+D82</f>
        <v>0.2857142857142857</v>
      </c>
    </row>
    <row r="83" spans="1:5" x14ac:dyDescent="0.25">
      <c r="A83" s="191" t="s">
        <v>550</v>
      </c>
      <c r="B83" s="190">
        <v>0.14285714285714285</v>
      </c>
      <c r="C83" s="190">
        <v>0</v>
      </c>
      <c r="D83" s="190">
        <v>0.14285714285714285</v>
      </c>
      <c r="E83" s="1">
        <f t="shared" si="3"/>
        <v>0.2857142857142857</v>
      </c>
    </row>
    <row r="84" spans="1:5" s="53" customFormat="1" x14ac:dyDescent="0.25">
      <c r="A84" s="191" t="s">
        <v>549</v>
      </c>
      <c r="B84" s="190">
        <v>0.22222222222222221</v>
      </c>
      <c r="C84" s="190">
        <v>5.5555555555555552E-2</v>
      </c>
      <c r="D84" s="190">
        <v>0</v>
      </c>
      <c r="E84" s="1">
        <f t="shared" si="3"/>
        <v>0.27777777777777779</v>
      </c>
    </row>
    <row r="85" spans="1:5" x14ac:dyDescent="0.25">
      <c r="A85" s="191" t="s">
        <v>761</v>
      </c>
      <c r="B85" s="190">
        <v>0.27272727272727271</v>
      </c>
      <c r="C85" s="190">
        <v>0</v>
      </c>
      <c r="D85" s="190">
        <v>0</v>
      </c>
      <c r="E85" s="1">
        <f t="shared" si="3"/>
        <v>0.27272727272727271</v>
      </c>
    </row>
    <row r="86" spans="1:5" x14ac:dyDescent="0.25">
      <c r="A86" s="191" t="s">
        <v>88</v>
      </c>
      <c r="B86" s="190">
        <v>0.13333333333333333</v>
      </c>
      <c r="C86" s="190">
        <v>0.13333333333333333</v>
      </c>
      <c r="D86" s="190">
        <v>0</v>
      </c>
      <c r="E86" s="1">
        <f t="shared" si="3"/>
        <v>0.26666666666666666</v>
      </c>
    </row>
    <row r="87" spans="1:5" x14ac:dyDescent="0.25">
      <c r="A87" s="191" t="s">
        <v>57</v>
      </c>
      <c r="B87" s="190">
        <v>0.15789473684210525</v>
      </c>
      <c r="C87" s="190">
        <v>0.10526315789473684</v>
      </c>
      <c r="D87" s="190">
        <v>0</v>
      </c>
      <c r="E87" s="1">
        <f t="shared" si="3"/>
        <v>0.26315789473684209</v>
      </c>
    </row>
    <row r="88" spans="1:5" x14ac:dyDescent="0.25">
      <c r="A88" s="191" t="s">
        <v>85</v>
      </c>
      <c r="B88" s="190">
        <v>0.25</v>
      </c>
      <c r="C88" s="190">
        <v>0</v>
      </c>
      <c r="D88" s="190">
        <v>0</v>
      </c>
      <c r="E88" s="1">
        <f t="shared" si="3"/>
        <v>0.25</v>
      </c>
    </row>
    <row r="89" spans="1:5" x14ac:dyDescent="0.25">
      <c r="A89" s="191" t="s">
        <v>39</v>
      </c>
      <c r="B89" s="190">
        <v>0.16666666666666666</v>
      </c>
      <c r="C89" s="190">
        <v>8.3333333333333329E-2</v>
      </c>
      <c r="D89" s="190">
        <v>0</v>
      </c>
      <c r="E89" s="1">
        <f t="shared" si="3"/>
        <v>0.25</v>
      </c>
    </row>
    <row r="90" spans="1:5" x14ac:dyDescent="0.25">
      <c r="A90" s="191" t="s">
        <v>80</v>
      </c>
      <c r="B90" s="190">
        <v>0.2</v>
      </c>
      <c r="C90" s="190">
        <v>0.04</v>
      </c>
      <c r="D90" s="190">
        <v>0</v>
      </c>
      <c r="E90" s="1">
        <f t="shared" si="3"/>
        <v>0.24000000000000002</v>
      </c>
    </row>
    <row r="91" spans="1:5" x14ac:dyDescent="0.25">
      <c r="A91" s="191" t="s">
        <v>83</v>
      </c>
      <c r="B91" s="190">
        <v>0.1111111111111111</v>
      </c>
      <c r="C91" s="190">
        <v>0.1111111111111111</v>
      </c>
      <c r="D91" s="190">
        <v>0</v>
      </c>
      <c r="E91" s="1">
        <f t="shared" si="3"/>
        <v>0.22222222222222221</v>
      </c>
    </row>
    <row r="92" spans="1:5" x14ac:dyDescent="0.25">
      <c r="A92" s="191" t="s">
        <v>33</v>
      </c>
      <c r="B92" s="190">
        <v>0.21428571428571427</v>
      </c>
      <c r="C92" s="190">
        <v>0</v>
      </c>
      <c r="D92" s="190">
        <v>0</v>
      </c>
      <c r="E92" s="1">
        <f t="shared" si="3"/>
        <v>0.21428571428571427</v>
      </c>
    </row>
    <row r="93" spans="1:5" x14ac:dyDescent="0.25">
      <c r="A93" s="191" t="s">
        <v>45</v>
      </c>
      <c r="B93" s="190">
        <v>0.18181818181818182</v>
      </c>
      <c r="C93" s="190">
        <v>0</v>
      </c>
      <c r="D93" s="190">
        <v>0</v>
      </c>
      <c r="E93" s="1">
        <f t="shared" si="3"/>
        <v>0.18181818181818182</v>
      </c>
    </row>
    <row r="94" spans="1:5" x14ac:dyDescent="0.25">
      <c r="A94" s="191" t="s">
        <v>40</v>
      </c>
      <c r="B94" s="190">
        <v>0.16666666666666666</v>
      </c>
      <c r="C94" s="190">
        <v>0</v>
      </c>
      <c r="D94" s="190">
        <v>0</v>
      </c>
      <c r="E94" s="1">
        <f>SUM(B94:D94)</f>
        <v>0.16666666666666666</v>
      </c>
    </row>
    <row r="95" spans="1:5" x14ac:dyDescent="0.25">
      <c r="A95" s="191" t="s">
        <v>558</v>
      </c>
      <c r="B95" s="190">
        <v>0.16666666666666666</v>
      </c>
      <c r="C95" s="190">
        <v>0</v>
      </c>
      <c r="D95" s="190">
        <v>0</v>
      </c>
      <c r="E95" s="1">
        <f>B95+C95+D95</f>
        <v>0.16666666666666666</v>
      </c>
    </row>
    <row r="96" spans="1:5" x14ac:dyDescent="0.25">
      <c r="A96" s="191" t="s">
        <v>76</v>
      </c>
      <c r="B96" s="190">
        <v>9.375E-2</v>
      </c>
      <c r="C96" s="190">
        <v>6.25E-2</v>
      </c>
      <c r="D96" s="190">
        <v>0</v>
      </c>
      <c r="E96" s="1">
        <f>B96+C96+D96</f>
        <v>0.15625</v>
      </c>
    </row>
    <row r="97" spans="1:5" x14ac:dyDescent="0.25">
      <c r="A97" s="191" t="s">
        <v>774</v>
      </c>
      <c r="B97" s="190">
        <v>0.14285714285714285</v>
      </c>
      <c r="C97" s="190">
        <v>0</v>
      </c>
      <c r="D97" s="190">
        <v>0</v>
      </c>
      <c r="E97" s="1">
        <f>SUM(B97:D97)</f>
        <v>0.14285714285714285</v>
      </c>
    </row>
    <row r="98" spans="1:5" x14ac:dyDescent="0.25">
      <c r="A98" s="191" t="s">
        <v>552</v>
      </c>
      <c r="B98" s="190">
        <v>0</v>
      </c>
      <c r="C98" s="190">
        <v>0</v>
      </c>
      <c r="D98" s="190">
        <v>0.14285714285714285</v>
      </c>
      <c r="E98" s="1">
        <f>SUM(B98:D98)</f>
        <v>0.14285714285714285</v>
      </c>
    </row>
    <row r="99" spans="1:5" x14ac:dyDescent="0.25">
      <c r="A99" s="191" t="s">
        <v>69</v>
      </c>
      <c r="B99" s="190">
        <v>3.6363636363636362E-2</v>
      </c>
      <c r="C99" s="190">
        <v>5.4545454545454543E-2</v>
      </c>
      <c r="D99" s="190">
        <v>0</v>
      </c>
      <c r="E99" s="1">
        <f>SUM(B99:D99)</f>
        <v>9.0909090909090912E-2</v>
      </c>
    </row>
    <row r="100" spans="1:5" x14ac:dyDescent="0.25">
      <c r="A100" s="191" t="s">
        <v>553</v>
      </c>
      <c r="B100" s="193">
        <v>0</v>
      </c>
      <c r="C100" s="193">
        <v>0</v>
      </c>
      <c r="D100" s="193">
        <v>0</v>
      </c>
      <c r="E100" s="174">
        <f>B100+C100+D100</f>
        <v>0</v>
      </c>
    </row>
    <row r="101" spans="1:5" x14ac:dyDescent="0.25">
      <c r="A101" s="42"/>
      <c r="B101" s="1"/>
      <c r="C101" s="1"/>
      <c r="D101" s="1"/>
      <c r="E101" s="1"/>
    </row>
    <row r="102" spans="1:5" x14ac:dyDescent="0.25">
      <c r="A102" s="42"/>
      <c r="B102" s="1"/>
      <c r="C102" s="1"/>
      <c r="D102" s="1"/>
      <c r="E102" s="1"/>
    </row>
    <row r="103" spans="1:5" x14ac:dyDescent="0.25">
      <c r="A103" s="42"/>
      <c r="B103" s="1"/>
      <c r="C103" s="1"/>
      <c r="D103" s="1"/>
      <c r="E103" s="1"/>
    </row>
    <row r="104" spans="1:5" x14ac:dyDescent="0.25">
      <c r="A104" s="42"/>
      <c r="B104" s="1"/>
      <c r="C104" s="1"/>
      <c r="D104" s="1"/>
      <c r="E104" s="1"/>
    </row>
    <row r="105" spans="1:5" x14ac:dyDescent="0.25">
      <c r="A105" s="42"/>
      <c r="B105" s="1"/>
      <c r="C105" s="1"/>
      <c r="D105" s="1"/>
      <c r="E105" s="1"/>
    </row>
    <row r="106" spans="1:5" x14ac:dyDescent="0.25">
      <c r="A106" s="42"/>
      <c r="B106" s="1"/>
      <c r="C106" s="1"/>
      <c r="D106" s="1"/>
      <c r="E106" s="1"/>
    </row>
    <row r="107" spans="1:5" x14ac:dyDescent="0.25">
      <c r="A107" s="42"/>
      <c r="B107" s="1"/>
      <c r="C107" s="1"/>
      <c r="D107" s="1"/>
      <c r="E107" s="1"/>
    </row>
    <row r="108" spans="1:5" x14ac:dyDescent="0.25">
      <c r="A108" s="42"/>
      <c r="B108" s="1"/>
      <c r="C108" s="1"/>
      <c r="D108" s="1"/>
      <c r="E108" s="1"/>
    </row>
    <row r="109" spans="1:5" x14ac:dyDescent="0.25">
      <c r="A109" s="42"/>
      <c r="B109" s="1"/>
      <c r="C109" s="1"/>
      <c r="D109" s="1"/>
      <c r="E109" s="1"/>
    </row>
    <row r="110" spans="1:5" x14ac:dyDescent="0.25">
      <c r="A110" s="42"/>
      <c r="B110" s="1"/>
      <c r="C110" s="1"/>
      <c r="D110" s="1"/>
      <c r="E110" s="1"/>
    </row>
    <row r="111" spans="1:5" x14ac:dyDescent="0.25">
      <c r="A111" s="42"/>
      <c r="B111" s="1"/>
      <c r="C111" s="1"/>
      <c r="D111" s="1"/>
      <c r="E111" s="1"/>
    </row>
    <row r="112" spans="1:5" x14ac:dyDescent="0.25">
      <c r="A112" s="42"/>
      <c r="B112" s="1"/>
      <c r="C112" s="1"/>
      <c r="D112" s="1"/>
      <c r="E112" s="1"/>
    </row>
    <row r="113" spans="1:5" x14ac:dyDescent="0.25">
      <c r="A113" s="42"/>
      <c r="B113" s="1"/>
      <c r="C113" s="1"/>
      <c r="D113" s="1"/>
      <c r="E113" s="1"/>
    </row>
    <row r="114" spans="1:5" x14ac:dyDescent="0.25">
      <c r="A114" s="42"/>
      <c r="B114" s="1"/>
      <c r="C114" s="1"/>
      <c r="D114" s="1"/>
      <c r="E114" s="1"/>
    </row>
    <row r="115" spans="1:5" x14ac:dyDescent="0.25">
      <c r="A115" s="42"/>
      <c r="B115" s="1"/>
      <c r="C115" s="1"/>
      <c r="D115" s="1"/>
      <c r="E115" s="1"/>
    </row>
    <row r="116" spans="1:5" x14ac:dyDescent="0.25">
      <c r="A116" s="42"/>
      <c r="B116" s="1"/>
      <c r="C116" s="1"/>
      <c r="D116" s="1"/>
      <c r="E116" s="1"/>
    </row>
    <row r="117" spans="1:5" x14ac:dyDescent="0.25">
      <c r="A117" s="42"/>
      <c r="B117" s="1"/>
      <c r="C117" s="1"/>
      <c r="D117" s="1"/>
      <c r="E117" s="1"/>
    </row>
    <row r="118" spans="1:5" x14ac:dyDescent="0.25">
      <c r="A118" s="42"/>
      <c r="B118" s="1"/>
      <c r="C118" s="1"/>
      <c r="D118" s="1"/>
      <c r="E118" s="1"/>
    </row>
    <row r="119" spans="1:5" x14ac:dyDescent="0.25">
      <c r="A119" s="42"/>
      <c r="B119" s="1"/>
      <c r="C119" s="1"/>
      <c r="D119" s="1"/>
      <c r="E119" s="1"/>
    </row>
    <row r="120" spans="1:5" x14ac:dyDescent="0.25">
      <c r="A120" s="42"/>
      <c r="B120" s="1"/>
      <c r="C120" s="1"/>
      <c r="D120" s="1"/>
      <c r="E120" s="1"/>
    </row>
    <row r="121" spans="1:5" x14ac:dyDescent="0.25">
      <c r="A121" s="42"/>
      <c r="B121" s="1"/>
      <c r="C121" s="1"/>
      <c r="D121" s="1"/>
      <c r="E121" s="1"/>
    </row>
    <row r="122" spans="1:5" x14ac:dyDescent="0.25">
      <c r="A122" s="42"/>
      <c r="B122" s="1"/>
      <c r="C122" s="1"/>
      <c r="D122" s="1"/>
      <c r="E122" s="1"/>
    </row>
    <row r="123" spans="1:5" x14ac:dyDescent="0.25">
      <c r="A123" s="42"/>
      <c r="B123" s="1"/>
      <c r="C123" s="1"/>
      <c r="D123" s="1"/>
      <c r="E123" s="1"/>
    </row>
    <row r="124" spans="1:5" x14ac:dyDescent="0.25">
      <c r="A124" s="42"/>
      <c r="B124" s="1"/>
      <c r="C124" s="1"/>
      <c r="D124" s="1"/>
      <c r="E124" s="1"/>
    </row>
    <row r="125" spans="1:5" x14ac:dyDescent="0.25">
      <c r="A125" s="42"/>
      <c r="B125" s="1"/>
      <c r="C125" s="1"/>
      <c r="D125" s="1"/>
      <c r="E125" s="1"/>
    </row>
    <row r="126" spans="1:5" x14ac:dyDescent="0.25">
      <c r="A126" s="42"/>
      <c r="B126" s="1"/>
      <c r="C126" s="1"/>
      <c r="D126" s="1"/>
      <c r="E126" s="1"/>
    </row>
    <row r="127" spans="1:5" x14ac:dyDescent="0.25">
      <c r="A127" s="42"/>
      <c r="B127" s="1"/>
      <c r="C127" s="1"/>
      <c r="D127" s="1"/>
      <c r="E127" s="1"/>
    </row>
    <row r="128" spans="1:5" x14ac:dyDescent="0.25">
      <c r="A128" s="42"/>
      <c r="B128" s="1"/>
      <c r="C128" s="1"/>
      <c r="D128" s="1"/>
      <c r="E128" s="1"/>
    </row>
    <row r="129" spans="1:5" x14ac:dyDescent="0.25">
      <c r="A129" s="42"/>
      <c r="B129" s="1"/>
      <c r="C129" s="1"/>
      <c r="D129" s="1"/>
      <c r="E129" s="1"/>
    </row>
    <row r="130" spans="1:5" x14ac:dyDescent="0.25">
      <c r="A130" s="42"/>
      <c r="B130" s="1"/>
      <c r="C130" s="1"/>
      <c r="D130" s="1"/>
      <c r="E130" s="1"/>
    </row>
    <row r="131" spans="1:5" x14ac:dyDescent="0.25">
      <c r="A131" s="42"/>
      <c r="B131" s="37"/>
      <c r="C131" s="36"/>
    </row>
    <row r="132" spans="1:5" x14ac:dyDescent="0.25">
      <c r="A132" s="42"/>
      <c r="B132" s="37"/>
      <c r="C132" s="36"/>
    </row>
    <row r="133" spans="1:5" x14ac:dyDescent="0.25">
      <c r="A133" s="42"/>
      <c r="B133" s="37"/>
      <c r="C133" s="36"/>
    </row>
    <row r="134" spans="1:5" x14ac:dyDescent="0.25">
      <c r="A134" s="42"/>
      <c r="B134" s="37"/>
      <c r="C134" s="36"/>
    </row>
    <row r="135" spans="1:5" x14ac:dyDescent="0.25">
      <c r="A135" s="42"/>
      <c r="B135" s="37"/>
      <c r="C135" s="36"/>
    </row>
    <row r="136" spans="1:5" x14ac:dyDescent="0.25">
      <c r="A136" s="42"/>
      <c r="B136" s="37"/>
      <c r="C136" s="36"/>
    </row>
    <row r="137" spans="1:5" x14ac:dyDescent="0.25">
      <c r="A137" s="42"/>
      <c r="B137" s="37"/>
      <c r="C137" s="36"/>
    </row>
    <row r="138" spans="1:5" x14ac:dyDescent="0.25">
      <c r="A138" s="42"/>
      <c r="B138" s="37"/>
      <c r="C138" s="36"/>
    </row>
    <row r="139" spans="1:5" x14ac:dyDescent="0.25">
      <c r="A139" s="42"/>
      <c r="B139" s="37"/>
      <c r="C139" s="36"/>
    </row>
    <row r="140" spans="1:5" x14ac:dyDescent="0.25">
      <c r="A140" s="42"/>
      <c r="B140" s="37"/>
      <c r="C140" s="36"/>
    </row>
    <row r="141" spans="1:5" x14ac:dyDescent="0.25">
      <c r="A141" s="42"/>
      <c r="B141" s="37"/>
      <c r="C141" s="36"/>
    </row>
    <row r="142" spans="1:5" x14ac:dyDescent="0.25">
      <c r="A142" s="42"/>
      <c r="B142" s="37"/>
      <c r="C142" s="36"/>
    </row>
    <row r="143" spans="1:5" x14ac:dyDescent="0.25">
      <c r="A143" s="42"/>
      <c r="B143" s="37"/>
      <c r="C143" s="36"/>
    </row>
    <row r="144" spans="1:5" x14ac:dyDescent="0.25">
      <c r="A144" s="42"/>
      <c r="B144" s="37"/>
      <c r="C144" s="36"/>
    </row>
    <row r="145" spans="1:3" x14ac:dyDescent="0.25">
      <c r="A145" s="42"/>
      <c r="B145" s="37"/>
      <c r="C145" s="36"/>
    </row>
    <row r="146" spans="1:3" x14ac:dyDescent="0.25">
      <c r="A146" s="42"/>
      <c r="B146" s="37"/>
      <c r="C146" s="36"/>
    </row>
    <row r="147" spans="1:3" x14ac:dyDescent="0.25">
      <c r="A147" s="42"/>
      <c r="B147" s="37"/>
      <c r="C147" s="36"/>
    </row>
    <row r="148" spans="1:3" x14ac:dyDescent="0.25">
      <c r="A148" s="42"/>
      <c r="B148" s="37"/>
      <c r="C148" s="36"/>
    </row>
    <row r="149" spans="1:3" x14ac:dyDescent="0.25">
      <c r="A149" s="42"/>
      <c r="B149" s="37"/>
      <c r="C149" s="36"/>
    </row>
    <row r="150" spans="1:3" x14ac:dyDescent="0.25">
      <c r="A150" s="42"/>
      <c r="B150" s="37"/>
      <c r="C150" s="36"/>
    </row>
    <row r="151" spans="1:3" x14ac:dyDescent="0.25">
      <c r="A151" s="42"/>
      <c r="B151" s="37"/>
      <c r="C151" s="36"/>
    </row>
    <row r="152" spans="1:3" x14ac:dyDescent="0.25">
      <c r="A152" s="42"/>
      <c r="B152" s="37"/>
      <c r="C152" s="36"/>
    </row>
    <row r="153" spans="1:3" x14ac:dyDescent="0.25">
      <c r="A153" s="42"/>
      <c r="B153" s="37"/>
      <c r="C153" s="36"/>
    </row>
    <row r="154" spans="1:3" x14ac:dyDescent="0.25">
      <c r="A154" s="42"/>
      <c r="B154" s="37"/>
      <c r="C154" s="36"/>
    </row>
    <row r="155" spans="1:3" x14ac:dyDescent="0.25">
      <c r="A155" s="42"/>
      <c r="B155" s="37"/>
      <c r="C155" s="36"/>
    </row>
    <row r="156" spans="1:3" x14ac:dyDescent="0.25">
      <c r="A156" s="42"/>
      <c r="B156" s="37"/>
      <c r="C156" s="36"/>
    </row>
    <row r="157" spans="1:3" x14ac:dyDescent="0.25">
      <c r="A157" s="42"/>
      <c r="B157" s="37"/>
      <c r="C157" s="36"/>
    </row>
    <row r="158" spans="1:3" x14ac:dyDescent="0.25">
      <c r="A158" s="42"/>
      <c r="B158" s="37"/>
      <c r="C158" s="36"/>
    </row>
    <row r="159" spans="1:3" x14ac:dyDescent="0.25">
      <c r="A159" s="42"/>
      <c r="B159" s="37"/>
      <c r="C159" s="36"/>
    </row>
    <row r="160" spans="1:3" x14ac:dyDescent="0.25">
      <c r="A160" s="42"/>
      <c r="B160" s="37"/>
      <c r="C160" s="36"/>
    </row>
    <row r="161" spans="1:3" x14ac:dyDescent="0.25">
      <c r="A161" s="42"/>
      <c r="B161" s="37"/>
      <c r="C161" s="36"/>
    </row>
    <row r="162" spans="1:3" x14ac:dyDescent="0.25">
      <c r="A162" s="54"/>
      <c r="B162" s="37"/>
      <c r="C162" s="36"/>
    </row>
    <row r="163" spans="1:3" x14ac:dyDescent="0.25">
      <c r="A163" s="54"/>
    </row>
  </sheetData>
  <sortState ref="A4:E99">
    <sortCondition descending="1" ref="E4:E99"/>
  </sortState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164"/>
  <sheetViews>
    <sheetView zoomScaleNormal="100" workbookViewId="0">
      <selection activeCell="A4" sqref="A4"/>
    </sheetView>
  </sheetViews>
  <sheetFormatPr defaultRowHeight="15" x14ac:dyDescent="0.25"/>
  <sheetData>
    <row r="1" spans="1:8" x14ac:dyDescent="0.25">
      <c r="A1" s="19" t="s">
        <v>100</v>
      </c>
      <c r="C1" s="32" t="s">
        <v>144</v>
      </c>
    </row>
    <row r="2" spans="1:8" x14ac:dyDescent="0.25">
      <c r="G2" s="66"/>
    </row>
    <row r="3" spans="1:8" x14ac:dyDescent="0.25">
      <c r="B3" s="20" t="s">
        <v>64</v>
      </c>
      <c r="C3" s="20" t="s">
        <v>65</v>
      </c>
      <c r="D3" s="20" t="s">
        <v>66</v>
      </c>
      <c r="E3" s="20" t="s">
        <v>128</v>
      </c>
      <c r="G3" s="32"/>
    </row>
    <row r="4" spans="1:8" x14ac:dyDescent="0.25">
      <c r="A4" s="196" t="s">
        <v>99</v>
      </c>
      <c r="B4" s="194">
        <v>0.22222222222222221</v>
      </c>
      <c r="C4" s="194">
        <v>0.66666666666666663</v>
      </c>
      <c r="D4" s="194">
        <v>0.1111111111111111</v>
      </c>
      <c r="E4" s="121">
        <f t="shared" ref="E4:E35" si="0">B4+C4+D4</f>
        <v>1</v>
      </c>
    </row>
    <row r="5" spans="1:8" x14ac:dyDescent="0.25">
      <c r="A5" s="196" t="s">
        <v>82</v>
      </c>
      <c r="B5" s="194">
        <v>0.25</v>
      </c>
      <c r="C5" s="194">
        <v>0.5</v>
      </c>
      <c r="D5" s="194">
        <v>0.16666666666666666</v>
      </c>
      <c r="E5" s="121">
        <f t="shared" si="0"/>
        <v>0.91666666666666663</v>
      </c>
    </row>
    <row r="6" spans="1:8" x14ac:dyDescent="0.25">
      <c r="A6" s="196" t="s">
        <v>103</v>
      </c>
      <c r="B6" s="194">
        <v>0.16666666666666666</v>
      </c>
      <c r="C6" s="194">
        <v>0.58333333333333337</v>
      </c>
      <c r="D6" s="194">
        <v>0.16666666666666666</v>
      </c>
      <c r="E6" s="121">
        <f t="shared" si="0"/>
        <v>0.91666666666666663</v>
      </c>
      <c r="H6" s="66"/>
    </row>
    <row r="7" spans="1:8" x14ac:dyDescent="0.25">
      <c r="A7" s="196" t="s">
        <v>560</v>
      </c>
      <c r="B7" s="194">
        <v>0.33333333333333331</v>
      </c>
      <c r="C7" s="194">
        <v>0.44444444444444442</v>
      </c>
      <c r="D7" s="194">
        <v>0.1111111111111111</v>
      </c>
      <c r="E7" s="121">
        <f t="shared" si="0"/>
        <v>0.88888888888888884</v>
      </c>
    </row>
    <row r="8" spans="1:8" x14ac:dyDescent="0.25">
      <c r="A8" s="196" t="s">
        <v>760</v>
      </c>
      <c r="B8" s="194">
        <v>0.16666666666666666</v>
      </c>
      <c r="C8" s="194">
        <v>0.5</v>
      </c>
      <c r="D8" s="194">
        <v>0.16666666666666666</v>
      </c>
      <c r="E8" s="121">
        <f t="shared" si="0"/>
        <v>0.83333333333333326</v>
      </c>
    </row>
    <row r="9" spans="1:8" x14ac:dyDescent="0.25">
      <c r="A9" s="195" t="s">
        <v>755</v>
      </c>
      <c r="B9" s="194">
        <v>0.4</v>
      </c>
      <c r="C9" s="194">
        <v>0.4</v>
      </c>
      <c r="D9" s="194">
        <v>0</v>
      </c>
      <c r="E9" s="121">
        <f t="shared" si="0"/>
        <v>0.8</v>
      </c>
    </row>
    <row r="10" spans="1:8" x14ac:dyDescent="0.25">
      <c r="A10" s="196" t="s">
        <v>102</v>
      </c>
      <c r="B10" s="194">
        <v>0.23076923076923078</v>
      </c>
      <c r="C10" s="194">
        <v>0.38461538461538464</v>
      </c>
      <c r="D10" s="194">
        <v>0.15384615384615385</v>
      </c>
      <c r="E10" s="121">
        <f t="shared" si="0"/>
        <v>0.76923076923076927</v>
      </c>
    </row>
    <row r="11" spans="1:8" x14ac:dyDescent="0.25">
      <c r="A11" s="196" t="s">
        <v>84</v>
      </c>
      <c r="B11" s="194">
        <v>0.5</v>
      </c>
      <c r="C11" s="194">
        <v>0.25</v>
      </c>
      <c r="D11" s="194">
        <v>0</v>
      </c>
      <c r="E11" s="121">
        <f t="shared" si="0"/>
        <v>0.75</v>
      </c>
    </row>
    <row r="12" spans="1:8" x14ac:dyDescent="0.25">
      <c r="A12" s="196" t="s">
        <v>763</v>
      </c>
      <c r="B12" s="194">
        <v>0.5</v>
      </c>
      <c r="C12" s="194">
        <v>0.16666666666666666</v>
      </c>
      <c r="D12" s="194">
        <v>0</v>
      </c>
      <c r="E12" s="121">
        <f t="shared" si="0"/>
        <v>0.66666666666666663</v>
      </c>
    </row>
    <row r="13" spans="1:8" x14ac:dyDescent="0.25">
      <c r="A13" s="196" t="s">
        <v>40</v>
      </c>
      <c r="B13" s="194">
        <v>0.66666666666666663</v>
      </c>
      <c r="C13" s="194">
        <v>0</v>
      </c>
      <c r="D13" s="194">
        <v>0</v>
      </c>
      <c r="E13" s="121">
        <f t="shared" si="0"/>
        <v>0.66666666666666663</v>
      </c>
    </row>
    <row r="14" spans="1:8" x14ac:dyDescent="0.25">
      <c r="A14" s="196" t="s">
        <v>96</v>
      </c>
      <c r="B14" s="194">
        <v>0.4</v>
      </c>
      <c r="C14" s="194">
        <v>0.25</v>
      </c>
      <c r="D14" s="194">
        <v>0</v>
      </c>
      <c r="E14" s="121">
        <f t="shared" si="0"/>
        <v>0.65</v>
      </c>
    </row>
    <row r="15" spans="1:8" x14ac:dyDescent="0.25">
      <c r="A15" s="196" t="s">
        <v>77</v>
      </c>
      <c r="B15" s="194">
        <v>0.38709677419354838</v>
      </c>
      <c r="C15" s="194">
        <v>0.19354838709677419</v>
      </c>
      <c r="D15" s="194">
        <v>6.4516129032258063E-2</v>
      </c>
      <c r="E15" s="121">
        <f t="shared" si="0"/>
        <v>0.64516129032258052</v>
      </c>
    </row>
    <row r="16" spans="1:8" x14ac:dyDescent="0.25">
      <c r="A16" s="196" t="s">
        <v>78</v>
      </c>
      <c r="B16" s="194">
        <v>0.34615384615384615</v>
      </c>
      <c r="C16" s="194">
        <v>0.11538461538461539</v>
      </c>
      <c r="D16" s="194">
        <v>0.15384615384615385</v>
      </c>
      <c r="E16" s="121">
        <f t="shared" si="0"/>
        <v>0.61538461538461542</v>
      </c>
    </row>
    <row r="17" spans="1:5" x14ac:dyDescent="0.25">
      <c r="A17" s="196" t="s">
        <v>91</v>
      </c>
      <c r="B17" s="194">
        <v>0.4</v>
      </c>
      <c r="C17" s="194">
        <v>0.1</v>
      </c>
      <c r="D17" s="194">
        <v>0.1</v>
      </c>
      <c r="E17" s="121">
        <f t="shared" si="0"/>
        <v>0.6</v>
      </c>
    </row>
    <row r="18" spans="1:5" x14ac:dyDescent="0.25">
      <c r="A18" s="196" t="s">
        <v>41</v>
      </c>
      <c r="B18" s="194">
        <v>0.3</v>
      </c>
      <c r="C18" s="194">
        <v>0.3</v>
      </c>
      <c r="D18" s="194">
        <v>0</v>
      </c>
      <c r="E18" s="121">
        <f t="shared" si="0"/>
        <v>0.6</v>
      </c>
    </row>
    <row r="19" spans="1:5" x14ac:dyDescent="0.25">
      <c r="A19" s="196" t="s">
        <v>772</v>
      </c>
      <c r="B19" s="194">
        <v>0.6</v>
      </c>
      <c r="C19" s="194">
        <v>0</v>
      </c>
      <c r="D19" s="194">
        <v>0</v>
      </c>
      <c r="E19" s="121">
        <f t="shared" si="0"/>
        <v>0.6</v>
      </c>
    </row>
    <row r="20" spans="1:5" x14ac:dyDescent="0.25">
      <c r="A20" s="196" t="s">
        <v>38</v>
      </c>
      <c r="B20" s="194">
        <v>0.26315789473684209</v>
      </c>
      <c r="C20" s="194">
        <v>0.21052631578947367</v>
      </c>
      <c r="D20" s="194">
        <v>0.10526315789473684</v>
      </c>
      <c r="E20" s="121">
        <f t="shared" si="0"/>
        <v>0.57894736842105265</v>
      </c>
    </row>
    <row r="21" spans="1:5" x14ac:dyDescent="0.25">
      <c r="A21" s="196" t="s">
        <v>62</v>
      </c>
      <c r="B21" s="194">
        <v>0.14285714285714285</v>
      </c>
      <c r="C21" s="194">
        <v>0.42857142857142855</v>
      </c>
      <c r="D21" s="194">
        <v>0</v>
      </c>
      <c r="E21" s="121">
        <f t="shared" si="0"/>
        <v>0.5714285714285714</v>
      </c>
    </row>
    <row r="22" spans="1:5" x14ac:dyDescent="0.25">
      <c r="A22" s="196" t="s">
        <v>759</v>
      </c>
      <c r="B22" s="194">
        <v>0.42857142857142855</v>
      </c>
      <c r="C22" s="194">
        <v>0.14285714285714285</v>
      </c>
      <c r="D22" s="194">
        <v>0</v>
      </c>
      <c r="E22" s="121">
        <f t="shared" si="0"/>
        <v>0.5714285714285714</v>
      </c>
    </row>
    <row r="23" spans="1:5" x14ac:dyDescent="0.25">
      <c r="A23" s="196" t="s">
        <v>25</v>
      </c>
      <c r="B23" s="194">
        <v>0.55555555555555558</v>
      </c>
      <c r="C23" s="194">
        <v>0</v>
      </c>
      <c r="D23" s="194">
        <v>0</v>
      </c>
      <c r="E23" s="121">
        <f t="shared" si="0"/>
        <v>0.55555555555555558</v>
      </c>
    </row>
    <row r="24" spans="1:5" x14ac:dyDescent="0.25">
      <c r="A24" s="196" t="s">
        <v>94</v>
      </c>
      <c r="B24" s="194">
        <v>0.27272727272727271</v>
      </c>
      <c r="C24" s="194">
        <v>0.27272727272727271</v>
      </c>
      <c r="D24" s="194">
        <v>0</v>
      </c>
      <c r="E24" s="121">
        <f t="shared" si="0"/>
        <v>0.54545454545454541</v>
      </c>
    </row>
    <row r="25" spans="1:5" x14ac:dyDescent="0.25">
      <c r="A25" s="196" t="s">
        <v>81</v>
      </c>
      <c r="B25" s="194">
        <v>0.31578947368421051</v>
      </c>
      <c r="C25" s="194">
        <v>0.10526315789473684</v>
      </c>
      <c r="D25" s="194">
        <v>0.10526315789473684</v>
      </c>
      <c r="E25" s="121">
        <f t="shared" si="0"/>
        <v>0.52631578947368418</v>
      </c>
    </row>
    <row r="26" spans="1:5" x14ac:dyDescent="0.25">
      <c r="A26" s="196" t="s">
        <v>93</v>
      </c>
      <c r="B26" s="194">
        <v>0.4</v>
      </c>
      <c r="C26" s="194">
        <v>0.1</v>
      </c>
      <c r="D26" s="194">
        <v>0</v>
      </c>
      <c r="E26" s="121">
        <f t="shared" si="0"/>
        <v>0.5</v>
      </c>
    </row>
    <row r="27" spans="1:5" x14ac:dyDescent="0.25">
      <c r="A27" s="196" t="s">
        <v>74</v>
      </c>
      <c r="B27" s="194">
        <v>0.41666666666666669</v>
      </c>
      <c r="C27" s="194">
        <v>8.3333333333333329E-2</v>
      </c>
      <c r="D27" s="194">
        <v>0</v>
      </c>
      <c r="E27" s="121">
        <f t="shared" si="0"/>
        <v>0.5</v>
      </c>
    </row>
    <row r="28" spans="1:5" x14ac:dyDescent="0.25">
      <c r="A28" s="196" t="s">
        <v>764</v>
      </c>
      <c r="B28" s="194">
        <v>0.27272727272727271</v>
      </c>
      <c r="C28" s="194">
        <v>0.18181818181818182</v>
      </c>
      <c r="D28" s="194">
        <v>4.5454545454545456E-2</v>
      </c>
      <c r="E28" s="121">
        <f t="shared" si="0"/>
        <v>0.5</v>
      </c>
    </row>
    <row r="29" spans="1:5" x14ac:dyDescent="0.25">
      <c r="A29" s="196" t="s">
        <v>59</v>
      </c>
      <c r="B29" s="194">
        <v>0.3125</v>
      </c>
      <c r="C29" s="194">
        <v>0.1875</v>
      </c>
      <c r="D29" s="194">
        <v>0</v>
      </c>
      <c r="E29" s="121">
        <f t="shared" si="0"/>
        <v>0.5</v>
      </c>
    </row>
    <row r="30" spans="1:5" x14ac:dyDescent="0.25">
      <c r="A30" s="196" t="s">
        <v>22</v>
      </c>
      <c r="B30" s="194">
        <v>0.5</v>
      </c>
      <c r="C30" s="194">
        <v>0</v>
      </c>
      <c r="D30" s="194">
        <v>0</v>
      </c>
      <c r="E30" s="121">
        <f t="shared" si="0"/>
        <v>0.5</v>
      </c>
    </row>
    <row r="31" spans="1:5" x14ac:dyDescent="0.25">
      <c r="A31" s="196" t="s">
        <v>49</v>
      </c>
      <c r="B31" s="194">
        <v>0.5</v>
      </c>
      <c r="C31" s="194">
        <v>0</v>
      </c>
      <c r="D31" s="194">
        <v>0</v>
      </c>
      <c r="E31" s="121">
        <f t="shared" si="0"/>
        <v>0.5</v>
      </c>
    </row>
    <row r="32" spans="1:5" x14ac:dyDescent="0.25">
      <c r="A32" s="196" t="s">
        <v>751</v>
      </c>
      <c r="B32" s="194">
        <v>0.5</v>
      </c>
      <c r="C32" s="194">
        <v>0</v>
      </c>
      <c r="D32" s="194">
        <v>0</v>
      </c>
      <c r="E32" s="121">
        <f t="shared" si="0"/>
        <v>0.5</v>
      </c>
    </row>
    <row r="33" spans="1:5" x14ac:dyDescent="0.25">
      <c r="A33" s="196" t="s">
        <v>558</v>
      </c>
      <c r="B33" s="194">
        <v>0.5</v>
      </c>
      <c r="C33" s="194">
        <v>0</v>
      </c>
      <c r="D33" s="194">
        <v>0</v>
      </c>
      <c r="E33" s="121">
        <f t="shared" si="0"/>
        <v>0.5</v>
      </c>
    </row>
    <row r="34" spans="1:5" x14ac:dyDescent="0.25">
      <c r="A34" s="196" t="s">
        <v>60</v>
      </c>
      <c r="B34" s="194">
        <v>0.33333333333333331</v>
      </c>
      <c r="C34" s="194">
        <v>0.16666666666666666</v>
      </c>
      <c r="D34" s="194">
        <v>0</v>
      </c>
      <c r="E34" s="121">
        <f t="shared" si="0"/>
        <v>0.5</v>
      </c>
    </row>
    <row r="35" spans="1:5" x14ac:dyDescent="0.25">
      <c r="A35" s="196" t="s">
        <v>58</v>
      </c>
      <c r="B35" s="194">
        <v>0.41666666666666669</v>
      </c>
      <c r="C35" s="194">
        <v>0</v>
      </c>
      <c r="D35" s="194">
        <v>8.3333333333333329E-2</v>
      </c>
      <c r="E35" s="121">
        <f t="shared" si="0"/>
        <v>0.5</v>
      </c>
    </row>
    <row r="36" spans="1:5" x14ac:dyDescent="0.25">
      <c r="A36" s="196" t="s">
        <v>771</v>
      </c>
      <c r="B36" s="194">
        <v>0.25</v>
      </c>
      <c r="C36" s="194">
        <v>0.25</v>
      </c>
      <c r="D36" s="194">
        <v>0</v>
      </c>
      <c r="E36" s="121">
        <f t="shared" ref="E36:E67" si="1">B36+C36+D36</f>
        <v>0.5</v>
      </c>
    </row>
    <row r="37" spans="1:5" x14ac:dyDescent="0.25">
      <c r="A37" s="196" t="s">
        <v>61</v>
      </c>
      <c r="B37" s="194">
        <v>0.25</v>
      </c>
      <c r="C37" s="194">
        <v>0</v>
      </c>
      <c r="D37" s="194">
        <v>0.25</v>
      </c>
      <c r="E37" s="121">
        <f t="shared" si="1"/>
        <v>0.5</v>
      </c>
    </row>
    <row r="38" spans="1:5" x14ac:dyDescent="0.25">
      <c r="A38" s="196" t="s">
        <v>34</v>
      </c>
      <c r="B38" s="194">
        <v>0.28000000000000003</v>
      </c>
      <c r="C38" s="194">
        <v>0.16</v>
      </c>
      <c r="D38" s="194">
        <v>0.04</v>
      </c>
      <c r="E38" s="121">
        <f t="shared" si="1"/>
        <v>0.48000000000000004</v>
      </c>
    </row>
    <row r="39" spans="1:5" x14ac:dyDescent="0.25">
      <c r="A39" s="196" t="s">
        <v>70</v>
      </c>
      <c r="B39" s="194">
        <v>0.33962264150943394</v>
      </c>
      <c r="C39" s="194">
        <v>0.11320754716981132</v>
      </c>
      <c r="D39" s="194">
        <v>1.8867924528301886E-2</v>
      </c>
      <c r="E39" s="121">
        <f t="shared" si="1"/>
        <v>0.47169811320754718</v>
      </c>
    </row>
    <row r="40" spans="1:5" x14ac:dyDescent="0.25">
      <c r="A40" s="196" t="s">
        <v>79</v>
      </c>
      <c r="B40" s="194">
        <v>0.2</v>
      </c>
      <c r="C40" s="194">
        <v>0.2</v>
      </c>
      <c r="D40" s="194">
        <v>2.8571428571428571E-2</v>
      </c>
      <c r="E40" s="121">
        <f t="shared" si="1"/>
        <v>0.4285714285714286</v>
      </c>
    </row>
    <row r="41" spans="1:5" x14ac:dyDescent="0.25">
      <c r="A41" s="196" t="s">
        <v>546</v>
      </c>
      <c r="B41" s="194">
        <v>0.42857142857142855</v>
      </c>
      <c r="C41" s="194">
        <v>0</v>
      </c>
      <c r="D41" s="194">
        <v>0</v>
      </c>
      <c r="E41" s="121">
        <f t="shared" si="1"/>
        <v>0.42857142857142855</v>
      </c>
    </row>
    <row r="42" spans="1:5" x14ac:dyDescent="0.25">
      <c r="A42" s="196" t="s">
        <v>89</v>
      </c>
      <c r="B42" s="194">
        <v>0.17647058823529413</v>
      </c>
      <c r="C42" s="194">
        <v>0.23529411764705882</v>
      </c>
      <c r="D42" s="194">
        <v>0</v>
      </c>
      <c r="E42" s="121">
        <f t="shared" si="1"/>
        <v>0.41176470588235292</v>
      </c>
    </row>
    <row r="43" spans="1:5" x14ac:dyDescent="0.25">
      <c r="A43" s="196" t="s">
        <v>548</v>
      </c>
      <c r="B43" s="194">
        <v>0.4</v>
      </c>
      <c r="C43" s="194">
        <v>0</v>
      </c>
      <c r="D43" s="194">
        <v>0</v>
      </c>
      <c r="E43" s="121">
        <f t="shared" si="1"/>
        <v>0.4</v>
      </c>
    </row>
    <row r="44" spans="1:5" x14ac:dyDescent="0.25">
      <c r="A44" s="196" t="s">
        <v>770</v>
      </c>
      <c r="B44" s="194">
        <v>0.2</v>
      </c>
      <c r="C44" s="194">
        <v>0.2</v>
      </c>
      <c r="D44" s="194">
        <v>0</v>
      </c>
      <c r="E44" s="121">
        <f t="shared" si="1"/>
        <v>0.4</v>
      </c>
    </row>
    <row r="45" spans="1:5" x14ac:dyDescent="0.25">
      <c r="A45" s="196" t="s">
        <v>95</v>
      </c>
      <c r="B45" s="194">
        <v>0</v>
      </c>
      <c r="C45" s="194">
        <v>0.375</v>
      </c>
      <c r="D45" s="194">
        <v>0</v>
      </c>
      <c r="E45" s="121">
        <f t="shared" si="1"/>
        <v>0.375</v>
      </c>
    </row>
    <row r="46" spans="1:5" x14ac:dyDescent="0.25">
      <c r="A46" s="196" t="s">
        <v>767</v>
      </c>
      <c r="B46" s="194">
        <v>0.3125</v>
      </c>
      <c r="C46" s="194">
        <v>6.25E-2</v>
      </c>
      <c r="D46" s="194">
        <v>0</v>
      </c>
      <c r="E46" s="121">
        <f t="shared" si="1"/>
        <v>0.375</v>
      </c>
    </row>
    <row r="47" spans="1:5" x14ac:dyDescent="0.25">
      <c r="A47" s="196" t="s">
        <v>36</v>
      </c>
      <c r="B47" s="194">
        <v>0.2857142857142857</v>
      </c>
      <c r="C47" s="194">
        <v>7.1428571428571425E-2</v>
      </c>
      <c r="D47" s="194">
        <v>0</v>
      </c>
      <c r="E47" s="121">
        <f t="shared" si="1"/>
        <v>0.3571428571428571</v>
      </c>
    </row>
    <row r="48" spans="1:5" ht="30" x14ac:dyDescent="0.25">
      <c r="A48" s="197" t="s">
        <v>63</v>
      </c>
      <c r="B48" s="194">
        <v>0.14285714285714285</v>
      </c>
      <c r="C48" s="194">
        <v>7.1428571428571425E-2</v>
      </c>
      <c r="D48" s="194">
        <v>0.14285714285714285</v>
      </c>
      <c r="E48" s="167">
        <f t="shared" si="1"/>
        <v>0.3571428571428571</v>
      </c>
    </row>
    <row r="49" spans="1:5" x14ac:dyDescent="0.25">
      <c r="A49" s="196" t="s">
        <v>97</v>
      </c>
      <c r="B49" s="194">
        <v>0.33333333333333331</v>
      </c>
      <c r="C49" s="194">
        <v>0</v>
      </c>
      <c r="D49" s="194">
        <v>0</v>
      </c>
      <c r="E49" s="121">
        <f t="shared" si="1"/>
        <v>0.33333333333333331</v>
      </c>
    </row>
    <row r="50" spans="1:5" x14ac:dyDescent="0.25">
      <c r="A50" s="196" t="s">
        <v>83</v>
      </c>
      <c r="B50" s="194">
        <v>0.22222222222222221</v>
      </c>
      <c r="C50" s="194">
        <v>0.1111111111111111</v>
      </c>
      <c r="D50" s="194">
        <v>0</v>
      </c>
      <c r="E50" s="121">
        <f t="shared" si="1"/>
        <v>0.33333333333333331</v>
      </c>
    </row>
    <row r="51" spans="1:5" x14ac:dyDescent="0.25">
      <c r="A51" s="196" t="s">
        <v>75</v>
      </c>
      <c r="B51" s="194">
        <v>0.19047619047619047</v>
      </c>
      <c r="C51" s="194">
        <v>0.14285714285714285</v>
      </c>
      <c r="D51" s="194">
        <v>0</v>
      </c>
      <c r="E51" s="121">
        <f t="shared" si="1"/>
        <v>0.33333333333333331</v>
      </c>
    </row>
    <row r="52" spans="1:5" x14ac:dyDescent="0.25">
      <c r="A52" s="196" t="s">
        <v>540</v>
      </c>
      <c r="B52" s="194">
        <v>0.33333333333333331</v>
      </c>
      <c r="C52" s="194">
        <v>0</v>
      </c>
      <c r="D52" s="194">
        <v>0</v>
      </c>
      <c r="E52" s="121">
        <f t="shared" si="1"/>
        <v>0.33333333333333331</v>
      </c>
    </row>
    <row r="53" spans="1:5" x14ac:dyDescent="0.25">
      <c r="A53" s="196" t="s">
        <v>769</v>
      </c>
      <c r="B53" s="194">
        <v>0.16666666666666666</v>
      </c>
      <c r="C53" s="194">
        <v>0.16666666666666666</v>
      </c>
      <c r="D53" s="194">
        <v>0</v>
      </c>
      <c r="E53" s="121">
        <f t="shared" si="1"/>
        <v>0.33333333333333331</v>
      </c>
    </row>
    <row r="54" spans="1:5" x14ac:dyDescent="0.25">
      <c r="A54" s="196" t="s">
        <v>549</v>
      </c>
      <c r="B54" s="194">
        <v>0.15789473684210525</v>
      </c>
      <c r="C54" s="194">
        <v>0.15789473684210525</v>
      </c>
      <c r="D54" s="194">
        <v>0</v>
      </c>
      <c r="E54" s="121">
        <f t="shared" si="1"/>
        <v>0.31578947368421051</v>
      </c>
    </row>
    <row r="55" spans="1:5" x14ac:dyDescent="0.25">
      <c r="A55" s="196" t="s">
        <v>54</v>
      </c>
      <c r="B55" s="194">
        <v>0.3</v>
      </c>
      <c r="C55" s="194">
        <v>0</v>
      </c>
      <c r="D55" s="194">
        <v>0</v>
      </c>
      <c r="E55" s="121">
        <f t="shared" si="1"/>
        <v>0.3</v>
      </c>
    </row>
    <row r="56" spans="1:5" x14ac:dyDescent="0.25">
      <c r="A56" s="196" t="s">
        <v>32</v>
      </c>
      <c r="B56" s="194">
        <v>0.2857142857142857</v>
      </c>
      <c r="C56" s="194">
        <v>0</v>
      </c>
      <c r="D56" s="194">
        <v>0</v>
      </c>
      <c r="E56" s="121">
        <f t="shared" si="1"/>
        <v>0.2857142857142857</v>
      </c>
    </row>
    <row r="57" spans="1:5" x14ac:dyDescent="0.25">
      <c r="A57" s="196" t="s">
        <v>774</v>
      </c>
      <c r="B57" s="194">
        <v>0.2857142857142857</v>
      </c>
      <c r="C57" s="194">
        <v>0</v>
      </c>
      <c r="D57" s="194">
        <v>0</v>
      </c>
      <c r="E57" s="121">
        <f t="shared" si="1"/>
        <v>0.2857142857142857</v>
      </c>
    </row>
    <row r="58" spans="1:5" x14ac:dyDescent="0.25">
      <c r="A58" s="196" t="s">
        <v>766</v>
      </c>
      <c r="B58" s="194">
        <v>0.21428571428571427</v>
      </c>
      <c r="C58" s="194">
        <v>7.1428571428571425E-2</v>
      </c>
      <c r="D58" s="194">
        <v>0</v>
      </c>
      <c r="E58" s="121">
        <f t="shared" si="1"/>
        <v>0.2857142857142857</v>
      </c>
    </row>
    <row r="59" spans="1:5" x14ac:dyDescent="0.25">
      <c r="A59" s="196" t="s">
        <v>552</v>
      </c>
      <c r="B59" s="194">
        <v>0.2857142857142857</v>
      </c>
      <c r="C59" s="194">
        <v>0</v>
      </c>
      <c r="D59" s="194">
        <v>0</v>
      </c>
      <c r="E59" s="121">
        <f t="shared" si="1"/>
        <v>0.2857142857142857</v>
      </c>
    </row>
    <row r="60" spans="1:5" x14ac:dyDescent="0.25">
      <c r="A60" s="196" t="s">
        <v>550</v>
      </c>
      <c r="B60" s="194">
        <v>0.2857142857142857</v>
      </c>
      <c r="C60" s="194">
        <v>0</v>
      </c>
      <c r="D60" s="194">
        <v>0</v>
      </c>
      <c r="E60" s="121">
        <f t="shared" si="1"/>
        <v>0.2857142857142857</v>
      </c>
    </row>
    <row r="61" spans="1:5" x14ac:dyDescent="0.25">
      <c r="A61" s="196" t="s">
        <v>57</v>
      </c>
      <c r="B61" s="194">
        <v>0.27777777777777779</v>
      </c>
      <c r="C61" s="194">
        <v>0</v>
      </c>
      <c r="D61" s="194">
        <v>0</v>
      </c>
      <c r="E61" s="121">
        <f t="shared" si="1"/>
        <v>0.27777777777777779</v>
      </c>
    </row>
    <row r="62" spans="1:5" x14ac:dyDescent="0.25">
      <c r="A62" s="196" t="s">
        <v>761</v>
      </c>
      <c r="B62" s="194">
        <v>0.27272727272727271</v>
      </c>
      <c r="C62" s="194">
        <v>0</v>
      </c>
      <c r="D62" s="194">
        <v>0</v>
      </c>
      <c r="E62" s="121">
        <f t="shared" si="1"/>
        <v>0.27272727272727271</v>
      </c>
    </row>
    <row r="63" spans="1:5" x14ac:dyDescent="0.25">
      <c r="A63" s="196" t="s">
        <v>98</v>
      </c>
      <c r="B63" s="194">
        <v>0.26666666666666666</v>
      </c>
      <c r="C63" s="194">
        <v>0</v>
      </c>
      <c r="D63" s="194">
        <v>0</v>
      </c>
      <c r="E63" s="121">
        <f t="shared" si="1"/>
        <v>0.26666666666666666</v>
      </c>
    </row>
    <row r="64" spans="1:5" s="65" customFormat="1" x14ac:dyDescent="0.25">
      <c r="A64" s="196" t="s">
        <v>92</v>
      </c>
      <c r="B64" s="194">
        <v>0.13333333333333333</v>
      </c>
      <c r="C64" s="194">
        <v>0.13333333333333333</v>
      </c>
      <c r="D64" s="194">
        <v>0</v>
      </c>
      <c r="E64" s="121">
        <f t="shared" si="1"/>
        <v>0.26666666666666666</v>
      </c>
    </row>
    <row r="65" spans="1:5" x14ac:dyDescent="0.25">
      <c r="A65" s="196" t="s">
        <v>90</v>
      </c>
      <c r="B65" s="194">
        <v>0.125</v>
      </c>
      <c r="C65" s="194">
        <v>0.125</v>
      </c>
      <c r="D65" s="194">
        <v>0</v>
      </c>
      <c r="E65" s="121">
        <f t="shared" si="1"/>
        <v>0.25</v>
      </c>
    </row>
    <row r="66" spans="1:5" x14ac:dyDescent="0.25">
      <c r="A66" s="196" t="s">
        <v>35</v>
      </c>
      <c r="B66" s="194">
        <v>0.25</v>
      </c>
      <c r="C66" s="194">
        <v>0</v>
      </c>
      <c r="D66" s="194">
        <v>0</v>
      </c>
      <c r="E66" s="121">
        <f t="shared" si="1"/>
        <v>0.25</v>
      </c>
    </row>
    <row r="67" spans="1:5" x14ac:dyDescent="0.25">
      <c r="A67" s="196" t="s">
        <v>773</v>
      </c>
      <c r="B67" s="194">
        <v>0.125</v>
      </c>
      <c r="C67" s="194">
        <v>0.125</v>
      </c>
      <c r="D67" s="194">
        <v>0</v>
      </c>
      <c r="E67" s="121">
        <f t="shared" si="1"/>
        <v>0.25</v>
      </c>
    </row>
    <row r="68" spans="1:5" x14ac:dyDescent="0.25">
      <c r="A68" s="196" t="s">
        <v>51</v>
      </c>
      <c r="B68" s="194">
        <v>0.125</v>
      </c>
      <c r="C68" s="194">
        <v>0.125</v>
      </c>
      <c r="D68" s="194">
        <v>0</v>
      </c>
      <c r="E68" s="121">
        <f t="shared" ref="E68:E99" si="2">B68+C68+D68</f>
        <v>0.25</v>
      </c>
    </row>
    <row r="69" spans="1:5" x14ac:dyDescent="0.25">
      <c r="A69" s="196" t="s">
        <v>543</v>
      </c>
      <c r="B69" s="194">
        <v>0.25</v>
      </c>
      <c r="C69" s="194">
        <v>0</v>
      </c>
      <c r="D69" s="194">
        <v>0</v>
      </c>
      <c r="E69" s="121">
        <f t="shared" si="2"/>
        <v>0.25</v>
      </c>
    </row>
    <row r="70" spans="1:5" x14ac:dyDescent="0.25">
      <c r="A70" s="196" t="s">
        <v>30</v>
      </c>
      <c r="B70" s="194">
        <v>0.25</v>
      </c>
      <c r="C70" s="194">
        <v>0</v>
      </c>
      <c r="D70" s="194">
        <v>0</v>
      </c>
      <c r="E70" s="121">
        <f t="shared" si="2"/>
        <v>0.25</v>
      </c>
    </row>
    <row r="71" spans="1:5" x14ac:dyDescent="0.25">
      <c r="A71" s="196" t="s">
        <v>87</v>
      </c>
      <c r="B71" s="194">
        <v>0.2</v>
      </c>
      <c r="C71" s="194">
        <v>3.3333333333333333E-2</v>
      </c>
      <c r="D71" s="194">
        <v>0</v>
      </c>
      <c r="E71" s="121">
        <f t="shared" si="2"/>
        <v>0.23333333333333334</v>
      </c>
    </row>
    <row r="72" spans="1:5" x14ac:dyDescent="0.25">
      <c r="A72" s="196" t="s">
        <v>80</v>
      </c>
      <c r="B72" s="194">
        <v>0.15384615384615385</v>
      </c>
      <c r="C72" s="194">
        <v>7.6923076923076927E-2</v>
      </c>
      <c r="D72" s="194">
        <v>0</v>
      </c>
      <c r="E72" s="121">
        <f t="shared" si="2"/>
        <v>0.23076923076923078</v>
      </c>
    </row>
    <row r="73" spans="1:5" x14ac:dyDescent="0.25">
      <c r="A73" s="196" t="s">
        <v>44</v>
      </c>
      <c r="B73" s="194">
        <v>0.23076923076923078</v>
      </c>
      <c r="C73" s="194">
        <v>0</v>
      </c>
      <c r="D73" s="194">
        <v>0</v>
      </c>
      <c r="E73" s="121">
        <f t="shared" si="2"/>
        <v>0.23076923076923078</v>
      </c>
    </row>
    <row r="74" spans="1:5" x14ac:dyDescent="0.25">
      <c r="A74" s="196" t="s">
        <v>39</v>
      </c>
      <c r="B74" s="194">
        <v>0.23076923076923078</v>
      </c>
      <c r="C74" s="194">
        <v>0</v>
      </c>
      <c r="D74" s="194">
        <v>0</v>
      </c>
      <c r="E74" s="121">
        <f t="shared" si="2"/>
        <v>0.23076923076923078</v>
      </c>
    </row>
    <row r="75" spans="1:5" x14ac:dyDescent="0.25">
      <c r="A75" s="196" t="s">
        <v>50</v>
      </c>
      <c r="B75" s="194">
        <v>0.22727272727272727</v>
      </c>
      <c r="C75" s="194">
        <v>0</v>
      </c>
      <c r="D75" s="194">
        <v>0</v>
      </c>
      <c r="E75" s="121">
        <f t="shared" si="2"/>
        <v>0.22727272727272727</v>
      </c>
    </row>
    <row r="76" spans="1:5" x14ac:dyDescent="0.25">
      <c r="A76" s="196" t="s">
        <v>31</v>
      </c>
      <c r="B76" s="194">
        <v>0.22222222222222221</v>
      </c>
      <c r="C76" s="194">
        <v>0</v>
      </c>
      <c r="D76" s="194">
        <v>0</v>
      </c>
      <c r="E76" s="121">
        <f t="shared" si="2"/>
        <v>0.22222222222222221</v>
      </c>
    </row>
    <row r="77" spans="1:5" x14ac:dyDescent="0.25">
      <c r="A77" s="196" t="s">
        <v>557</v>
      </c>
      <c r="B77" s="194">
        <v>0.22222222222222221</v>
      </c>
      <c r="C77" s="194">
        <v>0</v>
      </c>
      <c r="D77" s="194">
        <v>0</v>
      </c>
      <c r="E77" s="121">
        <f t="shared" si="2"/>
        <v>0.22222222222222221</v>
      </c>
    </row>
    <row r="78" spans="1:5" x14ac:dyDescent="0.25">
      <c r="A78" s="196" t="s">
        <v>27</v>
      </c>
      <c r="B78" s="194">
        <v>0.22222222222222221</v>
      </c>
      <c r="C78" s="194">
        <v>0</v>
      </c>
      <c r="D78" s="194">
        <v>0</v>
      </c>
      <c r="E78" s="121">
        <f t="shared" si="2"/>
        <v>0.22222222222222221</v>
      </c>
    </row>
    <row r="79" spans="1:5" x14ac:dyDescent="0.25">
      <c r="A79" s="196" t="s">
        <v>56</v>
      </c>
      <c r="B79" s="194">
        <v>0.1111111111111111</v>
      </c>
      <c r="C79" s="194">
        <v>5.5555555555555552E-2</v>
      </c>
      <c r="D79" s="194">
        <v>5.5555555555555552E-2</v>
      </c>
      <c r="E79" s="121">
        <f t="shared" si="2"/>
        <v>0.22222222222222221</v>
      </c>
    </row>
    <row r="80" spans="1:5" x14ac:dyDescent="0.25">
      <c r="A80" s="196" t="s">
        <v>306</v>
      </c>
      <c r="B80" s="194">
        <v>0.1</v>
      </c>
      <c r="C80" s="194">
        <v>0.1</v>
      </c>
      <c r="D80" s="194">
        <v>0</v>
      </c>
      <c r="E80" s="121">
        <f t="shared" si="2"/>
        <v>0.2</v>
      </c>
    </row>
    <row r="81" spans="1:7" x14ac:dyDescent="0.25">
      <c r="A81" s="196" t="s">
        <v>88</v>
      </c>
      <c r="B81" s="194">
        <v>6.25E-2</v>
      </c>
      <c r="C81" s="194">
        <v>6.25E-2</v>
      </c>
      <c r="D81" s="194">
        <v>6.25E-2</v>
      </c>
      <c r="E81" s="121">
        <f t="shared" si="2"/>
        <v>0.1875</v>
      </c>
    </row>
    <row r="82" spans="1:7" x14ac:dyDescent="0.25">
      <c r="A82" s="196" t="s">
        <v>556</v>
      </c>
      <c r="B82" s="194">
        <v>0.16666666666666666</v>
      </c>
      <c r="C82" s="194">
        <v>0</v>
      </c>
      <c r="D82" s="194">
        <v>0</v>
      </c>
      <c r="E82" s="121">
        <f t="shared" si="2"/>
        <v>0.16666666666666666</v>
      </c>
    </row>
    <row r="83" spans="1:7" x14ac:dyDescent="0.25">
      <c r="A83" s="196" t="s">
        <v>43</v>
      </c>
      <c r="B83" s="194">
        <v>0</v>
      </c>
      <c r="C83" s="194">
        <v>0.16666666666666666</v>
      </c>
      <c r="D83" s="194">
        <v>0</v>
      </c>
      <c r="E83" s="121">
        <f t="shared" si="2"/>
        <v>0.16666666666666666</v>
      </c>
      <c r="G83" s="53"/>
    </row>
    <row r="84" spans="1:7" s="53" customFormat="1" x14ac:dyDescent="0.25">
      <c r="A84" s="196" t="s">
        <v>545</v>
      </c>
      <c r="B84" s="194">
        <v>0.16666666666666666</v>
      </c>
      <c r="C84" s="194">
        <v>0</v>
      </c>
      <c r="D84" s="194">
        <v>0</v>
      </c>
      <c r="E84" s="121">
        <f t="shared" si="2"/>
        <v>0.16666666666666666</v>
      </c>
      <c r="G84"/>
    </row>
    <row r="85" spans="1:7" x14ac:dyDescent="0.25">
      <c r="A85" s="196" t="s">
        <v>46</v>
      </c>
      <c r="B85" s="194">
        <v>0.16666666666666666</v>
      </c>
      <c r="C85" s="194">
        <v>0</v>
      </c>
      <c r="D85" s="194">
        <v>0</v>
      </c>
      <c r="E85" s="121">
        <f t="shared" si="2"/>
        <v>0.16666666666666666</v>
      </c>
    </row>
    <row r="86" spans="1:7" x14ac:dyDescent="0.25">
      <c r="A86" s="196" t="s">
        <v>37</v>
      </c>
      <c r="B86" s="194">
        <v>0.15384615384615385</v>
      </c>
      <c r="C86" s="194">
        <v>0</v>
      </c>
      <c r="D86" s="194">
        <v>0</v>
      </c>
      <c r="E86" s="121">
        <f t="shared" si="2"/>
        <v>0.15384615384615385</v>
      </c>
    </row>
    <row r="87" spans="1:7" x14ac:dyDescent="0.25">
      <c r="A87" s="196" t="s">
        <v>42</v>
      </c>
      <c r="B87" s="194">
        <v>0.15384615384615385</v>
      </c>
      <c r="C87" s="194">
        <v>0</v>
      </c>
      <c r="D87" s="194">
        <v>0</v>
      </c>
      <c r="E87" s="121">
        <f t="shared" si="2"/>
        <v>0.15384615384615385</v>
      </c>
    </row>
    <row r="88" spans="1:7" x14ac:dyDescent="0.25">
      <c r="A88" s="196" t="s">
        <v>33</v>
      </c>
      <c r="B88" s="194">
        <v>0.15384615384615385</v>
      </c>
      <c r="C88" s="194">
        <v>0</v>
      </c>
      <c r="D88" s="194">
        <v>0</v>
      </c>
      <c r="E88" s="121">
        <f t="shared" si="2"/>
        <v>0.15384615384615385</v>
      </c>
    </row>
    <row r="89" spans="1:7" x14ac:dyDescent="0.25">
      <c r="A89" s="196" t="s">
        <v>55</v>
      </c>
      <c r="B89" s="194">
        <v>0.15384615384615385</v>
      </c>
      <c r="C89" s="194">
        <v>0</v>
      </c>
      <c r="D89" s="194">
        <v>0</v>
      </c>
      <c r="E89" s="121">
        <f t="shared" si="2"/>
        <v>0.15384615384615385</v>
      </c>
    </row>
    <row r="90" spans="1:7" x14ac:dyDescent="0.25">
      <c r="A90" s="196" t="s">
        <v>76</v>
      </c>
      <c r="B90" s="194">
        <v>0.12121212121212122</v>
      </c>
      <c r="C90" s="194">
        <v>3.0303030303030304E-2</v>
      </c>
      <c r="D90" s="194">
        <v>0</v>
      </c>
      <c r="E90" s="121">
        <f t="shared" si="2"/>
        <v>0.15151515151515152</v>
      </c>
    </row>
    <row r="91" spans="1:7" x14ac:dyDescent="0.25">
      <c r="A91" s="196" t="s">
        <v>85</v>
      </c>
      <c r="B91" s="194">
        <v>0</v>
      </c>
      <c r="C91" s="194">
        <v>0.125</v>
      </c>
      <c r="D91" s="194">
        <v>0</v>
      </c>
      <c r="E91" s="121">
        <f t="shared" si="2"/>
        <v>0.125</v>
      </c>
    </row>
    <row r="92" spans="1:7" x14ac:dyDescent="0.25">
      <c r="A92" s="196" t="s">
        <v>541</v>
      </c>
      <c r="B92" s="194">
        <v>0.1111111111111111</v>
      </c>
      <c r="C92" s="194">
        <v>0</v>
      </c>
      <c r="D92" s="194">
        <v>0</v>
      </c>
      <c r="E92" s="121">
        <f t="shared" si="2"/>
        <v>0.1111111111111111</v>
      </c>
    </row>
    <row r="93" spans="1:7" x14ac:dyDescent="0.25">
      <c r="A93" s="196" t="s">
        <v>69</v>
      </c>
      <c r="B93" s="194">
        <v>7.1428571428571425E-2</v>
      </c>
      <c r="C93" s="194">
        <v>3.5714285714285712E-2</v>
      </c>
      <c r="D93" s="194">
        <v>0</v>
      </c>
      <c r="E93" s="121">
        <f t="shared" si="2"/>
        <v>0.10714285714285714</v>
      </c>
    </row>
    <row r="94" spans="1:7" x14ac:dyDescent="0.25">
      <c r="A94" s="196" t="s">
        <v>86</v>
      </c>
      <c r="B94" s="194">
        <v>0</v>
      </c>
      <c r="C94" s="194">
        <v>0.1</v>
      </c>
      <c r="D94" s="194">
        <v>0</v>
      </c>
      <c r="E94" s="121">
        <f t="shared" si="2"/>
        <v>0.1</v>
      </c>
    </row>
    <row r="95" spans="1:7" x14ac:dyDescent="0.25">
      <c r="A95" s="196" t="s">
        <v>45</v>
      </c>
      <c r="B95" s="194">
        <v>9.0909090909090912E-2</v>
      </c>
      <c r="C95" s="194">
        <v>0</v>
      </c>
      <c r="D95" s="194">
        <v>0</v>
      </c>
      <c r="E95" s="121">
        <f t="shared" si="2"/>
        <v>9.0909090909090912E-2</v>
      </c>
    </row>
    <row r="96" spans="1:7" x14ac:dyDescent="0.25">
      <c r="A96" s="196" t="s">
        <v>47</v>
      </c>
      <c r="B96" s="194">
        <v>0</v>
      </c>
      <c r="C96" s="194">
        <v>8.3333333333333329E-2</v>
      </c>
      <c r="D96" s="194">
        <v>0</v>
      </c>
      <c r="E96" s="121">
        <f t="shared" si="2"/>
        <v>8.3333333333333329E-2</v>
      </c>
    </row>
    <row r="97" spans="1:5" x14ac:dyDescent="0.25">
      <c r="A97" s="196" t="s">
        <v>53</v>
      </c>
      <c r="B97" s="194">
        <v>0</v>
      </c>
      <c r="C97" s="194">
        <v>0</v>
      </c>
      <c r="D97" s="194">
        <v>0</v>
      </c>
      <c r="E97" s="121">
        <f t="shared" si="2"/>
        <v>0</v>
      </c>
    </row>
    <row r="98" spans="1:5" x14ac:dyDescent="0.25">
      <c r="A98" s="196" t="s">
        <v>52</v>
      </c>
      <c r="B98" s="194">
        <v>0</v>
      </c>
      <c r="C98" s="194">
        <v>0</v>
      </c>
      <c r="D98" s="194">
        <v>0</v>
      </c>
      <c r="E98" s="121">
        <f t="shared" si="2"/>
        <v>0</v>
      </c>
    </row>
    <row r="99" spans="1:5" x14ac:dyDescent="0.25">
      <c r="A99" s="196" t="s">
        <v>553</v>
      </c>
      <c r="B99" s="194">
        <v>0</v>
      </c>
      <c r="C99" s="194">
        <v>0</v>
      </c>
      <c r="D99" s="194">
        <v>0</v>
      </c>
      <c r="E99" s="121">
        <f t="shared" si="2"/>
        <v>0</v>
      </c>
    </row>
    <row r="100" spans="1:5" x14ac:dyDescent="0.25">
      <c r="A100" s="196" t="s">
        <v>24</v>
      </c>
      <c r="B100" s="198">
        <v>0</v>
      </c>
      <c r="C100" s="198">
        <v>0</v>
      </c>
      <c r="D100" s="198">
        <v>0</v>
      </c>
      <c r="E100" s="121">
        <f t="shared" ref="E100" si="3">B100+C100+D100</f>
        <v>0</v>
      </c>
    </row>
    <row r="101" spans="1:5" x14ac:dyDescent="0.25">
      <c r="A101" s="43"/>
      <c r="B101" s="1"/>
      <c r="C101" s="1"/>
      <c r="D101" s="1"/>
      <c r="E101" s="1"/>
    </row>
    <row r="102" spans="1:5" x14ac:dyDescent="0.25">
      <c r="A102" s="43"/>
      <c r="B102" s="1"/>
      <c r="C102" s="1"/>
      <c r="D102" s="1"/>
      <c r="E102" s="1"/>
    </row>
    <row r="103" spans="1:5" x14ac:dyDescent="0.25">
      <c r="A103" s="43"/>
      <c r="B103" s="1"/>
      <c r="C103" s="1"/>
      <c r="D103" s="1"/>
      <c r="E103" s="1"/>
    </row>
    <row r="104" spans="1:5" x14ac:dyDescent="0.25">
      <c r="A104" s="43"/>
      <c r="B104" s="1"/>
      <c r="C104" s="1"/>
      <c r="D104" s="1"/>
      <c r="E104" s="1"/>
    </row>
    <row r="105" spans="1:5" x14ac:dyDescent="0.25">
      <c r="A105" s="43"/>
      <c r="B105" s="1"/>
      <c r="C105" s="1"/>
      <c r="D105" s="1"/>
      <c r="E105" s="1"/>
    </row>
    <row r="106" spans="1:5" x14ac:dyDescent="0.25">
      <c r="A106" s="43"/>
      <c r="B106" s="1"/>
      <c r="C106" s="1"/>
      <c r="D106" s="1"/>
      <c r="E106" s="1"/>
    </row>
    <row r="107" spans="1:5" x14ac:dyDescent="0.25">
      <c r="A107" s="43"/>
      <c r="B107" s="1"/>
      <c r="C107" s="1"/>
      <c r="D107" s="1"/>
      <c r="E107" s="1"/>
    </row>
    <row r="108" spans="1:5" x14ac:dyDescent="0.25">
      <c r="A108" s="65"/>
      <c r="B108" s="1"/>
      <c r="C108" s="1"/>
      <c r="D108" s="1"/>
      <c r="E108" s="1"/>
    </row>
    <row r="109" spans="1:5" x14ac:dyDescent="0.25">
      <c r="A109" s="43"/>
      <c r="B109" s="1"/>
      <c r="C109" s="1"/>
      <c r="D109" s="1"/>
      <c r="E109" s="1"/>
    </row>
    <row r="110" spans="1:5" x14ac:dyDescent="0.25">
      <c r="A110" s="43"/>
      <c r="B110" s="1"/>
      <c r="C110" s="1"/>
      <c r="D110" s="1"/>
      <c r="E110" s="1"/>
    </row>
    <row r="111" spans="1:5" x14ac:dyDescent="0.25">
      <c r="A111" s="43"/>
      <c r="B111" s="1"/>
      <c r="C111" s="1"/>
      <c r="D111" s="1"/>
      <c r="E111" s="1"/>
    </row>
    <row r="112" spans="1:5" x14ac:dyDescent="0.25">
      <c r="A112" s="43"/>
      <c r="B112" s="1"/>
      <c r="C112" s="1"/>
      <c r="D112" s="1"/>
      <c r="E112" s="1"/>
    </row>
    <row r="113" spans="1:5" x14ac:dyDescent="0.25">
      <c r="A113" s="43"/>
      <c r="B113" s="1"/>
      <c r="C113" s="1"/>
      <c r="D113" s="1"/>
      <c r="E113" s="1"/>
    </row>
    <row r="114" spans="1:5" x14ac:dyDescent="0.25">
      <c r="A114" s="43"/>
      <c r="B114" s="1"/>
      <c r="C114" s="1"/>
      <c r="D114" s="1"/>
      <c r="E114" s="1"/>
    </row>
    <row r="115" spans="1:5" x14ac:dyDescent="0.25">
      <c r="A115" s="43"/>
      <c r="B115" s="1"/>
      <c r="C115" s="1"/>
      <c r="D115" s="1"/>
      <c r="E115" s="1"/>
    </row>
    <row r="116" spans="1:5" x14ac:dyDescent="0.25">
      <c r="A116" s="43"/>
      <c r="B116" s="1"/>
      <c r="C116" s="1"/>
      <c r="D116" s="1"/>
      <c r="E116" s="1"/>
    </row>
    <row r="117" spans="1:5" x14ac:dyDescent="0.25">
      <c r="A117" s="43"/>
      <c r="B117" s="1"/>
      <c r="C117" s="1"/>
      <c r="D117" s="1"/>
      <c r="E117" s="1"/>
    </row>
    <row r="118" spans="1:5" x14ac:dyDescent="0.25">
      <c r="A118" s="43"/>
      <c r="B118" s="1"/>
      <c r="C118" s="1"/>
      <c r="D118" s="1"/>
      <c r="E118" s="1"/>
    </row>
    <row r="119" spans="1:5" x14ac:dyDescent="0.25">
      <c r="A119" s="43"/>
      <c r="B119" s="1"/>
      <c r="C119" s="1"/>
      <c r="D119" s="1"/>
      <c r="E119" s="1"/>
    </row>
    <row r="120" spans="1:5" x14ac:dyDescent="0.25">
      <c r="A120" s="43"/>
      <c r="B120" s="1"/>
      <c r="C120" s="1"/>
      <c r="D120" s="1"/>
      <c r="E120" s="1"/>
    </row>
    <row r="121" spans="1:5" x14ac:dyDescent="0.25">
      <c r="A121" s="43"/>
      <c r="B121" s="1"/>
      <c r="C121" s="1"/>
      <c r="D121" s="1"/>
      <c r="E121" s="1"/>
    </row>
    <row r="122" spans="1:5" x14ac:dyDescent="0.25">
      <c r="A122" s="43"/>
      <c r="B122" s="1"/>
      <c r="C122" s="1"/>
      <c r="D122" s="1"/>
      <c r="E122" s="1"/>
    </row>
    <row r="123" spans="1:5" x14ac:dyDescent="0.25">
      <c r="A123" s="43"/>
      <c r="B123" s="1"/>
      <c r="C123" s="1"/>
      <c r="D123" s="1"/>
      <c r="E123" s="1"/>
    </row>
    <row r="124" spans="1:5" x14ac:dyDescent="0.25">
      <c r="A124" s="43"/>
      <c r="B124" s="1"/>
      <c r="C124" s="1"/>
      <c r="D124" s="1"/>
      <c r="E124" s="1"/>
    </row>
    <row r="125" spans="1:5" x14ac:dyDescent="0.25">
      <c r="A125" s="43"/>
      <c r="B125" s="1"/>
      <c r="C125" s="1"/>
      <c r="D125" s="1"/>
      <c r="E125" s="1"/>
    </row>
    <row r="126" spans="1:5" x14ac:dyDescent="0.25">
      <c r="A126" s="43"/>
      <c r="B126" s="1"/>
      <c r="C126" s="1"/>
      <c r="D126" s="1"/>
      <c r="E126" s="1"/>
    </row>
    <row r="127" spans="1:5" x14ac:dyDescent="0.25">
      <c r="A127" s="43"/>
      <c r="B127" s="1"/>
      <c r="C127" s="1"/>
      <c r="D127" s="1"/>
      <c r="E127" s="1"/>
    </row>
    <row r="128" spans="1:5" x14ac:dyDescent="0.25">
      <c r="A128" s="43"/>
      <c r="B128" s="1"/>
      <c r="C128" s="1"/>
      <c r="D128" s="1"/>
      <c r="E128" s="1"/>
    </row>
    <row r="129" spans="1:5" x14ac:dyDescent="0.25">
      <c r="A129" s="43"/>
      <c r="B129" s="1"/>
      <c r="C129" s="1"/>
      <c r="D129" s="1"/>
      <c r="E129" s="1"/>
    </row>
    <row r="130" spans="1:5" x14ac:dyDescent="0.25">
      <c r="A130" s="43"/>
      <c r="B130" s="1"/>
      <c r="C130" s="1"/>
      <c r="D130" s="1"/>
      <c r="E130" s="1"/>
    </row>
    <row r="131" spans="1:5" x14ac:dyDescent="0.25">
      <c r="A131" s="43"/>
      <c r="B131" s="37"/>
      <c r="C131" s="36"/>
    </row>
    <row r="132" spans="1:5" x14ac:dyDescent="0.25">
      <c r="A132" s="43"/>
      <c r="B132" s="37"/>
      <c r="C132" s="36"/>
    </row>
    <row r="133" spans="1:5" x14ac:dyDescent="0.25">
      <c r="A133" s="43"/>
      <c r="B133" s="37"/>
      <c r="C133" s="36"/>
    </row>
    <row r="134" spans="1:5" x14ac:dyDescent="0.25">
      <c r="A134" s="43"/>
      <c r="B134" s="37"/>
      <c r="C134" s="36"/>
    </row>
    <row r="135" spans="1:5" x14ac:dyDescent="0.25">
      <c r="A135" s="43"/>
      <c r="B135" s="37"/>
      <c r="C135" s="36"/>
    </row>
    <row r="136" spans="1:5" x14ac:dyDescent="0.25">
      <c r="A136" s="43"/>
      <c r="B136" s="37"/>
      <c r="C136" s="36"/>
    </row>
    <row r="137" spans="1:5" x14ac:dyDescent="0.25">
      <c r="A137" s="43"/>
      <c r="B137" s="37"/>
      <c r="C137" s="36"/>
    </row>
    <row r="138" spans="1:5" x14ac:dyDescent="0.25">
      <c r="A138" s="43"/>
      <c r="B138" s="37"/>
      <c r="C138" s="36"/>
    </row>
    <row r="139" spans="1:5" x14ac:dyDescent="0.25">
      <c r="A139" s="43"/>
      <c r="B139" s="37"/>
      <c r="C139" s="36"/>
    </row>
    <row r="140" spans="1:5" x14ac:dyDescent="0.25">
      <c r="A140" s="43"/>
      <c r="B140" s="37"/>
      <c r="C140" s="36"/>
    </row>
    <row r="141" spans="1:5" x14ac:dyDescent="0.25">
      <c r="A141" s="43"/>
      <c r="B141" s="37"/>
      <c r="C141" s="36"/>
    </row>
    <row r="142" spans="1:5" x14ac:dyDescent="0.25">
      <c r="A142" s="43"/>
      <c r="B142" s="37"/>
      <c r="C142" s="36"/>
    </row>
    <row r="143" spans="1:5" x14ac:dyDescent="0.25">
      <c r="A143" s="43"/>
      <c r="B143" s="37"/>
      <c r="C143" s="36"/>
    </row>
    <row r="144" spans="1:5" x14ac:dyDescent="0.25">
      <c r="A144" s="43"/>
      <c r="B144" s="37"/>
      <c r="C144" s="36"/>
    </row>
    <row r="145" spans="1:8" x14ac:dyDescent="0.25">
      <c r="A145" s="43"/>
      <c r="B145" s="37"/>
      <c r="C145" s="36"/>
    </row>
    <row r="146" spans="1:8" x14ac:dyDescent="0.25">
      <c r="A146" s="43"/>
      <c r="B146" s="37"/>
      <c r="C146" s="36"/>
    </row>
    <row r="147" spans="1:8" x14ac:dyDescent="0.25">
      <c r="A147" s="43"/>
      <c r="B147" s="37"/>
      <c r="C147" s="36"/>
    </row>
    <row r="148" spans="1:8" x14ac:dyDescent="0.25">
      <c r="A148" s="43"/>
      <c r="B148" s="37"/>
      <c r="C148" s="36"/>
    </row>
    <row r="149" spans="1:8" x14ac:dyDescent="0.25">
      <c r="A149" s="43"/>
      <c r="B149" s="37"/>
      <c r="C149" s="36"/>
    </row>
    <row r="150" spans="1:8" x14ac:dyDescent="0.25">
      <c r="A150" s="43"/>
      <c r="B150" s="37"/>
      <c r="C150" s="36"/>
    </row>
    <row r="151" spans="1:8" x14ac:dyDescent="0.25">
      <c r="A151" s="43"/>
      <c r="B151" s="37"/>
      <c r="C151" s="36"/>
    </row>
    <row r="152" spans="1:8" x14ac:dyDescent="0.25">
      <c r="A152" s="43"/>
      <c r="B152" s="37"/>
      <c r="C152" s="36"/>
    </row>
    <row r="153" spans="1:8" x14ac:dyDescent="0.25">
      <c r="A153" s="43"/>
      <c r="B153" s="37"/>
      <c r="C153" s="36"/>
    </row>
    <row r="154" spans="1:8" x14ac:dyDescent="0.25">
      <c r="A154" s="43"/>
      <c r="B154" s="37"/>
      <c r="C154" s="36"/>
    </row>
    <row r="155" spans="1:8" x14ac:dyDescent="0.25">
      <c r="A155" s="43"/>
      <c r="B155" s="37"/>
      <c r="C155" s="36"/>
    </row>
    <row r="156" spans="1:8" x14ac:dyDescent="0.25">
      <c r="A156" s="43"/>
      <c r="B156" s="37"/>
      <c r="C156" s="36"/>
    </row>
    <row r="157" spans="1:8" x14ac:dyDescent="0.25">
      <c r="A157" s="43"/>
      <c r="B157" s="37"/>
      <c r="C157" s="36"/>
    </row>
    <row r="158" spans="1:8" x14ac:dyDescent="0.25">
      <c r="A158" s="43"/>
      <c r="B158" s="37"/>
      <c r="C158" s="36"/>
    </row>
    <row r="159" spans="1:8" x14ac:dyDescent="0.25">
      <c r="A159" s="43"/>
      <c r="B159" s="37"/>
      <c r="C159" s="36"/>
    </row>
    <row r="160" spans="1:8" x14ac:dyDescent="0.25">
      <c r="A160" s="43"/>
      <c r="B160" s="37"/>
      <c r="C160" s="36"/>
      <c r="H160" s="54"/>
    </row>
    <row r="161" spans="1:3" x14ac:dyDescent="0.25">
      <c r="A161" s="43"/>
      <c r="B161" s="37"/>
      <c r="C161" s="36"/>
    </row>
    <row r="162" spans="1:3" x14ac:dyDescent="0.25">
      <c r="A162" s="54"/>
      <c r="B162" s="37"/>
      <c r="C162" s="36"/>
    </row>
    <row r="163" spans="1:3" x14ac:dyDescent="0.25">
      <c r="A163" s="54"/>
    </row>
    <row r="164" spans="1:3" x14ac:dyDescent="0.25">
      <c r="A164" s="54"/>
    </row>
  </sheetData>
  <sortState ref="A4:E99">
    <sortCondition descending="1" ref="E4:E99"/>
  </sortState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65"/>
  <sheetViews>
    <sheetView zoomScaleNormal="100" workbookViewId="0">
      <selection activeCell="A4" sqref="A4"/>
    </sheetView>
  </sheetViews>
  <sheetFormatPr defaultRowHeight="15" x14ac:dyDescent="0.25"/>
  <sheetData>
    <row r="1" spans="1:7" x14ac:dyDescent="0.25">
      <c r="A1" s="19" t="s">
        <v>100</v>
      </c>
      <c r="C1" s="32" t="s">
        <v>145</v>
      </c>
    </row>
    <row r="3" spans="1:7" x14ac:dyDescent="0.25">
      <c r="B3" s="35" t="s">
        <v>64</v>
      </c>
      <c r="C3" s="35" t="s">
        <v>65</v>
      </c>
      <c r="D3" t="s">
        <v>66</v>
      </c>
      <c r="E3" s="65" t="s">
        <v>128</v>
      </c>
      <c r="G3" s="32"/>
    </row>
    <row r="4" spans="1:7" x14ac:dyDescent="0.25">
      <c r="A4" s="202" t="s">
        <v>63</v>
      </c>
      <c r="B4" s="203">
        <v>7.1428571428571425E-2</v>
      </c>
      <c r="C4" s="203">
        <v>0.42857142857142855</v>
      </c>
      <c r="D4" s="203">
        <v>0.42857142857142855</v>
      </c>
      <c r="E4" s="1">
        <f t="shared" ref="E4:E35" si="0">B4+C4+D4</f>
        <v>0.9285714285714286</v>
      </c>
    </row>
    <row r="5" spans="1:7" x14ac:dyDescent="0.25">
      <c r="A5" s="199" t="s">
        <v>771</v>
      </c>
      <c r="B5" s="203">
        <v>0.625</v>
      </c>
      <c r="C5" s="203">
        <v>0.25</v>
      </c>
      <c r="D5" s="203">
        <v>0</v>
      </c>
      <c r="E5" s="1">
        <f t="shared" si="0"/>
        <v>0.875</v>
      </c>
    </row>
    <row r="6" spans="1:7" x14ac:dyDescent="0.25">
      <c r="A6" s="199" t="s">
        <v>59</v>
      </c>
      <c r="B6" s="203">
        <v>0.5</v>
      </c>
      <c r="C6" s="203">
        <v>0.35714285714285715</v>
      </c>
      <c r="D6" s="203">
        <v>0</v>
      </c>
      <c r="E6" s="1">
        <f t="shared" si="0"/>
        <v>0.85714285714285721</v>
      </c>
    </row>
    <row r="7" spans="1:7" x14ac:dyDescent="0.25">
      <c r="A7" s="199" t="s">
        <v>60</v>
      </c>
      <c r="B7" s="203">
        <v>0.23076923076923078</v>
      </c>
      <c r="C7" s="203">
        <v>0.53846153846153844</v>
      </c>
      <c r="D7" s="203">
        <v>7.6923076923076927E-2</v>
      </c>
      <c r="E7" s="1">
        <f t="shared" si="0"/>
        <v>0.84615384615384603</v>
      </c>
    </row>
    <row r="8" spans="1:7" x14ac:dyDescent="0.25">
      <c r="A8" s="199" t="s">
        <v>53</v>
      </c>
      <c r="B8" s="203">
        <v>0.6</v>
      </c>
      <c r="C8" s="203">
        <v>0.2</v>
      </c>
      <c r="D8" s="203">
        <v>0</v>
      </c>
      <c r="E8" s="1">
        <f t="shared" si="0"/>
        <v>0.8</v>
      </c>
    </row>
    <row r="9" spans="1:7" x14ac:dyDescent="0.25">
      <c r="A9" s="199" t="s">
        <v>52</v>
      </c>
      <c r="B9" s="203">
        <v>0.8</v>
      </c>
      <c r="C9" s="203">
        <v>0</v>
      </c>
      <c r="D9" s="203">
        <v>0</v>
      </c>
      <c r="E9" s="1">
        <f t="shared" si="0"/>
        <v>0.8</v>
      </c>
    </row>
    <row r="10" spans="1:7" x14ac:dyDescent="0.25">
      <c r="A10" s="199" t="s">
        <v>548</v>
      </c>
      <c r="B10" s="203">
        <v>0.8</v>
      </c>
      <c r="C10" s="203">
        <v>0</v>
      </c>
      <c r="D10" s="203">
        <v>0</v>
      </c>
      <c r="E10" s="1">
        <f t="shared" si="0"/>
        <v>0.8</v>
      </c>
    </row>
    <row r="11" spans="1:7" x14ac:dyDescent="0.25">
      <c r="A11" s="199" t="s">
        <v>58</v>
      </c>
      <c r="B11" s="203">
        <v>0.18181818181818182</v>
      </c>
      <c r="C11" s="203">
        <v>0.45454545454545453</v>
      </c>
      <c r="D11" s="203">
        <v>9.0909090909090912E-2</v>
      </c>
      <c r="E11" s="1">
        <f t="shared" si="0"/>
        <v>0.72727272727272729</v>
      </c>
    </row>
    <row r="12" spans="1:7" x14ac:dyDescent="0.25">
      <c r="A12" s="199" t="s">
        <v>62</v>
      </c>
      <c r="B12" s="203">
        <v>0.2857142857142857</v>
      </c>
      <c r="C12" s="203">
        <v>0.14285714285714285</v>
      </c>
      <c r="D12" s="203">
        <v>0.2857142857142857</v>
      </c>
      <c r="E12" s="1">
        <f t="shared" si="0"/>
        <v>0.71428571428571419</v>
      </c>
    </row>
    <row r="13" spans="1:7" x14ac:dyDescent="0.25">
      <c r="A13" s="199" t="s">
        <v>61</v>
      </c>
      <c r="B13" s="203">
        <v>0.25</v>
      </c>
      <c r="C13" s="203">
        <v>0.33333333333333331</v>
      </c>
      <c r="D13" s="203">
        <v>8.3333333333333329E-2</v>
      </c>
      <c r="E13" s="1">
        <f t="shared" si="0"/>
        <v>0.66666666666666663</v>
      </c>
    </row>
    <row r="14" spans="1:7" x14ac:dyDescent="0.25">
      <c r="A14" s="199" t="s">
        <v>541</v>
      </c>
      <c r="B14" s="203">
        <v>0.5</v>
      </c>
      <c r="C14" s="203">
        <v>0.125</v>
      </c>
      <c r="D14" s="203">
        <v>0</v>
      </c>
      <c r="E14" s="1">
        <f t="shared" si="0"/>
        <v>0.625</v>
      </c>
    </row>
    <row r="15" spans="1:7" x14ac:dyDescent="0.25">
      <c r="A15" s="199" t="s">
        <v>769</v>
      </c>
      <c r="B15" s="203">
        <v>0.4</v>
      </c>
      <c r="C15" s="203">
        <v>0.2</v>
      </c>
      <c r="D15" s="203">
        <v>0</v>
      </c>
      <c r="E15" s="1">
        <f t="shared" si="0"/>
        <v>0.60000000000000009</v>
      </c>
    </row>
    <row r="16" spans="1:7" x14ac:dyDescent="0.25">
      <c r="A16" s="199" t="s">
        <v>94</v>
      </c>
      <c r="B16" s="203">
        <v>0.6</v>
      </c>
      <c r="C16" s="203">
        <v>0</v>
      </c>
      <c r="D16" s="203">
        <v>0</v>
      </c>
      <c r="E16" s="1">
        <f t="shared" si="0"/>
        <v>0.6</v>
      </c>
    </row>
    <row r="17" spans="1:5" x14ac:dyDescent="0.25">
      <c r="A17" s="199" t="s">
        <v>54</v>
      </c>
      <c r="B17" s="203">
        <v>0.6</v>
      </c>
      <c r="C17" s="203">
        <v>0</v>
      </c>
      <c r="D17" s="203">
        <v>0</v>
      </c>
      <c r="E17" s="1">
        <f t="shared" si="0"/>
        <v>0.6</v>
      </c>
    </row>
    <row r="18" spans="1:5" x14ac:dyDescent="0.25">
      <c r="A18" s="199" t="s">
        <v>55</v>
      </c>
      <c r="B18" s="203">
        <v>0.41666666666666669</v>
      </c>
      <c r="C18" s="203">
        <v>0.16666666666666666</v>
      </c>
      <c r="D18" s="203">
        <v>0</v>
      </c>
      <c r="E18" s="1">
        <f t="shared" si="0"/>
        <v>0.58333333333333337</v>
      </c>
    </row>
    <row r="19" spans="1:5" x14ac:dyDescent="0.25">
      <c r="A19" s="199" t="s">
        <v>35</v>
      </c>
      <c r="B19" s="203">
        <v>0.45454545454545453</v>
      </c>
      <c r="C19" s="203">
        <v>9.0909090909090912E-2</v>
      </c>
      <c r="D19" s="203">
        <v>0</v>
      </c>
      <c r="E19" s="1">
        <f t="shared" si="0"/>
        <v>0.54545454545454541</v>
      </c>
    </row>
    <row r="20" spans="1:5" x14ac:dyDescent="0.25">
      <c r="A20" s="199" t="s">
        <v>57</v>
      </c>
      <c r="B20" s="203">
        <v>0.35294117647058826</v>
      </c>
      <c r="C20" s="203">
        <v>0.11764705882352941</v>
      </c>
      <c r="D20" s="203">
        <v>5.8823529411764705E-2</v>
      </c>
      <c r="E20" s="1">
        <f t="shared" si="0"/>
        <v>0.52941176470588236</v>
      </c>
    </row>
    <row r="21" spans="1:5" x14ac:dyDescent="0.25">
      <c r="A21" s="199" t="s">
        <v>44</v>
      </c>
      <c r="B21" s="203">
        <v>0.38461538461538464</v>
      </c>
      <c r="C21" s="203">
        <v>7.6923076923076927E-2</v>
      </c>
      <c r="D21" s="203">
        <v>0</v>
      </c>
      <c r="E21" s="1">
        <f t="shared" si="0"/>
        <v>0.46153846153846156</v>
      </c>
    </row>
    <row r="22" spans="1:5" x14ac:dyDescent="0.25">
      <c r="A22" s="199" t="s">
        <v>33</v>
      </c>
      <c r="B22" s="203">
        <v>0.38461538461538464</v>
      </c>
      <c r="C22" s="203">
        <v>7.6923076923076927E-2</v>
      </c>
      <c r="D22" s="203">
        <v>0</v>
      </c>
      <c r="E22" s="1">
        <f t="shared" si="0"/>
        <v>0.46153846153846156</v>
      </c>
    </row>
    <row r="23" spans="1:5" x14ac:dyDescent="0.25">
      <c r="A23" s="199" t="s">
        <v>47</v>
      </c>
      <c r="B23" s="203">
        <v>0.36363636363636365</v>
      </c>
      <c r="C23" s="203">
        <v>0</v>
      </c>
      <c r="D23" s="203">
        <v>9.0909090909090912E-2</v>
      </c>
      <c r="E23" s="1">
        <f t="shared" si="0"/>
        <v>0.45454545454545459</v>
      </c>
    </row>
    <row r="24" spans="1:5" x14ac:dyDescent="0.25">
      <c r="A24" s="199" t="s">
        <v>50</v>
      </c>
      <c r="B24" s="203">
        <v>0.27272727272727271</v>
      </c>
      <c r="C24" s="203">
        <v>0.13636363636363635</v>
      </c>
      <c r="D24" s="203">
        <v>4.5454545454545456E-2</v>
      </c>
      <c r="E24" s="1">
        <f t="shared" si="0"/>
        <v>0.45454545454545453</v>
      </c>
    </row>
    <row r="25" spans="1:5" x14ac:dyDescent="0.25">
      <c r="A25" s="199" t="s">
        <v>759</v>
      </c>
      <c r="B25" s="203">
        <v>0.35714285714285715</v>
      </c>
      <c r="C25" s="203">
        <v>7.1428571428571425E-2</v>
      </c>
      <c r="D25" s="203">
        <v>0</v>
      </c>
      <c r="E25" s="1">
        <f t="shared" si="0"/>
        <v>0.4285714285714286</v>
      </c>
    </row>
    <row r="26" spans="1:5" x14ac:dyDescent="0.25">
      <c r="A26" s="199" t="s">
        <v>99</v>
      </c>
      <c r="B26" s="203">
        <v>0.42857142857142855</v>
      </c>
      <c r="C26" s="203">
        <v>0</v>
      </c>
      <c r="D26" s="203">
        <v>0</v>
      </c>
      <c r="E26" s="1">
        <f t="shared" si="0"/>
        <v>0.42857142857142855</v>
      </c>
    </row>
    <row r="27" spans="1:5" x14ac:dyDescent="0.25">
      <c r="A27" s="199" t="s">
        <v>51</v>
      </c>
      <c r="B27" s="203">
        <v>0.42857142857142855</v>
      </c>
      <c r="C27" s="203">
        <v>0</v>
      </c>
      <c r="D27" s="203">
        <v>0</v>
      </c>
      <c r="E27" s="1">
        <f t="shared" si="0"/>
        <v>0.42857142857142855</v>
      </c>
    </row>
    <row r="28" spans="1:5" x14ac:dyDescent="0.25">
      <c r="A28" s="199" t="s">
        <v>36</v>
      </c>
      <c r="B28" s="203">
        <v>0.42857142857142855</v>
      </c>
      <c r="C28" s="203">
        <v>0</v>
      </c>
      <c r="D28" s="203">
        <v>0</v>
      </c>
      <c r="E28" s="1">
        <f t="shared" si="0"/>
        <v>0.42857142857142855</v>
      </c>
    </row>
    <row r="29" spans="1:5" x14ac:dyDescent="0.25">
      <c r="A29" s="199" t="s">
        <v>37</v>
      </c>
      <c r="B29" s="203">
        <v>0.2857142857142857</v>
      </c>
      <c r="C29" s="203">
        <v>0</v>
      </c>
      <c r="D29" s="203">
        <v>0.14285714285714285</v>
      </c>
      <c r="E29" s="1">
        <f t="shared" si="0"/>
        <v>0.42857142857142855</v>
      </c>
    </row>
    <row r="30" spans="1:5" x14ac:dyDescent="0.25">
      <c r="A30" s="199" t="s">
        <v>751</v>
      </c>
      <c r="B30" s="203">
        <v>0.42857142857142855</v>
      </c>
      <c r="C30" s="203">
        <v>0</v>
      </c>
      <c r="D30" s="203">
        <v>0</v>
      </c>
      <c r="E30" s="1">
        <f t="shared" si="0"/>
        <v>0.42857142857142855</v>
      </c>
    </row>
    <row r="31" spans="1:5" x14ac:dyDescent="0.25">
      <c r="A31" s="199" t="s">
        <v>540</v>
      </c>
      <c r="B31" s="203">
        <v>0.2857142857142857</v>
      </c>
      <c r="C31" s="203">
        <v>0.14285714285714285</v>
      </c>
      <c r="D31" s="203">
        <v>0</v>
      </c>
      <c r="E31" s="1">
        <f t="shared" si="0"/>
        <v>0.42857142857142855</v>
      </c>
    </row>
    <row r="32" spans="1:5" x14ac:dyDescent="0.25">
      <c r="A32" s="199" t="s">
        <v>30</v>
      </c>
      <c r="B32" s="203">
        <v>0.2857142857142857</v>
      </c>
      <c r="C32" s="203">
        <v>0.14285714285714285</v>
      </c>
      <c r="D32" s="203">
        <v>0</v>
      </c>
      <c r="E32" s="1">
        <f t="shared" si="0"/>
        <v>0.42857142857142855</v>
      </c>
    </row>
    <row r="33" spans="1:5" x14ac:dyDescent="0.25">
      <c r="A33" s="199" t="s">
        <v>45</v>
      </c>
      <c r="B33" s="203">
        <v>0.4</v>
      </c>
      <c r="C33" s="203">
        <v>0</v>
      </c>
      <c r="D33" s="203">
        <v>0</v>
      </c>
      <c r="E33" s="1">
        <f t="shared" si="0"/>
        <v>0.4</v>
      </c>
    </row>
    <row r="34" spans="1:5" x14ac:dyDescent="0.25">
      <c r="A34" s="199" t="s">
        <v>770</v>
      </c>
      <c r="B34" s="203">
        <v>0</v>
      </c>
      <c r="C34" s="203">
        <v>0.4</v>
      </c>
      <c r="D34" s="203">
        <v>0</v>
      </c>
      <c r="E34" s="1">
        <f t="shared" si="0"/>
        <v>0.4</v>
      </c>
    </row>
    <row r="35" spans="1:5" x14ac:dyDescent="0.25">
      <c r="A35" s="199" t="s">
        <v>56</v>
      </c>
      <c r="B35" s="203">
        <v>0.16666666666666666</v>
      </c>
      <c r="C35" s="203">
        <v>0.1111111111111111</v>
      </c>
      <c r="D35" s="203">
        <v>0.1111111111111111</v>
      </c>
      <c r="E35" s="1">
        <f t="shared" si="0"/>
        <v>0.3888888888888889</v>
      </c>
    </row>
    <row r="36" spans="1:5" x14ac:dyDescent="0.25">
      <c r="A36" s="199" t="s">
        <v>102</v>
      </c>
      <c r="B36" s="203">
        <v>0.30769230769230771</v>
      </c>
      <c r="C36" s="203">
        <v>7.6923076923076927E-2</v>
      </c>
      <c r="D36" s="203">
        <v>0</v>
      </c>
      <c r="E36" s="1">
        <f t="shared" ref="E36:E67" si="1">B36+C36+D36</f>
        <v>0.38461538461538464</v>
      </c>
    </row>
    <row r="37" spans="1:5" x14ac:dyDescent="0.25">
      <c r="A37" s="199" t="s">
        <v>93</v>
      </c>
      <c r="B37" s="203">
        <v>0.375</v>
      </c>
      <c r="C37" s="203">
        <v>0</v>
      </c>
      <c r="D37" s="203">
        <v>0</v>
      </c>
      <c r="E37" s="1">
        <f t="shared" si="1"/>
        <v>0.375</v>
      </c>
    </row>
    <row r="38" spans="1:5" x14ac:dyDescent="0.25">
      <c r="A38" s="199" t="s">
        <v>49</v>
      </c>
      <c r="B38" s="203">
        <v>0.375</v>
      </c>
      <c r="C38" s="203">
        <v>0</v>
      </c>
      <c r="D38" s="203">
        <v>0</v>
      </c>
      <c r="E38" s="1">
        <f t="shared" si="1"/>
        <v>0.375</v>
      </c>
    </row>
    <row r="39" spans="1:5" x14ac:dyDescent="0.25">
      <c r="A39" s="199" t="s">
        <v>82</v>
      </c>
      <c r="B39" s="203">
        <v>0.18181818181818182</v>
      </c>
      <c r="C39" s="203">
        <v>0.18181818181818182</v>
      </c>
      <c r="D39" s="203">
        <v>0</v>
      </c>
      <c r="E39" s="1">
        <f t="shared" si="1"/>
        <v>0.36363636363636365</v>
      </c>
    </row>
    <row r="40" spans="1:5" x14ac:dyDescent="0.25">
      <c r="A40" s="199" t="s">
        <v>761</v>
      </c>
      <c r="B40" s="203">
        <v>0.18181818181818182</v>
      </c>
      <c r="C40" s="203">
        <v>0.18181818181818182</v>
      </c>
      <c r="D40" s="203">
        <v>0</v>
      </c>
      <c r="E40" s="1">
        <f t="shared" si="1"/>
        <v>0.36363636363636365</v>
      </c>
    </row>
    <row r="41" spans="1:5" x14ac:dyDescent="0.25">
      <c r="A41" s="199" t="s">
        <v>77</v>
      </c>
      <c r="B41" s="203">
        <v>0.23333333333333334</v>
      </c>
      <c r="C41" s="203">
        <v>0.1</v>
      </c>
      <c r="D41" s="203">
        <v>0</v>
      </c>
      <c r="E41" s="1">
        <f t="shared" si="1"/>
        <v>0.33333333333333337</v>
      </c>
    </row>
    <row r="42" spans="1:5" x14ac:dyDescent="0.25">
      <c r="A42" s="199" t="s">
        <v>556</v>
      </c>
      <c r="B42" s="203">
        <v>0.16666666666666666</v>
      </c>
      <c r="C42" s="203">
        <v>0.16666666666666666</v>
      </c>
      <c r="D42" s="203">
        <v>0</v>
      </c>
      <c r="E42" s="1">
        <f t="shared" si="1"/>
        <v>0.33333333333333331</v>
      </c>
    </row>
    <row r="43" spans="1:5" x14ac:dyDescent="0.25">
      <c r="A43" s="199" t="s">
        <v>553</v>
      </c>
      <c r="B43" s="203">
        <v>0.33333333333333331</v>
      </c>
      <c r="C43" s="203">
        <v>0</v>
      </c>
      <c r="D43" s="203">
        <v>0</v>
      </c>
      <c r="E43" s="1">
        <f t="shared" si="1"/>
        <v>0.33333333333333331</v>
      </c>
    </row>
    <row r="44" spans="1:5" x14ac:dyDescent="0.25">
      <c r="A44" s="199" t="s">
        <v>43</v>
      </c>
      <c r="B44" s="203">
        <v>0.33333333333333331</v>
      </c>
      <c r="C44" s="203">
        <v>0</v>
      </c>
      <c r="D44" s="203">
        <v>0</v>
      </c>
      <c r="E44" s="1">
        <f t="shared" si="1"/>
        <v>0.33333333333333331</v>
      </c>
    </row>
    <row r="45" spans="1:5" x14ac:dyDescent="0.25">
      <c r="A45" s="199" t="s">
        <v>558</v>
      </c>
      <c r="B45" s="203">
        <v>0.16666666666666666</v>
      </c>
      <c r="C45" s="203">
        <v>0.16666666666666666</v>
      </c>
      <c r="D45" s="203">
        <v>0</v>
      </c>
      <c r="E45" s="1">
        <f t="shared" si="1"/>
        <v>0.33333333333333331</v>
      </c>
    </row>
    <row r="46" spans="1:5" x14ac:dyDescent="0.25">
      <c r="A46" s="199" t="s">
        <v>46</v>
      </c>
      <c r="B46" s="203">
        <v>0.33333333333333331</v>
      </c>
      <c r="C46" s="203">
        <v>0</v>
      </c>
      <c r="D46" s="203">
        <v>0</v>
      </c>
      <c r="E46" s="1">
        <f t="shared" si="1"/>
        <v>0.33333333333333331</v>
      </c>
    </row>
    <row r="47" spans="1:5" x14ac:dyDescent="0.25">
      <c r="A47" s="199" t="s">
        <v>42</v>
      </c>
      <c r="B47" s="203">
        <v>0.23076923076923078</v>
      </c>
      <c r="C47" s="203">
        <v>7.6923076923076927E-2</v>
      </c>
      <c r="D47" s="203">
        <v>0</v>
      </c>
      <c r="E47" s="1">
        <f t="shared" si="1"/>
        <v>0.30769230769230771</v>
      </c>
    </row>
    <row r="48" spans="1:5" x14ac:dyDescent="0.25">
      <c r="A48" s="199" t="s">
        <v>103</v>
      </c>
      <c r="B48" s="203">
        <v>0.3</v>
      </c>
      <c r="C48" s="203">
        <v>0</v>
      </c>
      <c r="D48" s="203">
        <v>0</v>
      </c>
      <c r="E48" s="1">
        <f t="shared" si="1"/>
        <v>0.3</v>
      </c>
    </row>
    <row r="49" spans="1:5" x14ac:dyDescent="0.25">
      <c r="A49" s="199" t="s">
        <v>96</v>
      </c>
      <c r="B49" s="203">
        <v>0.29411764705882354</v>
      </c>
      <c r="C49" s="203">
        <v>0</v>
      </c>
      <c r="D49" s="203">
        <v>0</v>
      </c>
      <c r="E49" s="1">
        <f t="shared" si="1"/>
        <v>0.29411764705882354</v>
      </c>
    </row>
    <row r="50" spans="1:5" x14ac:dyDescent="0.25">
      <c r="A50" s="199" t="s">
        <v>545</v>
      </c>
      <c r="B50" s="203">
        <v>0.2857142857142857</v>
      </c>
      <c r="C50" s="203">
        <v>0</v>
      </c>
      <c r="D50" s="203">
        <v>0</v>
      </c>
      <c r="E50" s="1">
        <f t="shared" si="1"/>
        <v>0.2857142857142857</v>
      </c>
    </row>
    <row r="51" spans="1:5" x14ac:dyDescent="0.25">
      <c r="A51" s="201" t="s">
        <v>552</v>
      </c>
      <c r="B51" s="203">
        <v>0.14285714285714285</v>
      </c>
      <c r="C51" s="203">
        <v>0.14285714285714285</v>
      </c>
      <c r="D51" s="203">
        <v>0</v>
      </c>
      <c r="E51" s="1">
        <f t="shared" si="1"/>
        <v>0.2857142857142857</v>
      </c>
    </row>
    <row r="52" spans="1:5" x14ac:dyDescent="0.25">
      <c r="A52" s="199" t="s">
        <v>546</v>
      </c>
      <c r="B52" s="203">
        <v>0.14285714285714285</v>
      </c>
      <c r="C52" s="203">
        <v>0</v>
      </c>
      <c r="D52" s="203">
        <v>0.14285714285714285</v>
      </c>
      <c r="E52" s="1">
        <f t="shared" si="1"/>
        <v>0.2857142857142857</v>
      </c>
    </row>
    <row r="53" spans="1:5" x14ac:dyDescent="0.25">
      <c r="A53" s="199" t="s">
        <v>763</v>
      </c>
      <c r="B53" s="203">
        <v>0.2</v>
      </c>
      <c r="C53" s="203">
        <v>6.6666666666666666E-2</v>
      </c>
      <c r="D53" s="203">
        <v>0</v>
      </c>
      <c r="E53" s="1">
        <f t="shared" si="1"/>
        <v>0.26666666666666666</v>
      </c>
    </row>
    <row r="54" spans="1:5" x14ac:dyDescent="0.25">
      <c r="A54" s="199" t="s">
        <v>91</v>
      </c>
      <c r="B54" s="203">
        <v>0.25</v>
      </c>
      <c r="C54" s="203">
        <v>0</v>
      </c>
      <c r="D54" s="203">
        <v>0</v>
      </c>
      <c r="E54" s="1">
        <f t="shared" si="1"/>
        <v>0.25</v>
      </c>
    </row>
    <row r="55" spans="1:5" x14ac:dyDescent="0.25">
      <c r="A55" s="199" t="s">
        <v>84</v>
      </c>
      <c r="B55" s="203">
        <v>0.25</v>
      </c>
      <c r="C55" s="203">
        <v>0</v>
      </c>
      <c r="D55" s="203">
        <v>0</v>
      </c>
      <c r="E55" s="1">
        <f t="shared" si="1"/>
        <v>0.25</v>
      </c>
    </row>
    <row r="56" spans="1:5" x14ac:dyDescent="0.25">
      <c r="A56" s="199" t="s">
        <v>560</v>
      </c>
      <c r="B56" s="203">
        <v>0.25</v>
      </c>
      <c r="C56" s="203">
        <v>0</v>
      </c>
      <c r="D56" s="203">
        <v>0</v>
      </c>
      <c r="E56" s="1">
        <f t="shared" si="1"/>
        <v>0.25</v>
      </c>
    </row>
    <row r="57" spans="1:5" x14ac:dyDescent="0.25">
      <c r="A57" s="199" t="s">
        <v>41</v>
      </c>
      <c r="B57" s="203">
        <v>0</v>
      </c>
      <c r="C57" s="203">
        <v>0.25</v>
      </c>
      <c r="D57" s="203">
        <v>0</v>
      </c>
      <c r="E57" s="1">
        <f t="shared" si="1"/>
        <v>0.25</v>
      </c>
    </row>
    <row r="58" spans="1:5" x14ac:dyDescent="0.25">
      <c r="A58" s="199" t="s">
        <v>543</v>
      </c>
      <c r="B58" s="203">
        <v>0.25</v>
      </c>
      <c r="C58" s="203">
        <v>0</v>
      </c>
      <c r="D58" s="203">
        <v>0</v>
      </c>
      <c r="E58" s="1">
        <f t="shared" si="1"/>
        <v>0.25</v>
      </c>
    </row>
    <row r="59" spans="1:5" x14ac:dyDescent="0.25">
      <c r="A59" s="199" t="s">
        <v>39</v>
      </c>
      <c r="B59" s="203">
        <v>8.3333333333333329E-2</v>
      </c>
      <c r="C59" s="203">
        <v>0.16666666666666666</v>
      </c>
      <c r="D59" s="203">
        <v>0</v>
      </c>
      <c r="E59" s="1">
        <f t="shared" si="1"/>
        <v>0.25</v>
      </c>
    </row>
    <row r="60" spans="1:5" x14ac:dyDescent="0.25">
      <c r="A60" s="199" t="s">
        <v>38</v>
      </c>
      <c r="B60" s="203">
        <v>0.2</v>
      </c>
      <c r="C60" s="203">
        <v>0.05</v>
      </c>
      <c r="D60" s="203">
        <v>0</v>
      </c>
      <c r="E60" s="1">
        <f t="shared" si="1"/>
        <v>0.25</v>
      </c>
    </row>
    <row r="61" spans="1:5" x14ac:dyDescent="0.25">
      <c r="A61" s="199" t="s">
        <v>70</v>
      </c>
      <c r="B61" s="203">
        <v>0.22</v>
      </c>
      <c r="C61" s="203">
        <v>0.02</v>
      </c>
      <c r="D61" s="203">
        <v>0</v>
      </c>
      <c r="E61" s="1">
        <f t="shared" si="1"/>
        <v>0.24</v>
      </c>
    </row>
    <row r="62" spans="1:5" x14ac:dyDescent="0.25">
      <c r="A62" s="199" t="s">
        <v>764</v>
      </c>
      <c r="B62" s="203">
        <v>0.14285714285714285</v>
      </c>
      <c r="C62" s="203">
        <v>4.7619047619047616E-2</v>
      </c>
      <c r="D62" s="203">
        <v>4.7619047619047616E-2</v>
      </c>
      <c r="E62" s="1">
        <f t="shared" si="1"/>
        <v>0.23809523809523808</v>
      </c>
    </row>
    <row r="63" spans="1:5" x14ac:dyDescent="0.25">
      <c r="A63" s="199" t="s">
        <v>24</v>
      </c>
      <c r="B63" s="203">
        <v>0.23076923076923078</v>
      </c>
      <c r="C63" s="203">
        <v>0</v>
      </c>
      <c r="D63" s="203">
        <v>0</v>
      </c>
      <c r="E63" s="1">
        <f t="shared" si="1"/>
        <v>0.23076923076923078</v>
      </c>
    </row>
    <row r="64" spans="1:5" s="65" customFormat="1" x14ac:dyDescent="0.25">
      <c r="A64" s="199" t="s">
        <v>31</v>
      </c>
      <c r="B64" s="203">
        <v>0.1111111111111111</v>
      </c>
      <c r="C64" s="203">
        <v>0.1111111111111111</v>
      </c>
      <c r="D64" s="203">
        <v>0</v>
      </c>
      <c r="E64" s="1">
        <f t="shared" si="1"/>
        <v>0.22222222222222221</v>
      </c>
    </row>
    <row r="65" spans="1:5" x14ac:dyDescent="0.25">
      <c r="A65" s="199" t="s">
        <v>27</v>
      </c>
      <c r="B65" s="203">
        <v>0.22222222222222221</v>
      </c>
      <c r="C65" s="203">
        <v>0</v>
      </c>
      <c r="D65" s="203">
        <v>0</v>
      </c>
      <c r="E65" s="1">
        <f t="shared" si="1"/>
        <v>0.22222222222222221</v>
      </c>
    </row>
    <row r="66" spans="1:5" x14ac:dyDescent="0.25">
      <c r="A66" s="199" t="s">
        <v>98</v>
      </c>
      <c r="B66" s="203">
        <v>0.21428571428571427</v>
      </c>
      <c r="C66" s="203">
        <v>0</v>
      </c>
      <c r="D66" s="203">
        <v>0</v>
      </c>
      <c r="E66" s="1">
        <f t="shared" si="1"/>
        <v>0.21428571428571427</v>
      </c>
    </row>
    <row r="67" spans="1:5" x14ac:dyDescent="0.25">
      <c r="A67" s="199" t="s">
        <v>78</v>
      </c>
      <c r="B67" s="203">
        <v>0.125</v>
      </c>
      <c r="C67" s="203">
        <v>8.3333333333333329E-2</v>
      </c>
      <c r="D67" s="203">
        <v>0</v>
      </c>
      <c r="E67" s="1">
        <f t="shared" si="1"/>
        <v>0.20833333333333331</v>
      </c>
    </row>
    <row r="68" spans="1:5" x14ac:dyDescent="0.25">
      <c r="A68" s="199" t="s">
        <v>34</v>
      </c>
      <c r="B68" s="203">
        <v>0.16666666666666666</v>
      </c>
      <c r="C68" s="203">
        <v>4.1666666666666664E-2</v>
      </c>
      <c r="D68" s="203">
        <v>0</v>
      </c>
      <c r="E68" s="1">
        <f t="shared" ref="E68:E99" si="2">B68+C68+D68</f>
        <v>0.20833333333333331</v>
      </c>
    </row>
    <row r="69" spans="1:5" x14ac:dyDescent="0.25">
      <c r="A69" s="199" t="s">
        <v>87</v>
      </c>
      <c r="B69" s="203">
        <v>0.20689655172413793</v>
      </c>
      <c r="C69" s="203">
        <v>0</v>
      </c>
      <c r="D69" s="203">
        <v>0</v>
      </c>
      <c r="E69" s="1">
        <f t="shared" si="2"/>
        <v>0.20689655172413793</v>
      </c>
    </row>
    <row r="70" spans="1:5" x14ac:dyDescent="0.25">
      <c r="A70" s="201" t="s">
        <v>74</v>
      </c>
      <c r="B70" s="203">
        <v>0.2</v>
      </c>
      <c r="C70" s="203">
        <v>0</v>
      </c>
      <c r="D70" s="203">
        <v>0</v>
      </c>
      <c r="E70" s="1">
        <f t="shared" si="2"/>
        <v>0.2</v>
      </c>
    </row>
    <row r="71" spans="1:5" x14ac:dyDescent="0.25">
      <c r="A71" s="200" t="s">
        <v>755</v>
      </c>
      <c r="B71" s="203">
        <v>0</v>
      </c>
      <c r="C71" s="203">
        <v>0.1</v>
      </c>
      <c r="D71" s="203">
        <v>0.1</v>
      </c>
      <c r="E71" s="1">
        <f t="shared" si="2"/>
        <v>0.2</v>
      </c>
    </row>
    <row r="72" spans="1:5" x14ac:dyDescent="0.25">
      <c r="A72" s="199" t="s">
        <v>772</v>
      </c>
      <c r="B72" s="203">
        <v>0</v>
      </c>
      <c r="C72" s="203">
        <v>0.2</v>
      </c>
      <c r="D72" s="203">
        <v>0</v>
      </c>
      <c r="E72" s="1">
        <f t="shared" si="2"/>
        <v>0.2</v>
      </c>
    </row>
    <row r="73" spans="1:5" x14ac:dyDescent="0.25">
      <c r="A73" s="199" t="s">
        <v>549</v>
      </c>
      <c r="B73" s="203">
        <v>0.1875</v>
      </c>
      <c r="C73" s="203">
        <v>0</v>
      </c>
      <c r="D73" s="203">
        <v>0</v>
      </c>
      <c r="E73" s="1">
        <f t="shared" si="2"/>
        <v>0.1875</v>
      </c>
    </row>
    <row r="74" spans="1:5" x14ac:dyDescent="0.25">
      <c r="A74" s="199" t="s">
        <v>97</v>
      </c>
      <c r="B74" s="203">
        <v>0.16666666666666666</v>
      </c>
      <c r="C74" s="203">
        <v>0</v>
      </c>
      <c r="D74" s="203">
        <v>0</v>
      </c>
      <c r="E74" s="1">
        <f t="shared" si="2"/>
        <v>0.16666666666666666</v>
      </c>
    </row>
    <row r="75" spans="1:5" x14ac:dyDescent="0.25">
      <c r="A75" s="199" t="s">
        <v>95</v>
      </c>
      <c r="B75" s="203">
        <v>0.16666666666666666</v>
      </c>
      <c r="C75" s="203">
        <v>0</v>
      </c>
      <c r="D75" s="203">
        <v>0</v>
      </c>
      <c r="E75" s="1">
        <f t="shared" si="2"/>
        <v>0.16666666666666666</v>
      </c>
    </row>
    <row r="76" spans="1:5" x14ac:dyDescent="0.25">
      <c r="A76" s="199" t="s">
        <v>83</v>
      </c>
      <c r="B76" s="203">
        <v>0.14285714285714285</v>
      </c>
      <c r="C76" s="203">
        <v>0</v>
      </c>
      <c r="D76" s="203">
        <v>0</v>
      </c>
      <c r="E76" s="1">
        <f t="shared" si="2"/>
        <v>0.14285714285714285</v>
      </c>
    </row>
    <row r="77" spans="1:5" x14ac:dyDescent="0.25">
      <c r="A77" s="199" t="s">
        <v>32</v>
      </c>
      <c r="B77" s="203">
        <v>0.14285714285714285</v>
      </c>
      <c r="C77" s="203">
        <v>0</v>
      </c>
      <c r="D77" s="203">
        <v>0</v>
      </c>
      <c r="E77" s="1">
        <f t="shared" si="2"/>
        <v>0.14285714285714285</v>
      </c>
    </row>
    <row r="78" spans="1:5" x14ac:dyDescent="0.25">
      <c r="A78" s="199" t="s">
        <v>25</v>
      </c>
      <c r="B78" s="203">
        <v>0.14285714285714285</v>
      </c>
      <c r="C78" s="203">
        <v>0</v>
      </c>
      <c r="D78" s="203">
        <v>0</v>
      </c>
      <c r="E78" s="1">
        <f t="shared" si="2"/>
        <v>0.14285714285714285</v>
      </c>
    </row>
    <row r="79" spans="1:5" x14ac:dyDescent="0.25">
      <c r="A79" s="199" t="s">
        <v>550</v>
      </c>
      <c r="B79" s="203">
        <v>0</v>
      </c>
      <c r="C79" s="203">
        <v>0.14285714285714285</v>
      </c>
      <c r="D79" s="203">
        <v>0</v>
      </c>
      <c r="E79" s="1">
        <f t="shared" si="2"/>
        <v>0.14285714285714285</v>
      </c>
    </row>
    <row r="80" spans="1:5" x14ac:dyDescent="0.25">
      <c r="A80" s="199" t="s">
        <v>88</v>
      </c>
      <c r="B80" s="203">
        <v>0.13333333333333333</v>
      </c>
      <c r="C80" s="203">
        <v>0</v>
      </c>
      <c r="D80" s="203">
        <v>0</v>
      </c>
      <c r="E80" s="1">
        <f t="shared" si="2"/>
        <v>0.13333333333333333</v>
      </c>
    </row>
    <row r="81" spans="1:5" x14ac:dyDescent="0.25">
      <c r="A81" s="199" t="s">
        <v>92</v>
      </c>
      <c r="B81" s="203">
        <v>0.13333333333333333</v>
      </c>
      <c r="C81" s="203">
        <v>0</v>
      </c>
      <c r="D81" s="203">
        <v>0</v>
      </c>
      <c r="E81" s="1">
        <f t="shared" si="2"/>
        <v>0.13333333333333333</v>
      </c>
    </row>
    <row r="82" spans="1:5" x14ac:dyDescent="0.25">
      <c r="A82" s="199" t="s">
        <v>90</v>
      </c>
      <c r="B82" s="203">
        <v>0.125</v>
      </c>
      <c r="C82" s="203">
        <v>0</v>
      </c>
      <c r="D82" s="203">
        <v>0</v>
      </c>
      <c r="E82" s="1">
        <f t="shared" si="2"/>
        <v>0.125</v>
      </c>
    </row>
    <row r="83" spans="1:5" s="53" customFormat="1" x14ac:dyDescent="0.25">
      <c r="A83" s="199" t="s">
        <v>79</v>
      </c>
      <c r="B83" s="203">
        <v>9.0909090909090912E-2</v>
      </c>
      <c r="C83" s="203">
        <v>3.0303030303030304E-2</v>
      </c>
      <c r="D83" s="203">
        <v>0</v>
      </c>
      <c r="E83" s="1">
        <f t="shared" si="2"/>
        <v>0.12121212121212122</v>
      </c>
    </row>
    <row r="84" spans="1:5" x14ac:dyDescent="0.25">
      <c r="A84" s="199" t="s">
        <v>306</v>
      </c>
      <c r="B84" s="203">
        <v>0</v>
      </c>
      <c r="C84" s="203">
        <v>0.1111111111111111</v>
      </c>
      <c r="D84" s="203">
        <v>0</v>
      </c>
      <c r="E84" s="1">
        <f t="shared" si="2"/>
        <v>0.1111111111111111</v>
      </c>
    </row>
    <row r="85" spans="1:5" x14ac:dyDescent="0.25">
      <c r="A85" s="199" t="s">
        <v>557</v>
      </c>
      <c r="B85" s="203">
        <v>0</v>
      </c>
      <c r="C85" s="203">
        <v>0.1111111111111111</v>
      </c>
      <c r="D85" s="203">
        <v>0</v>
      </c>
      <c r="E85" s="1">
        <f t="shared" si="2"/>
        <v>0.1111111111111111</v>
      </c>
    </row>
    <row r="86" spans="1:5" x14ac:dyDescent="0.25">
      <c r="A86" s="199" t="s">
        <v>86</v>
      </c>
      <c r="B86" s="203">
        <v>0.1</v>
      </c>
      <c r="C86" s="203">
        <v>0</v>
      </c>
      <c r="D86" s="203">
        <v>0</v>
      </c>
      <c r="E86" s="1">
        <f t="shared" si="2"/>
        <v>0.1</v>
      </c>
    </row>
    <row r="87" spans="1:5" x14ac:dyDescent="0.25">
      <c r="A87" s="199" t="s">
        <v>81</v>
      </c>
      <c r="B87" s="203">
        <v>0.05</v>
      </c>
      <c r="C87" s="203">
        <v>0.05</v>
      </c>
      <c r="D87" s="203">
        <v>0</v>
      </c>
      <c r="E87" s="1">
        <f t="shared" si="2"/>
        <v>0.1</v>
      </c>
    </row>
    <row r="88" spans="1:5" x14ac:dyDescent="0.25">
      <c r="A88" s="199" t="s">
        <v>75</v>
      </c>
      <c r="B88" s="203">
        <v>0.1</v>
      </c>
      <c r="C88" s="203">
        <v>0</v>
      </c>
      <c r="D88" s="203">
        <v>0</v>
      </c>
      <c r="E88" s="1">
        <f t="shared" si="2"/>
        <v>0.1</v>
      </c>
    </row>
    <row r="89" spans="1:5" x14ac:dyDescent="0.25">
      <c r="A89" s="199" t="s">
        <v>80</v>
      </c>
      <c r="B89" s="203">
        <v>0.08</v>
      </c>
      <c r="C89" s="203">
        <v>0</v>
      </c>
      <c r="D89" s="203">
        <v>0</v>
      </c>
      <c r="E89" s="1">
        <f t="shared" si="2"/>
        <v>0.08</v>
      </c>
    </row>
    <row r="90" spans="1:5" x14ac:dyDescent="0.25">
      <c r="A90" s="199" t="s">
        <v>22</v>
      </c>
      <c r="B90" s="203">
        <v>7.6923076923076927E-2</v>
      </c>
      <c r="C90" s="203">
        <v>0</v>
      </c>
      <c r="D90" s="203">
        <v>0</v>
      </c>
      <c r="E90" s="1">
        <f t="shared" si="2"/>
        <v>7.6923076923076927E-2</v>
      </c>
    </row>
    <row r="91" spans="1:5" x14ac:dyDescent="0.25">
      <c r="A91" s="199" t="s">
        <v>767</v>
      </c>
      <c r="B91" s="203">
        <v>7.6923076923076927E-2</v>
      </c>
      <c r="C91" s="203">
        <v>0</v>
      </c>
      <c r="D91" s="203">
        <v>0</v>
      </c>
      <c r="E91" s="1">
        <f t="shared" si="2"/>
        <v>7.6923076923076927E-2</v>
      </c>
    </row>
    <row r="92" spans="1:5" x14ac:dyDescent="0.25">
      <c r="A92" s="199" t="s">
        <v>76</v>
      </c>
      <c r="B92" s="203">
        <v>6.6666666666666666E-2</v>
      </c>
      <c r="C92" s="203">
        <v>0</v>
      </c>
      <c r="D92" s="203">
        <v>0</v>
      </c>
      <c r="E92" s="1">
        <f t="shared" si="2"/>
        <v>6.6666666666666666E-2</v>
      </c>
    </row>
    <row r="93" spans="1:5" x14ac:dyDescent="0.25">
      <c r="A93" s="199" t="s">
        <v>89</v>
      </c>
      <c r="B93" s="203">
        <v>6.25E-2</v>
      </c>
      <c r="C93" s="203">
        <v>0</v>
      </c>
      <c r="D93" s="203">
        <v>0</v>
      </c>
      <c r="E93" s="1">
        <f t="shared" si="2"/>
        <v>6.25E-2</v>
      </c>
    </row>
    <row r="94" spans="1:5" x14ac:dyDescent="0.25">
      <c r="A94" s="199" t="s">
        <v>69</v>
      </c>
      <c r="B94" s="203">
        <v>3.9215686274509803E-2</v>
      </c>
      <c r="C94" s="203">
        <v>1.9607843137254902E-2</v>
      </c>
      <c r="D94" s="203">
        <v>0</v>
      </c>
      <c r="E94" s="1">
        <f t="shared" si="2"/>
        <v>5.8823529411764705E-2</v>
      </c>
    </row>
    <row r="95" spans="1:5" x14ac:dyDescent="0.25">
      <c r="A95" s="199" t="s">
        <v>85</v>
      </c>
      <c r="B95" s="203">
        <v>0</v>
      </c>
      <c r="C95" s="203">
        <v>0</v>
      </c>
      <c r="D95" s="203">
        <v>0</v>
      </c>
      <c r="E95" s="1">
        <f t="shared" si="2"/>
        <v>0</v>
      </c>
    </row>
    <row r="96" spans="1:5" x14ac:dyDescent="0.25">
      <c r="A96" s="199" t="s">
        <v>40</v>
      </c>
      <c r="B96" s="203">
        <v>0</v>
      </c>
      <c r="C96" s="203">
        <v>0</v>
      </c>
      <c r="D96" s="203">
        <v>0</v>
      </c>
      <c r="E96" s="1">
        <f t="shared" si="2"/>
        <v>0</v>
      </c>
    </row>
    <row r="97" spans="1:5" x14ac:dyDescent="0.25">
      <c r="A97" s="199" t="s">
        <v>774</v>
      </c>
      <c r="B97" s="203">
        <v>0</v>
      </c>
      <c r="C97" s="203">
        <v>0</v>
      </c>
      <c r="D97" s="203">
        <v>0</v>
      </c>
      <c r="E97" s="1">
        <f t="shared" si="2"/>
        <v>0</v>
      </c>
    </row>
    <row r="98" spans="1:5" x14ac:dyDescent="0.25">
      <c r="A98" s="199" t="s">
        <v>760</v>
      </c>
      <c r="B98" s="203">
        <v>0</v>
      </c>
      <c r="C98" s="203">
        <v>0</v>
      </c>
      <c r="D98" s="203">
        <v>0</v>
      </c>
      <c r="E98" s="1">
        <f t="shared" si="2"/>
        <v>0</v>
      </c>
    </row>
    <row r="99" spans="1:5" x14ac:dyDescent="0.25">
      <c r="A99" s="199" t="s">
        <v>773</v>
      </c>
      <c r="B99" s="203">
        <v>0</v>
      </c>
      <c r="C99" s="203">
        <v>0</v>
      </c>
      <c r="D99" s="203">
        <v>0</v>
      </c>
      <c r="E99" s="1">
        <f t="shared" si="2"/>
        <v>0</v>
      </c>
    </row>
    <row r="100" spans="1:5" x14ac:dyDescent="0.25">
      <c r="A100" s="201" t="s">
        <v>766</v>
      </c>
      <c r="B100" s="203">
        <v>0</v>
      </c>
      <c r="C100" s="203">
        <v>0</v>
      </c>
      <c r="D100" s="203">
        <v>0</v>
      </c>
      <c r="E100" s="174">
        <f t="shared" ref="E100" si="3">B100+C100+D100</f>
        <v>0</v>
      </c>
    </row>
    <row r="101" spans="1:5" x14ac:dyDescent="0.25">
      <c r="A101" s="44"/>
      <c r="B101" s="1"/>
      <c r="C101" s="1"/>
      <c r="D101" s="1"/>
      <c r="E101" s="1"/>
    </row>
    <row r="102" spans="1:5" x14ac:dyDescent="0.25">
      <c r="A102" s="44"/>
      <c r="B102" s="1"/>
      <c r="C102" s="1"/>
      <c r="D102" s="1"/>
      <c r="E102" s="1"/>
    </row>
    <row r="103" spans="1:5" x14ac:dyDescent="0.25">
      <c r="A103" s="44"/>
      <c r="B103" s="1"/>
      <c r="C103" s="1"/>
      <c r="D103" s="1"/>
      <c r="E103" s="1"/>
    </row>
    <row r="104" spans="1:5" x14ac:dyDescent="0.25">
      <c r="A104" s="44"/>
      <c r="B104" s="1"/>
      <c r="C104" s="1"/>
      <c r="D104" s="1"/>
      <c r="E104" s="1"/>
    </row>
    <row r="105" spans="1:5" x14ac:dyDescent="0.25">
      <c r="A105" s="44"/>
      <c r="B105" s="1"/>
      <c r="C105" s="1"/>
      <c r="D105" s="1"/>
      <c r="E105" s="1"/>
    </row>
    <row r="106" spans="1:5" x14ac:dyDescent="0.25">
      <c r="A106" s="44"/>
      <c r="B106" s="1"/>
      <c r="C106" s="1"/>
      <c r="D106" s="1"/>
      <c r="E106" s="1"/>
    </row>
    <row r="107" spans="1:5" x14ac:dyDescent="0.25">
      <c r="A107" s="44"/>
      <c r="B107" s="1"/>
      <c r="C107" s="1"/>
      <c r="D107" s="1"/>
      <c r="E107" s="1"/>
    </row>
    <row r="108" spans="1:5" x14ac:dyDescent="0.25">
      <c r="A108" s="44"/>
      <c r="B108" s="1"/>
      <c r="C108" s="1"/>
      <c r="D108" s="1"/>
      <c r="E108" s="1"/>
    </row>
    <row r="109" spans="1:5" x14ac:dyDescent="0.25">
      <c r="A109" s="44"/>
      <c r="B109" s="1"/>
      <c r="C109" s="1"/>
      <c r="D109" s="1"/>
      <c r="E109" s="1"/>
    </row>
    <row r="110" spans="1:5" x14ac:dyDescent="0.25">
      <c r="A110" s="44"/>
      <c r="B110" s="1"/>
      <c r="C110" s="1"/>
      <c r="D110" s="1"/>
      <c r="E110" s="1"/>
    </row>
    <row r="111" spans="1:5" x14ac:dyDescent="0.25">
      <c r="A111" s="44"/>
      <c r="B111" s="1"/>
      <c r="C111" s="1"/>
      <c r="D111" s="1"/>
      <c r="E111" s="1"/>
    </row>
    <row r="112" spans="1:5" x14ac:dyDescent="0.25">
      <c r="A112" s="44"/>
      <c r="B112" s="1"/>
      <c r="C112" s="1"/>
      <c r="D112" s="1"/>
      <c r="E112" s="1"/>
    </row>
    <row r="113" spans="1:5" x14ac:dyDescent="0.25">
      <c r="A113" s="44"/>
      <c r="B113" s="1"/>
      <c r="C113" s="1"/>
      <c r="D113" s="1"/>
      <c r="E113" s="1"/>
    </row>
    <row r="114" spans="1:5" x14ac:dyDescent="0.25">
      <c r="A114" s="44"/>
      <c r="B114" s="1"/>
      <c r="C114" s="1"/>
      <c r="D114" s="1"/>
      <c r="E114" s="1"/>
    </row>
    <row r="115" spans="1:5" x14ac:dyDescent="0.25">
      <c r="A115" s="44"/>
      <c r="B115" s="1"/>
      <c r="C115" s="1"/>
      <c r="D115" s="1"/>
      <c r="E115" s="1"/>
    </row>
    <row r="116" spans="1:5" x14ac:dyDescent="0.25">
      <c r="A116" s="44"/>
      <c r="B116" s="1"/>
      <c r="C116" s="1"/>
      <c r="D116" s="1"/>
      <c r="E116" s="1"/>
    </row>
    <row r="117" spans="1:5" x14ac:dyDescent="0.25">
      <c r="A117" s="44"/>
      <c r="B117" s="1"/>
      <c r="C117" s="1"/>
      <c r="D117" s="1"/>
      <c r="E117" s="1"/>
    </row>
    <row r="118" spans="1:5" x14ac:dyDescent="0.25">
      <c r="A118" s="44"/>
      <c r="B118" s="1"/>
      <c r="C118" s="1"/>
      <c r="D118" s="1"/>
      <c r="E118" s="1"/>
    </row>
    <row r="119" spans="1:5" x14ac:dyDescent="0.25">
      <c r="A119" s="44"/>
      <c r="B119" s="1"/>
      <c r="C119" s="1"/>
      <c r="D119" s="1"/>
      <c r="E119" s="1"/>
    </row>
    <row r="120" spans="1:5" x14ac:dyDescent="0.25">
      <c r="A120" s="44"/>
      <c r="B120" s="1"/>
      <c r="C120" s="1"/>
      <c r="D120" s="1"/>
      <c r="E120" s="1"/>
    </row>
    <row r="121" spans="1:5" x14ac:dyDescent="0.25">
      <c r="A121" s="44"/>
      <c r="B121" s="1"/>
      <c r="C121" s="1"/>
      <c r="D121" s="1"/>
      <c r="E121" s="1"/>
    </row>
    <row r="122" spans="1:5" x14ac:dyDescent="0.25">
      <c r="A122" s="44"/>
      <c r="B122" s="1"/>
      <c r="C122" s="1"/>
      <c r="D122" s="1"/>
      <c r="E122" s="1"/>
    </row>
    <row r="123" spans="1:5" x14ac:dyDescent="0.25">
      <c r="A123" s="44"/>
      <c r="B123" s="1"/>
      <c r="C123" s="1"/>
      <c r="D123" s="1"/>
      <c r="E123" s="1"/>
    </row>
    <row r="124" spans="1:5" x14ac:dyDescent="0.25">
      <c r="A124" s="44"/>
      <c r="B124" s="1"/>
      <c r="C124" s="1"/>
      <c r="D124" s="1"/>
      <c r="E124" s="1"/>
    </row>
    <row r="125" spans="1:5" x14ac:dyDescent="0.25">
      <c r="A125" s="44"/>
      <c r="B125" s="1"/>
      <c r="C125" s="1"/>
      <c r="D125" s="1"/>
      <c r="E125" s="1"/>
    </row>
    <row r="126" spans="1:5" x14ac:dyDescent="0.25">
      <c r="A126" s="44"/>
      <c r="B126" s="1"/>
      <c r="C126" s="1"/>
      <c r="D126" s="1"/>
      <c r="E126" s="1"/>
    </row>
    <row r="127" spans="1:5" x14ac:dyDescent="0.25">
      <c r="A127" s="44"/>
      <c r="B127" s="1"/>
      <c r="C127" s="1"/>
      <c r="D127" s="1"/>
      <c r="E127" s="1"/>
    </row>
    <row r="128" spans="1:5" x14ac:dyDescent="0.25">
      <c r="A128" s="44"/>
      <c r="B128" s="1"/>
      <c r="C128" s="1"/>
      <c r="D128" s="1"/>
      <c r="E128" s="1"/>
    </row>
    <row r="129" spans="1:5" x14ac:dyDescent="0.25">
      <c r="A129" s="44"/>
      <c r="B129" s="1"/>
      <c r="C129" s="1"/>
      <c r="D129" s="1"/>
      <c r="E129" s="1"/>
    </row>
    <row r="130" spans="1:5" x14ac:dyDescent="0.25">
      <c r="A130" s="44"/>
      <c r="B130" s="1"/>
      <c r="C130" s="1"/>
      <c r="D130" s="1"/>
      <c r="E130" s="1"/>
    </row>
    <row r="131" spans="1:5" x14ac:dyDescent="0.25">
      <c r="A131" s="44"/>
      <c r="B131" s="37"/>
      <c r="C131" s="36"/>
    </row>
    <row r="132" spans="1:5" x14ac:dyDescent="0.25">
      <c r="A132" s="44"/>
      <c r="B132" s="37"/>
      <c r="C132" s="36"/>
    </row>
    <row r="133" spans="1:5" x14ac:dyDescent="0.25">
      <c r="A133" s="44"/>
      <c r="B133" s="37"/>
      <c r="C133" s="36"/>
    </row>
    <row r="134" spans="1:5" x14ac:dyDescent="0.25">
      <c r="A134" s="44"/>
      <c r="B134" s="37"/>
      <c r="C134" s="36"/>
    </row>
    <row r="135" spans="1:5" x14ac:dyDescent="0.25">
      <c r="A135" s="44"/>
      <c r="B135" s="37"/>
      <c r="C135" s="36"/>
    </row>
    <row r="136" spans="1:5" x14ac:dyDescent="0.25">
      <c r="A136" s="44"/>
      <c r="B136" s="37"/>
      <c r="C136" s="36"/>
    </row>
    <row r="137" spans="1:5" x14ac:dyDescent="0.25">
      <c r="A137" s="44"/>
      <c r="B137" s="37"/>
      <c r="C137" s="36"/>
    </row>
    <row r="138" spans="1:5" x14ac:dyDescent="0.25">
      <c r="A138" s="44"/>
      <c r="B138" s="37"/>
      <c r="C138" s="36"/>
    </row>
    <row r="139" spans="1:5" x14ac:dyDescent="0.25">
      <c r="A139" s="44"/>
      <c r="B139" s="37"/>
      <c r="C139" s="36"/>
    </row>
    <row r="140" spans="1:5" x14ac:dyDescent="0.25">
      <c r="A140" s="44"/>
      <c r="B140" s="37"/>
      <c r="C140" s="36"/>
    </row>
    <row r="141" spans="1:5" x14ac:dyDescent="0.25">
      <c r="A141" s="44"/>
      <c r="B141" s="37"/>
      <c r="C141" s="36"/>
    </row>
    <row r="142" spans="1:5" x14ac:dyDescent="0.25">
      <c r="A142" s="44"/>
      <c r="B142" s="37"/>
      <c r="C142" s="36"/>
    </row>
    <row r="143" spans="1:5" x14ac:dyDescent="0.25">
      <c r="A143" s="44"/>
      <c r="B143" s="37"/>
      <c r="C143" s="36"/>
    </row>
    <row r="144" spans="1:5" x14ac:dyDescent="0.25">
      <c r="A144" s="44"/>
      <c r="B144" s="37"/>
      <c r="C144" s="36"/>
    </row>
    <row r="145" spans="1:3" x14ac:dyDescent="0.25">
      <c r="A145" s="44"/>
      <c r="B145" s="37"/>
      <c r="C145" s="36"/>
    </row>
    <row r="146" spans="1:3" x14ac:dyDescent="0.25">
      <c r="A146" s="44"/>
      <c r="B146" s="37"/>
      <c r="C146" s="36"/>
    </row>
    <row r="147" spans="1:3" x14ac:dyDescent="0.25">
      <c r="A147" s="44"/>
      <c r="B147" s="37"/>
      <c r="C147" s="36"/>
    </row>
    <row r="148" spans="1:3" x14ac:dyDescent="0.25">
      <c r="A148" s="44"/>
      <c r="B148" s="37"/>
      <c r="C148" s="36"/>
    </row>
    <row r="149" spans="1:3" x14ac:dyDescent="0.25">
      <c r="A149" s="44"/>
      <c r="B149" s="37"/>
      <c r="C149" s="36"/>
    </row>
    <row r="150" spans="1:3" x14ac:dyDescent="0.25">
      <c r="A150" s="44"/>
      <c r="B150" s="37"/>
      <c r="C150" s="36"/>
    </row>
    <row r="151" spans="1:3" x14ac:dyDescent="0.25">
      <c r="A151" s="44"/>
      <c r="B151" s="37"/>
      <c r="C151" s="36"/>
    </row>
    <row r="152" spans="1:3" x14ac:dyDescent="0.25">
      <c r="A152" s="44"/>
      <c r="B152" s="37"/>
      <c r="C152" s="36"/>
    </row>
    <row r="153" spans="1:3" x14ac:dyDescent="0.25">
      <c r="A153" s="44"/>
      <c r="B153" s="37"/>
      <c r="C153" s="36"/>
    </row>
    <row r="154" spans="1:3" x14ac:dyDescent="0.25">
      <c r="A154" s="44"/>
      <c r="B154" s="37"/>
      <c r="C154" s="36"/>
    </row>
    <row r="155" spans="1:3" x14ac:dyDescent="0.25">
      <c r="A155" s="44"/>
      <c r="B155" s="37"/>
      <c r="C155" s="36"/>
    </row>
    <row r="156" spans="1:3" x14ac:dyDescent="0.25">
      <c r="A156" s="44"/>
      <c r="B156" s="37"/>
      <c r="C156" s="36"/>
    </row>
    <row r="157" spans="1:3" x14ac:dyDescent="0.25">
      <c r="A157" s="44"/>
      <c r="B157" s="37"/>
      <c r="C157" s="36"/>
    </row>
    <row r="158" spans="1:3" x14ac:dyDescent="0.25">
      <c r="A158" s="44"/>
      <c r="B158" s="37"/>
      <c r="C158" s="36"/>
    </row>
    <row r="159" spans="1:3" x14ac:dyDescent="0.25">
      <c r="A159" s="44"/>
      <c r="B159" s="37"/>
      <c r="C159" s="36"/>
    </row>
    <row r="160" spans="1:3" x14ac:dyDescent="0.25">
      <c r="A160" s="44"/>
      <c r="B160" s="37"/>
      <c r="C160" s="36"/>
    </row>
    <row r="161" spans="1:3" x14ac:dyDescent="0.25">
      <c r="A161" s="54"/>
      <c r="B161" s="37"/>
      <c r="C161" s="36"/>
    </row>
    <row r="162" spans="1:3" x14ac:dyDescent="0.25">
      <c r="A162" s="54"/>
    </row>
    <row r="163" spans="1:3" x14ac:dyDescent="0.25">
      <c r="A163" s="54"/>
    </row>
    <row r="164" spans="1:3" x14ac:dyDescent="0.25">
      <c r="A164" s="54"/>
    </row>
    <row r="165" spans="1:3" x14ac:dyDescent="0.25">
      <c r="A165" s="54"/>
    </row>
  </sheetData>
  <sortState ref="A4:E99">
    <sortCondition descending="1" ref="E4:E99"/>
  </sortState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autoPageBreaks="0"/>
  </sheetPr>
  <dimension ref="A1:G163"/>
  <sheetViews>
    <sheetView zoomScaleNormal="100" workbookViewId="0">
      <selection activeCell="A7" sqref="A7"/>
    </sheetView>
  </sheetViews>
  <sheetFormatPr defaultRowHeight="15" x14ac:dyDescent="0.25"/>
  <sheetData>
    <row r="1" spans="1:7" x14ac:dyDescent="0.25">
      <c r="A1" s="19" t="s">
        <v>100</v>
      </c>
      <c r="C1" s="32" t="s">
        <v>147</v>
      </c>
    </row>
    <row r="3" spans="1:7" x14ac:dyDescent="0.25">
      <c r="B3" t="s">
        <v>64</v>
      </c>
      <c r="C3" t="s">
        <v>65</v>
      </c>
      <c r="D3" t="s">
        <v>66</v>
      </c>
      <c r="E3" s="65" t="s">
        <v>128</v>
      </c>
      <c r="G3" s="32"/>
    </row>
    <row r="4" spans="1:7" x14ac:dyDescent="0.25">
      <c r="A4" s="208" t="s">
        <v>62</v>
      </c>
      <c r="B4" s="207">
        <v>0.2857142857142857</v>
      </c>
      <c r="C4" s="207">
        <v>0.42857142857142855</v>
      </c>
      <c r="D4" s="207">
        <v>0.14285714285714285</v>
      </c>
      <c r="E4" s="1">
        <f t="shared" ref="E4:E35" si="0">B4+C4+D4</f>
        <v>0.85714285714285698</v>
      </c>
    </row>
    <row r="5" spans="1:7" x14ac:dyDescent="0.25">
      <c r="A5" s="208" t="s">
        <v>82</v>
      </c>
      <c r="B5" s="207">
        <v>0.45454545454545453</v>
      </c>
      <c r="C5" s="207">
        <v>0.27272727272727271</v>
      </c>
      <c r="D5" s="207">
        <v>9.0909090909090912E-2</v>
      </c>
      <c r="E5" s="1">
        <f t="shared" si="0"/>
        <v>0.81818181818181823</v>
      </c>
    </row>
    <row r="6" spans="1:7" x14ac:dyDescent="0.25">
      <c r="A6" s="208" t="s">
        <v>94</v>
      </c>
      <c r="B6" s="207">
        <v>0.5</v>
      </c>
      <c r="C6" s="207">
        <v>0.3</v>
      </c>
      <c r="D6" s="207">
        <v>0</v>
      </c>
      <c r="E6" s="1">
        <f t="shared" si="0"/>
        <v>0.8</v>
      </c>
    </row>
    <row r="7" spans="1:7" x14ac:dyDescent="0.25">
      <c r="A7" s="208" t="s">
        <v>763</v>
      </c>
      <c r="B7" s="207">
        <v>0.53333333333333333</v>
      </c>
      <c r="C7" s="207">
        <v>0.26666666666666666</v>
      </c>
      <c r="D7" s="207">
        <v>0</v>
      </c>
      <c r="E7" s="1">
        <f t="shared" si="0"/>
        <v>0.8</v>
      </c>
    </row>
    <row r="8" spans="1:7" x14ac:dyDescent="0.25">
      <c r="A8" s="209" t="s">
        <v>63</v>
      </c>
      <c r="B8" s="210">
        <v>0.14285714285714285</v>
      </c>
      <c r="C8" s="210">
        <v>0.2857142857142857</v>
      </c>
      <c r="D8" s="210">
        <v>0.35714285714285715</v>
      </c>
      <c r="E8" s="1">
        <f t="shared" si="0"/>
        <v>0.7857142857142857</v>
      </c>
    </row>
    <row r="9" spans="1:7" x14ac:dyDescent="0.25">
      <c r="A9" s="208" t="s">
        <v>56</v>
      </c>
      <c r="B9" s="207">
        <v>0.52941176470588236</v>
      </c>
      <c r="C9" s="207">
        <v>0.11764705882352941</v>
      </c>
      <c r="D9" s="207">
        <v>0.11764705882352941</v>
      </c>
      <c r="E9" s="1">
        <f t="shared" si="0"/>
        <v>0.76470588235294124</v>
      </c>
    </row>
    <row r="10" spans="1:7" x14ac:dyDescent="0.25">
      <c r="A10" s="208" t="s">
        <v>761</v>
      </c>
      <c r="B10" s="207">
        <v>0.36363636363636365</v>
      </c>
      <c r="C10" s="207">
        <v>0.36363636363636365</v>
      </c>
      <c r="D10" s="207">
        <v>0</v>
      </c>
      <c r="E10" s="1">
        <f t="shared" si="0"/>
        <v>0.72727272727272729</v>
      </c>
    </row>
    <row r="11" spans="1:7" x14ac:dyDescent="0.25">
      <c r="A11" s="208" t="s">
        <v>99</v>
      </c>
      <c r="B11" s="207">
        <v>0.5714285714285714</v>
      </c>
      <c r="C11" s="207">
        <v>0.14285714285714285</v>
      </c>
      <c r="D11" s="207">
        <v>0</v>
      </c>
      <c r="E11" s="1">
        <f t="shared" si="0"/>
        <v>0.71428571428571419</v>
      </c>
    </row>
    <row r="12" spans="1:7" x14ac:dyDescent="0.25">
      <c r="A12" s="208" t="s">
        <v>41</v>
      </c>
      <c r="B12" s="207">
        <v>0.1111111111111111</v>
      </c>
      <c r="C12" s="207">
        <v>0.55555555555555558</v>
      </c>
      <c r="D12" s="207">
        <v>0</v>
      </c>
      <c r="E12" s="1">
        <f t="shared" si="0"/>
        <v>0.66666666666666674</v>
      </c>
    </row>
    <row r="13" spans="1:7" x14ac:dyDescent="0.25">
      <c r="A13" s="208" t="s">
        <v>556</v>
      </c>
      <c r="B13" s="207">
        <v>0.5</v>
      </c>
      <c r="C13" s="207">
        <v>0.16666666666666666</v>
      </c>
      <c r="D13" s="207">
        <v>0</v>
      </c>
      <c r="E13" s="1">
        <f t="shared" si="0"/>
        <v>0.66666666666666663</v>
      </c>
    </row>
    <row r="14" spans="1:7" x14ac:dyDescent="0.25">
      <c r="A14" s="208" t="s">
        <v>59</v>
      </c>
      <c r="B14" s="207">
        <v>0.42857142857142855</v>
      </c>
      <c r="C14" s="207">
        <v>0.21428571428571427</v>
      </c>
      <c r="D14" s="207">
        <v>0</v>
      </c>
      <c r="E14" s="1">
        <f t="shared" si="0"/>
        <v>0.64285714285714279</v>
      </c>
    </row>
    <row r="15" spans="1:7" x14ac:dyDescent="0.25">
      <c r="A15" s="208" t="s">
        <v>771</v>
      </c>
      <c r="B15" s="207">
        <v>0.25</v>
      </c>
      <c r="C15" s="207">
        <v>0.375</v>
      </c>
      <c r="D15" s="207">
        <v>0</v>
      </c>
      <c r="E15" s="1">
        <f t="shared" si="0"/>
        <v>0.625</v>
      </c>
    </row>
    <row r="16" spans="1:7" x14ac:dyDescent="0.25">
      <c r="A16" s="208" t="s">
        <v>96</v>
      </c>
      <c r="B16" s="207">
        <v>0.22222222222222221</v>
      </c>
      <c r="C16" s="207">
        <v>0.3888888888888889</v>
      </c>
      <c r="D16" s="207">
        <v>0</v>
      </c>
      <c r="E16" s="1">
        <f t="shared" si="0"/>
        <v>0.61111111111111116</v>
      </c>
    </row>
    <row r="17" spans="1:5" x14ac:dyDescent="0.25">
      <c r="A17" s="208" t="s">
        <v>772</v>
      </c>
      <c r="B17" s="207">
        <v>0.4</v>
      </c>
      <c r="C17" s="207">
        <v>0.2</v>
      </c>
      <c r="D17" s="207">
        <v>0</v>
      </c>
      <c r="E17" s="1">
        <f t="shared" si="0"/>
        <v>0.60000000000000009</v>
      </c>
    </row>
    <row r="18" spans="1:5" x14ac:dyDescent="0.25">
      <c r="A18" s="208" t="s">
        <v>769</v>
      </c>
      <c r="B18" s="207">
        <v>0.2</v>
      </c>
      <c r="C18" s="207">
        <v>0.2</v>
      </c>
      <c r="D18" s="207">
        <v>0.2</v>
      </c>
      <c r="E18" s="1">
        <f t="shared" si="0"/>
        <v>0.60000000000000009</v>
      </c>
    </row>
    <row r="19" spans="1:5" x14ac:dyDescent="0.25">
      <c r="A19" s="208" t="s">
        <v>53</v>
      </c>
      <c r="B19" s="207">
        <v>0.6</v>
      </c>
      <c r="C19" s="207">
        <v>0</v>
      </c>
      <c r="D19" s="207">
        <v>0</v>
      </c>
      <c r="E19" s="1">
        <f t="shared" si="0"/>
        <v>0.6</v>
      </c>
    </row>
    <row r="20" spans="1:5" x14ac:dyDescent="0.25">
      <c r="A20" s="208" t="s">
        <v>44</v>
      </c>
      <c r="B20" s="207">
        <v>0.6</v>
      </c>
      <c r="C20" s="207">
        <v>0</v>
      </c>
      <c r="D20" s="207">
        <v>0</v>
      </c>
      <c r="E20" s="1">
        <f t="shared" si="0"/>
        <v>0.6</v>
      </c>
    </row>
    <row r="21" spans="1:5" x14ac:dyDescent="0.25">
      <c r="A21" s="208" t="s">
        <v>61</v>
      </c>
      <c r="B21" s="207">
        <v>0.16666666666666666</v>
      </c>
      <c r="C21" s="207">
        <v>0.25</v>
      </c>
      <c r="D21" s="207">
        <v>0.16666666666666666</v>
      </c>
      <c r="E21" s="1">
        <f t="shared" si="0"/>
        <v>0.58333333333333326</v>
      </c>
    </row>
    <row r="22" spans="1:5" x14ac:dyDescent="0.25">
      <c r="A22" s="208" t="s">
        <v>767</v>
      </c>
      <c r="B22" s="207">
        <v>0.42857142857142855</v>
      </c>
      <c r="C22" s="207">
        <v>0.14285714285714285</v>
      </c>
      <c r="D22" s="207">
        <v>0</v>
      </c>
      <c r="E22" s="1">
        <f t="shared" si="0"/>
        <v>0.5714285714285714</v>
      </c>
    </row>
    <row r="23" spans="1:5" x14ac:dyDescent="0.25">
      <c r="A23" s="208" t="s">
        <v>540</v>
      </c>
      <c r="B23" s="207">
        <v>0.42857142857142855</v>
      </c>
      <c r="C23" s="207">
        <v>0</v>
      </c>
      <c r="D23" s="207">
        <v>0.14285714285714285</v>
      </c>
      <c r="E23" s="1">
        <f t="shared" si="0"/>
        <v>0.5714285714285714</v>
      </c>
    </row>
    <row r="24" spans="1:5" x14ac:dyDescent="0.25">
      <c r="A24" s="208" t="s">
        <v>546</v>
      </c>
      <c r="B24" s="207">
        <v>0.2857142857142857</v>
      </c>
      <c r="C24" s="207">
        <v>0.14285714285714285</v>
      </c>
      <c r="D24" s="207">
        <v>0.14285714285714285</v>
      </c>
      <c r="E24" s="1">
        <f t="shared" si="0"/>
        <v>0.5714285714285714</v>
      </c>
    </row>
    <row r="25" spans="1:5" x14ac:dyDescent="0.25">
      <c r="A25" s="208" t="s">
        <v>93</v>
      </c>
      <c r="B25" s="207">
        <v>0.22222222222222221</v>
      </c>
      <c r="C25" s="207">
        <v>0.22222222222222221</v>
      </c>
      <c r="D25" s="207">
        <v>0.1111111111111111</v>
      </c>
      <c r="E25" s="1">
        <f t="shared" si="0"/>
        <v>0.55555555555555558</v>
      </c>
    </row>
    <row r="26" spans="1:5" x14ac:dyDescent="0.25">
      <c r="A26" s="208" t="s">
        <v>306</v>
      </c>
      <c r="B26" s="207">
        <v>0.44444444444444442</v>
      </c>
      <c r="C26" s="207">
        <v>0.1111111111111111</v>
      </c>
      <c r="D26" s="207">
        <v>0</v>
      </c>
      <c r="E26" s="1">
        <f t="shared" si="0"/>
        <v>0.55555555555555558</v>
      </c>
    </row>
    <row r="27" spans="1:5" x14ac:dyDescent="0.25">
      <c r="A27" s="208" t="s">
        <v>31</v>
      </c>
      <c r="B27" s="207">
        <v>0.33333333333333331</v>
      </c>
      <c r="C27" s="207">
        <v>0.22222222222222221</v>
      </c>
      <c r="D27" s="207">
        <v>0</v>
      </c>
      <c r="E27" s="1">
        <f t="shared" si="0"/>
        <v>0.55555555555555558</v>
      </c>
    </row>
    <row r="28" spans="1:5" x14ac:dyDescent="0.25">
      <c r="A28" s="208" t="s">
        <v>58</v>
      </c>
      <c r="B28" s="207">
        <v>0.18181818181818182</v>
      </c>
      <c r="C28" s="207">
        <v>0.18181818181818182</v>
      </c>
      <c r="D28" s="207">
        <v>0.18181818181818182</v>
      </c>
      <c r="E28" s="1">
        <f t="shared" si="0"/>
        <v>0.54545454545454541</v>
      </c>
    </row>
    <row r="29" spans="1:5" x14ac:dyDescent="0.25">
      <c r="A29" s="208" t="s">
        <v>55</v>
      </c>
      <c r="B29" s="207">
        <v>0.38461538461538464</v>
      </c>
      <c r="C29" s="207">
        <v>0.15384615384615385</v>
      </c>
      <c r="D29" s="207">
        <v>0</v>
      </c>
      <c r="E29" s="1">
        <f t="shared" si="0"/>
        <v>0.53846153846153855</v>
      </c>
    </row>
    <row r="30" spans="1:5" x14ac:dyDescent="0.25">
      <c r="A30" s="208" t="s">
        <v>60</v>
      </c>
      <c r="B30" s="207">
        <v>7.6923076923076927E-2</v>
      </c>
      <c r="C30" s="207">
        <v>0.46153846153846156</v>
      </c>
      <c r="D30" s="207">
        <v>0</v>
      </c>
      <c r="E30" s="1">
        <f t="shared" si="0"/>
        <v>0.53846153846153855</v>
      </c>
    </row>
    <row r="31" spans="1:5" x14ac:dyDescent="0.25">
      <c r="A31" s="208" t="s">
        <v>560</v>
      </c>
      <c r="B31" s="207">
        <v>0.375</v>
      </c>
      <c r="C31" s="207">
        <v>0.125</v>
      </c>
      <c r="D31" s="207">
        <v>0</v>
      </c>
      <c r="E31" s="1">
        <f t="shared" si="0"/>
        <v>0.5</v>
      </c>
    </row>
    <row r="32" spans="1:5" x14ac:dyDescent="0.25">
      <c r="A32" s="208" t="s">
        <v>40</v>
      </c>
      <c r="B32" s="207">
        <v>0.5</v>
      </c>
      <c r="C32" s="207">
        <v>0</v>
      </c>
      <c r="D32" s="207">
        <v>0</v>
      </c>
      <c r="E32" s="1">
        <f t="shared" si="0"/>
        <v>0.5</v>
      </c>
    </row>
    <row r="33" spans="1:5" x14ac:dyDescent="0.25">
      <c r="A33" s="208" t="s">
        <v>50</v>
      </c>
      <c r="B33" s="207">
        <v>0.39130434782608697</v>
      </c>
      <c r="C33" s="207">
        <v>4.3478260869565216E-2</v>
      </c>
      <c r="D33" s="207">
        <v>4.3478260869565216E-2</v>
      </c>
      <c r="E33" s="1">
        <f t="shared" si="0"/>
        <v>0.47826086956521741</v>
      </c>
    </row>
    <row r="34" spans="1:5" x14ac:dyDescent="0.25">
      <c r="A34" s="208" t="s">
        <v>57</v>
      </c>
      <c r="B34" s="207">
        <v>0.26315789473684209</v>
      </c>
      <c r="C34" s="207">
        <v>0.21052631578947367</v>
      </c>
      <c r="D34" s="207">
        <v>0</v>
      </c>
      <c r="E34" s="1">
        <f t="shared" si="0"/>
        <v>0.47368421052631576</v>
      </c>
    </row>
    <row r="35" spans="1:5" x14ac:dyDescent="0.25">
      <c r="A35" s="208" t="s">
        <v>77</v>
      </c>
      <c r="B35" s="207">
        <v>0.32258064516129031</v>
      </c>
      <c r="C35" s="207">
        <v>0.12903225806451613</v>
      </c>
      <c r="D35" s="207">
        <v>0</v>
      </c>
      <c r="E35" s="1">
        <f t="shared" si="0"/>
        <v>0.45161290322580644</v>
      </c>
    </row>
    <row r="36" spans="1:5" x14ac:dyDescent="0.25">
      <c r="A36" s="208" t="s">
        <v>91</v>
      </c>
      <c r="B36" s="207">
        <v>0.33333333333333331</v>
      </c>
      <c r="C36" s="207">
        <v>0.1111111111111111</v>
      </c>
      <c r="D36" s="207">
        <v>0</v>
      </c>
      <c r="E36" s="1">
        <f t="shared" ref="E36:E67" si="1">B36+C36+D36</f>
        <v>0.44444444444444442</v>
      </c>
    </row>
    <row r="37" spans="1:5" x14ac:dyDescent="0.25">
      <c r="A37" s="208" t="s">
        <v>103</v>
      </c>
      <c r="B37" s="207">
        <v>0.22222222222222221</v>
      </c>
      <c r="C37" s="207">
        <v>0.22222222222222221</v>
      </c>
      <c r="D37" s="207">
        <v>0</v>
      </c>
      <c r="E37" s="1">
        <f t="shared" si="1"/>
        <v>0.44444444444444442</v>
      </c>
    </row>
    <row r="38" spans="1:5" x14ac:dyDescent="0.25">
      <c r="A38" s="208" t="s">
        <v>32</v>
      </c>
      <c r="B38" s="207">
        <v>0.2857142857142857</v>
      </c>
      <c r="C38" s="207">
        <v>0.14285714285714285</v>
      </c>
      <c r="D38" s="207">
        <v>0</v>
      </c>
      <c r="E38" s="1">
        <f t="shared" si="1"/>
        <v>0.42857142857142855</v>
      </c>
    </row>
    <row r="39" spans="1:5" x14ac:dyDescent="0.25">
      <c r="A39" s="208" t="s">
        <v>774</v>
      </c>
      <c r="B39" s="207">
        <v>0.42857142857142855</v>
      </c>
      <c r="C39" s="207">
        <v>0</v>
      </c>
      <c r="D39" s="207">
        <v>0</v>
      </c>
      <c r="E39" s="1">
        <f t="shared" si="1"/>
        <v>0.42857142857142855</v>
      </c>
    </row>
    <row r="40" spans="1:5" x14ac:dyDescent="0.25">
      <c r="A40" s="208" t="s">
        <v>51</v>
      </c>
      <c r="B40" s="207">
        <v>0.42857142857142855</v>
      </c>
      <c r="C40" s="207">
        <v>0</v>
      </c>
      <c r="D40" s="207">
        <v>0</v>
      </c>
      <c r="E40" s="1">
        <f t="shared" si="1"/>
        <v>0.42857142857142855</v>
      </c>
    </row>
    <row r="41" spans="1:5" x14ac:dyDescent="0.25">
      <c r="A41" s="208" t="s">
        <v>545</v>
      </c>
      <c r="B41" s="207">
        <v>0.42857142857142855</v>
      </c>
      <c r="C41" s="207">
        <v>0</v>
      </c>
      <c r="D41" s="207">
        <v>0</v>
      </c>
      <c r="E41" s="1">
        <f t="shared" si="1"/>
        <v>0.42857142857142855</v>
      </c>
    </row>
    <row r="42" spans="1:5" x14ac:dyDescent="0.25">
      <c r="A42" s="208" t="s">
        <v>759</v>
      </c>
      <c r="B42" s="207">
        <v>0.14285714285714285</v>
      </c>
      <c r="C42" s="207">
        <v>0.2857142857142857</v>
      </c>
      <c r="D42" s="207">
        <v>0</v>
      </c>
      <c r="E42" s="1">
        <f t="shared" si="1"/>
        <v>0.42857142857142855</v>
      </c>
    </row>
    <row r="43" spans="1:5" x14ac:dyDescent="0.25">
      <c r="A43" s="208" t="s">
        <v>755</v>
      </c>
      <c r="B43" s="207">
        <v>0.3</v>
      </c>
      <c r="C43" s="207">
        <v>0.1</v>
      </c>
      <c r="D43" s="207">
        <v>0</v>
      </c>
      <c r="E43" s="1">
        <f t="shared" si="1"/>
        <v>0.4</v>
      </c>
    </row>
    <row r="44" spans="1:5" x14ac:dyDescent="0.25">
      <c r="A44" s="208" t="s">
        <v>52</v>
      </c>
      <c r="B44" s="207">
        <v>0.4</v>
      </c>
      <c r="C44" s="207">
        <v>0</v>
      </c>
      <c r="D44" s="207">
        <v>0</v>
      </c>
      <c r="E44" s="1">
        <f t="shared" si="1"/>
        <v>0.4</v>
      </c>
    </row>
    <row r="45" spans="1:5" x14ac:dyDescent="0.25">
      <c r="A45" s="208" t="s">
        <v>34</v>
      </c>
      <c r="B45" s="207">
        <v>0.28000000000000003</v>
      </c>
      <c r="C45" s="207">
        <v>0.08</v>
      </c>
      <c r="D45" s="207">
        <v>0.04</v>
      </c>
      <c r="E45" s="1">
        <f t="shared" si="1"/>
        <v>0.4</v>
      </c>
    </row>
    <row r="46" spans="1:5" x14ac:dyDescent="0.25">
      <c r="A46" s="208" t="s">
        <v>102</v>
      </c>
      <c r="B46" s="207">
        <v>0.23076923076923078</v>
      </c>
      <c r="C46" s="207">
        <v>7.6923076923076927E-2</v>
      </c>
      <c r="D46" s="207">
        <v>7.6923076923076927E-2</v>
      </c>
      <c r="E46" s="1">
        <f t="shared" si="1"/>
        <v>0.38461538461538464</v>
      </c>
    </row>
    <row r="47" spans="1:5" x14ac:dyDescent="0.25">
      <c r="A47" s="208" t="s">
        <v>766</v>
      </c>
      <c r="B47" s="207">
        <v>0.30769230769230771</v>
      </c>
      <c r="C47" s="207">
        <v>7.6923076923076927E-2</v>
      </c>
      <c r="D47" s="207">
        <v>0</v>
      </c>
      <c r="E47" s="1">
        <f t="shared" si="1"/>
        <v>0.38461538461538464</v>
      </c>
    </row>
    <row r="48" spans="1:5" x14ac:dyDescent="0.25">
      <c r="A48" s="208" t="s">
        <v>42</v>
      </c>
      <c r="B48" s="207">
        <v>0.30769230769230771</v>
      </c>
      <c r="C48" s="207">
        <v>7.6923076923076927E-2</v>
      </c>
      <c r="D48" s="207">
        <v>0</v>
      </c>
      <c r="E48" s="1">
        <f t="shared" si="1"/>
        <v>0.38461538461538464</v>
      </c>
    </row>
    <row r="49" spans="1:5" x14ac:dyDescent="0.25">
      <c r="A49" s="208" t="s">
        <v>84</v>
      </c>
      <c r="B49" s="207">
        <v>0.125</v>
      </c>
      <c r="C49" s="207">
        <v>0.25</v>
      </c>
      <c r="D49" s="207">
        <v>0</v>
      </c>
      <c r="E49" s="1">
        <f t="shared" si="1"/>
        <v>0.375</v>
      </c>
    </row>
    <row r="50" spans="1:5" x14ac:dyDescent="0.25">
      <c r="A50" s="208" t="s">
        <v>25</v>
      </c>
      <c r="B50" s="207">
        <v>0.375</v>
      </c>
      <c r="C50" s="207">
        <v>0</v>
      </c>
      <c r="D50" s="207">
        <v>0</v>
      </c>
      <c r="E50" s="1">
        <f t="shared" si="1"/>
        <v>0.375</v>
      </c>
    </row>
    <row r="51" spans="1:5" x14ac:dyDescent="0.25">
      <c r="A51" s="208" t="s">
        <v>74</v>
      </c>
      <c r="B51" s="207">
        <v>0.27272727272727271</v>
      </c>
      <c r="C51" s="207">
        <v>9.0909090909090912E-2</v>
      </c>
      <c r="D51" s="207">
        <v>0</v>
      </c>
      <c r="E51" s="1">
        <f t="shared" si="1"/>
        <v>0.36363636363636365</v>
      </c>
    </row>
    <row r="52" spans="1:5" x14ac:dyDescent="0.25">
      <c r="A52" s="208" t="s">
        <v>35</v>
      </c>
      <c r="B52" s="207">
        <v>0.27272727272727271</v>
      </c>
      <c r="C52" s="207">
        <v>9.0909090909090912E-2</v>
      </c>
      <c r="D52" s="207">
        <v>0</v>
      </c>
      <c r="E52" s="1">
        <f t="shared" si="1"/>
        <v>0.36363636363636365</v>
      </c>
    </row>
    <row r="53" spans="1:5" x14ac:dyDescent="0.25">
      <c r="A53" s="208" t="s">
        <v>38</v>
      </c>
      <c r="B53" s="207">
        <v>0.3</v>
      </c>
      <c r="C53" s="207">
        <v>0.05</v>
      </c>
      <c r="D53" s="207">
        <v>0</v>
      </c>
      <c r="E53" s="1">
        <f t="shared" si="1"/>
        <v>0.35</v>
      </c>
    </row>
    <row r="54" spans="1:5" x14ac:dyDescent="0.25">
      <c r="A54" s="208" t="s">
        <v>97</v>
      </c>
      <c r="B54" s="207">
        <v>0.16666666666666666</v>
      </c>
      <c r="C54" s="207">
        <v>0.16666666666666666</v>
      </c>
      <c r="D54" s="207">
        <v>0</v>
      </c>
      <c r="E54" s="1">
        <f t="shared" si="1"/>
        <v>0.33333333333333331</v>
      </c>
    </row>
    <row r="55" spans="1:5" x14ac:dyDescent="0.25">
      <c r="A55" s="208" t="s">
        <v>764</v>
      </c>
      <c r="B55" s="207">
        <v>0.19047619047619047</v>
      </c>
      <c r="C55" s="207">
        <v>0.14285714285714285</v>
      </c>
      <c r="D55" s="207">
        <v>0</v>
      </c>
      <c r="E55" s="1">
        <f t="shared" si="1"/>
        <v>0.33333333333333331</v>
      </c>
    </row>
    <row r="56" spans="1:5" x14ac:dyDescent="0.25">
      <c r="A56" s="208" t="s">
        <v>33</v>
      </c>
      <c r="B56" s="207">
        <v>0.33333333333333331</v>
      </c>
      <c r="C56" s="207">
        <v>0</v>
      </c>
      <c r="D56" s="207">
        <v>0</v>
      </c>
      <c r="E56" s="1">
        <f t="shared" si="1"/>
        <v>0.33333333333333331</v>
      </c>
    </row>
    <row r="57" spans="1:5" x14ac:dyDescent="0.25">
      <c r="A57" s="208" t="s">
        <v>39</v>
      </c>
      <c r="B57" s="207">
        <v>0.16666666666666666</v>
      </c>
      <c r="C57" s="207">
        <v>0.16666666666666666</v>
      </c>
      <c r="D57" s="207">
        <v>0</v>
      </c>
      <c r="E57" s="1">
        <f t="shared" si="1"/>
        <v>0.33333333333333331</v>
      </c>
    </row>
    <row r="58" spans="1:5" x14ac:dyDescent="0.25">
      <c r="A58" s="208" t="s">
        <v>549</v>
      </c>
      <c r="B58" s="207">
        <v>0.25</v>
      </c>
      <c r="C58" s="207">
        <v>6.25E-2</v>
      </c>
      <c r="D58" s="207">
        <v>0</v>
      </c>
      <c r="E58" s="1">
        <f t="shared" si="1"/>
        <v>0.3125</v>
      </c>
    </row>
    <row r="59" spans="1:5" x14ac:dyDescent="0.25">
      <c r="A59" s="208" t="s">
        <v>22</v>
      </c>
      <c r="B59" s="207">
        <v>0.30769230769230771</v>
      </c>
      <c r="C59" s="207">
        <v>0</v>
      </c>
      <c r="D59" s="207">
        <v>0</v>
      </c>
      <c r="E59" s="1">
        <f t="shared" si="1"/>
        <v>0.30769230769230771</v>
      </c>
    </row>
    <row r="60" spans="1:5" x14ac:dyDescent="0.25">
      <c r="A60" s="208" t="s">
        <v>79</v>
      </c>
      <c r="B60" s="207">
        <v>0.18181818181818182</v>
      </c>
      <c r="C60" s="207">
        <v>9.0909090909090912E-2</v>
      </c>
      <c r="D60" s="207">
        <v>3.0303030303030304E-2</v>
      </c>
      <c r="E60" s="1">
        <f t="shared" si="1"/>
        <v>0.30303030303030298</v>
      </c>
    </row>
    <row r="61" spans="1:5" x14ac:dyDescent="0.25">
      <c r="A61" s="208" t="s">
        <v>773</v>
      </c>
      <c r="B61" s="207">
        <v>0.2857142857142857</v>
      </c>
      <c r="C61" s="207">
        <v>0</v>
      </c>
      <c r="D61" s="207">
        <v>0</v>
      </c>
      <c r="E61" s="1">
        <f t="shared" si="1"/>
        <v>0.2857142857142857</v>
      </c>
    </row>
    <row r="62" spans="1:5" x14ac:dyDescent="0.25">
      <c r="A62" s="208" t="s">
        <v>751</v>
      </c>
      <c r="B62" s="207">
        <v>0.2857142857142857</v>
      </c>
      <c r="C62" s="207">
        <v>0</v>
      </c>
      <c r="D62" s="207">
        <v>0</v>
      </c>
      <c r="E62" s="1">
        <f t="shared" si="1"/>
        <v>0.2857142857142857</v>
      </c>
    </row>
    <row r="63" spans="1:5" x14ac:dyDescent="0.25">
      <c r="A63" s="208" t="s">
        <v>30</v>
      </c>
      <c r="B63" s="207">
        <v>0</v>
      </c>
      <c r="C63" s="207">
        <v>0.2857142857142857</v>
      </c>
      <c r="D63" s="207">
        <v>0</v>
      </c>
      <c r="E63" s="1">
        <f t="shared" si="1"/>
        <v>0.2857142857142857</v>
      </c>
    </row>
    <row r="64" spans="1:5" s="65" customFormat="1" x14ac:dyDescent="0.25">
      <c r="A64" s="208" t="s">
        <v>552</v>
      </c>
      <c r="B64" s="207">
        <v>0.14285714285714285</v>
      </c>
      <c r="C64" s="207">
        <v>0</v>
      </c>
      <c r="D64" s="207">
        <v>0.14285714285714285</v>
      </c>
      <c r="E64" s="1">
        <f t="shared" si="1"/>
        <v>0.2857142857142857</v>
      </c>
    </row>
    <row r="65" spans="1:5" x14ac:dyDescent="0.25">
      <c r="A65" s="208" t="s">
        <v>78</v>
      </c>
      <c r="B65" s="207">
        <v>0.2</v>
      </c>
      <c r="C65" s="207">
        <v>0.04</v>
      </c>
      <c r="D65" s="207">
        <v>0.04</v>
      </c>
      <c r="E65" s="1">
        <f t="shared" si="1"/>
        <v>0.28000000000000003</v>
      </c>
    </row>
    <row r="66" spans="1:5" x14ac:dyDescent="0.25">
      <c r="A66" s="208" t="s">
        <v>70</v>
      </c>
      <c r="B66" s="207">
        <v>0.17647058823529413</v>
      </c>
      <c r="C66" s="207">
        <v>9.8039215686274508E-2</v>
      </c>
      <c r="D66" s="207">
        <v>0</v>
      </c>
      <c r="E66" s="1">
        <f t="shared" si="1"/>
        <v>0.27450980392156865</v>
      </c>
    </row>
    <row r="67" spans="1:5" x14ac:dyDescent="0.25">
      <c r="A67" s="208" t="s">
        <v>90</v>
      </c>
      <c r="B67" s="207">
        <v>0</v>
      </c>
      <c r="C67" s="207">
        <v>0.25</v>
      </c>
      <c r="D67" s="207">
        <v>0</v>
      </c>
      <c r="E67" s="1">
        <f t="shared" si="1"/>
        <v>0.25</v>
      </c>
    </row>
    <row r="68" spans="1:5" x14ac:dyDescent="0.25">
      <c r="A68" s="208" t="s">
        <v>81</v>
      </c>
      <c r="B68" s="207">
        <v>0.05</v>
      </c>
      <c r="C68" s="207">
        <v>0.15</v>
      </c>
      <c r="D68" s="207">
        <v>0.05</v>
      </c>
      <c r="E68" s="1">
        <f t="shared" ref="E68:E99" si="2">B68+C68+D68</f>
        <v>0.25</v>
      </c>
    </row>
    <row r="69" spans="1:5" x14ac:dyDescent="0.25">
      <c r="A69" s="208" t="s">
        <v>49</v>
      </c>
      <c r="B69" s="207">
        <v>0.125</v>
      </c>
      <c r="C69" s="207">
        <v>0.125</v>
      </c>
      <c r="D69" s="207">
        <v>0</v>
      </c>
      <c r="E69" s="1">
        <f t="shared" si="2"/>
        <v>0.25</v>
      </c>
    </row>
    <row r="70" spans="1:5" x14ac:dyDescent="0.25">
      <c r="A70" s="208" t="s">
        <v>24</v>
      </c>
      <c r="B70" s="207">
        <v>0.15384615384615385</v>
      </c>
      <c r="C70" s="207">
        <v>0</v>
      </c>
      <c r="D70" s="207">
        <v>7.6923076923076927E-2</v>
      </c>
      <c r="E70" s="1">
        <f t="shared" si="2"/>
        <v>0.23076923076923078</v>
      </c>
    </row>
    <row r="71" spans="1:5" x14ac:dyDescent="0.25">
      <c r="A71" s="208" t="s">
        <v>76</v>
      </c>
      <c r="B71" s="207">
        <v>0.12903225806451613</v>
      </c>
      <c r="C71" s="207">
        <v>9.6774193548387094E-2</v>
      </c>
      <c r="D71" s="207">
        <v>0</v>
      </c>
      <c r="E71" s="1">
        <f t="shared" si="2"/>
        <v>0.22580645161290322</v>
      </c>
    </row>
    <row r="72" spans="1:5" x14ac:dyDescent="0.25">
      <c r="A72" s="208" t="s">
        <v>557</v>
      </c>
      <c r="B72" s="207">
        <v>0.1111111111111111</v>
      </c>
      <c r="C72" s="207">
        <v>0.1111111111111111</v>
      </c>
      <c r="D72" s="207">
        <v>0</v>
      </c>
      <c r="E72" s="1">
        <f t="shared" si="2"/>
        <v>0.22222222222222221</v>
      </c>
    </row>
    <row r="73" spans="1:5" x14ac:dyDescent="0.25">
      <c r="A73" s="208" t="s">
        <v>37</v>
      </c>
      <c r="B73" s="207">
        <v>0.14285714285714285</v>
      </c>
      <c r="C73" s="207">
        <v>0</v>
      </c>
      <c r="D73" s="207">
        <v>7.1428571428571425E-2</v>
      </c>
      <c r="E73" s="1">
        <f t="shared" si="2"/>
        <v>0.21428571428571427</v>
      </c>
    </row>
    <row r="74" spans="1:5" x14ac:dyDescent="0.25">
      <c r="A74" s="208" t="s">
        <v>86</v>
      </c>
      <c r="B74" s="207">
        <v>0.1</v>
      </c>
      <c r="C74" s="207">
        <v>0.1</v>
      </c>
      <c r="D74" s="207">
        <v>0</v>
      </c>
      <c r="E74" s="1">
        <f t="shared" si="2"/>
        <v>0.2</v>
      </c>
    </row>
    <row r="75" spans="1:5" x14ac:dyDescent="0.25">
      <c r="A75" s="208" t="s">
        <v>88</v>
      </c>
      <c r="B75" s="207">
        <v>0.13333333333333333</v>
      </c>
      <c r="C75" s="207">
        <v>6.6666666666666666E-2</v>
      </c>
      <c r="D75" s="207">
        <v>0</v>
      </c>
      <c r="E75" s="1">
        <f t="shared" si="2"/>
        <v>0.2</v>
      </c>
    </row>
    <row r="76" spans="1:5" x14ac:dyDescent="0.25">
      <c r="A76" s="208" t="s">
        <v>92</v>
      </c>
      <c r="B76" s="207">
        <v>6.6666666666666666E-2</v>
      </c>
      <c r="C76" s="207">
        <v>0.13333333333333333</v>
      </c>
      <c r="D76" s="207">
        <v>0</v>
      </c>
      <c r="E76" s="1">
        <f t="shared" si="2"/>
        <v>0.2</v>
      </c>
    </row>
    <row r="77" spans="1:5" x14ac:dyDescent="0.25">
      <c r="A77" s="208" t="s">
        <v>54</v>
      </c>
      <c r="B77" s="207">
        <v>0.2</v>
      </c>
      <c r="C77" s="207">
        <v>0</v>
      </c>
      <c r="D77" s="207">
        <v>0</v>
      </c>
      <c r="E77" s="1">
        <f t="shared" si="2"/>
        <v>0.2</v>
      </c>
    </row>
    <row r="78" spans="1:5" x14ac:dyDescent="0.25">
      <c r="A78" s="208" t="s">
        <v>770</v>
      </c>
      <c r="B78" s="207">
        <v>0</v>
      </c>
      <c r="C78" s="207">
        <v>0.2</v>
      </c>
      <c r="D78" s="207">
        <v>0</v>
      </c>
      <c r="E78" s="1">
        <f t="shared" si="2"/>
        <v>0.2</v>
      </c>
    </row>
    <row r="79" spans="1:5" x14ac:dyDescent="0.25">
      <c r="A79" s="208" t="s">
        <v>47</v>
      </c>
      <c r="B79" s="207">
        <v>9.0909090909090912E-2</v>
      </c>
      <c r="C79" s="207">
        <v>0</v>
      </c>
      <c r="D79" s="207">
        <v>9.0909090909090912E-2</v>
      </c>
      <c r="E79" s="1">
        <f t="shared" si="2"/>
        <v>0.18181818181818182</v>
      </c>
    </row>
    <row r="80" spans="1:5" x14ac:dyDescent="0.25">
      <c r="A80" s="208" t="s">
        <v>45</v>
      </c>
      <c r="B80" s="207">
        <v>0.18181818181818182</v>
      </c>
      <c r="C80" s="207">
        <v>0</v>
      </c>
      <c r="D80" s="207">
        <v>0</v>
      </c>
      <c r="E80" s="1">
        <f t="shared" si="2"/>
        <v>0.18181818181818182</v>
      </c>
    </row>
    <row r="81" spans="1:5" x14ac:dyDescent="0.25">
      <c r="A81" s="208" t="s">
        <v>95</v>
      </c>
      <c r="B81" s="207">
        <v>0</v>
      </c>
      <c r="C81" s="207">
        <v>0.16666666666666666</v>
      </c>
      <c r="D81" s="207">
        <v>0</v>
      </c>
      <c r="E81" s="1">
        <f t="shared" si="2"/>
        <v>0.16666666666666666</v>
      </c>
    </row>
    <row r="82" spans="1:5" x14ac:dyDescent="0.25">
      <c r="A82" s="208" t="s">
        <v>558</v>
      </c>
      <c r="B82" s="207">
        <v>0</v>
      </c>
      <c r="C82" s="207">
        <v>0.16666666666666666</v>
      </c>
      <c r="D82" s="207">
        <v>0</v>
      </c>
      <c r="E82" s="1">
        <f t="shared" si="2"/>
        <v>0.16666666666666666</v>
      </c>
    </row>
    <row r="83" spans="1:5" x14ac:dyDescent="0.25">
      <c r="A83" s="208" t="s">
        <v>46</v>
      </c>
      <c r="B83" s="207">
        <v>0.16666666666666666</v>
      </c>
      <c r="C83" s="207">
        <v>0</v>
      </c>
      <c r="D83" s="207">
        <v>0</v>
      </c>
      <c r="E83" s="1">
        <f t="shared" si="2"/>
        <v>0.16666666666666666</v>
      </c>
    </row>
    <row r="84" spans="1:5" s="53" customFormat="1" x14ac:dyDescent="0.25">
      <c r="A84" s="208" t="s">
        <v>69</v>
      </c>
      <c r="B84" s="207">
        <v>9.6153846153846159E-2</v>
      </c>
      <c r="C84" s="207">
        <v>5.7692307692307696E-2</v>
      </c>
      <c r="D84" s="207">
        <v>0</v>
      </c>
      <c r="E84" s="1">
        <f t="shared" si="2"/>
        <v>0.15384615384615385</v>
      </c>
    </row>
    <row r="85" spans="1:5" x14ac:dyDescent="0.25">
      <c r="A85" s="208" t="s">
        <v>85</v>
      </c>
      <c r="B85" s="207">
        <v>0.14285714285714285</v>
      </c>
      <c r="C85" s="207">
        <v>0</v>
      </c>
      <c r="D85" s="207">
        <v>0</v>
      </c>
      <c r="E85" s="1">
        <f t="shared" si="2"/>
        <v>0.14285714285714285</v>
      </c>
    </row>
    <row r="86" spans="1:5" x14ac:dyDescent="0.25">
      <c r="A86" s="208" t="s">
        <v>75</v>
      </c>
      <c r="B86" s="207">
        <v>9.5238095238095233E-2</v>
      </c>
      <c r="C86" s="207">
        <v>4.7619047619047616E-2</v>
      </c>
      <c r="D86" s="207">
        <v>0</v>
      </c>
      <c r="E86" s="1">
        <f t="shared" si="2"/>
        <v>0.14285714285714285</v>
      </c>
    </row>
    <row r="87" spans="1:5" x14ac:dyDescent="0.25">
      <c r="A87" s="208" t="s">
        <v>550</v>
      </c>
      <c r="B87" s="207">
        <v>0</v>
      </c>
      <c r="C87" s="207">
        <v>0</v>
      </c>
      <c r="D87" s="207">
        <v>0.14285714285714285</v>
      </c>
      <c r="E87" s="1">
        <f t="shared" si="2"/>
        <v>0.14285714285714285</v>
      </c>
    </row>
    <row r="88" spans="1:5" x14ac:dyDescent="0.25">
      <c r="A88" s="208" t="s">
        <v>98</v>
      </c>
      <c r="B88" s="207">
        <v>0.13333333333333333</v>
      </c>
      <c r="C88" s="207">
        <v>0</v>
      </c>
      <c r="D88" s="207">
        <v>0</v>
      </c>
      <c r="E88" s="1">
        <f t="shared" si="2"/>
        <v>0.13333333333333333</v>
      </c>
    </row>
    <row r="89" spans="1:5" x14ac:dyDescent="0.25">
      <c r="A89" s="208" t="s">
        <v>89</v>
      </c>
      <c r="B89" s="207">
        <v>6.25E-2</v>
      </c>
      <c r="C89" s="207">
        <v>6.25E-2</v>
      </c>
      <c r="D89" s="207">
        <v>0</v>
      </c>
      <c r="E89" s="1">
        <f t="shared" si="2"/>
        <v>0.125</v>
      </c>
    </row>
    <row r="90" spans="1:5" x14ac:dyDescent="0.25">
      <c r="A90" s="208" t="s">
        <v>83</v>
      </c>
      <c r="B90" s="207">
        <v>0</v>
      </c>
      <c r="C90" s="207">
        <v>0.125</v>
      </c>
      <c r="D90" s="207">
        <v>0</v>
      </c>
      <c r="E90" s="1">
        <f t="shared" si="2"/>
        <v>0.125</v>
      </c>
    </row>
    <row r="91" spans="1:5" x14ac:dyDescent="0.25">
      <c r="A91" s="208" t="s">
        <v>80</v>
      </c>
      <c r="B91" s="207">
        <v>3.8461538461538464E-2</v>
      </c>
      <c r="C91" s="207">
        <v>7.6923076923076927E-2</v>
      </c>
      <c r="D91" s="207">
        <v>0</v>
      </c>
      <c r="E91" s="1">
        <f t="shared" si="2"/>
        <v>0.11538461538461539</v>
      </c>
    </row>
    <row r="92" spans="1:5" x14ac:dyDescent="0.25">
      <c r="A92" s="208" t="s">
        <v>543</v>
      </c>
      <c r="B92" s="207">
        <v>0</v>
      </c>
      <c r="C92" s="207">
        <v>0</v>
      </c>
      <c r="D92" s="207">
        <v>0.1111111111111111</v>
      </c>
      <c r="E92" s="1">
        <f t="shared" si="2"/>
        <v>0.1111111111111111</v>
      </c>
    </row>
    <row r="93" spans="1:5" x14ac:dyDescent="0.25">
      <c r="A93" s="208" t="s">
        <v>87</v>
      </c>
      <c r="B93" s="207">
        <v>0.1</v>
      </c>
      <c r="C93" s="207">
        <v>0</v>
      </c>
      <c r="D93" s="207">
        <v>0</v>
      </c>
      <c r="E93" s="1">
        <f t="shared" si="2"/>
        <v>0.1</v>
      </c>
    </row>
    <row r="94" spans="1:5" x14ac:dyDescent="0.25">
      <c r="A94" s="208" t="s">
        <v>36</v>
      </c>
      <c r="B94" s="207">
        <v>7.1428571428571425E-2</v>
      </c>
      <c r="C94" s="207">
        <v>0</v>
      </c>
      <c r="D94" s="207">
        <v>0</v>
      </c>
      <c r="E94" s="1">
        <f t="shared" si="2"/>
        <v>7.1428571428571425E-2</v>
      </c>
    </row>
    <row r="95" spans="1:5" x14ac:dyDescent="0.25">
      <c r="A95" s="208" t="s">
        <v>760</v>
      </c>
      <c r="B95" s="207">
        <v>0</v>
      </c>
      <c r="C95" s="207">
        <v>0</v>
      </c>
      <c r="D95" s="207">
        <v>0</v>
      </c>
      <c r="E95" s="1">
        <f t="shared" si="2"/>
        <v>0</v>
      </c>
    </row>
    <row r="96" spans="1:5" x14ac:dyDescent="0.25">
      <c r="A96" s="208" t="s">
        <v>541</v>
      </c>
      <c r="B96" s="207">
        <v>0</v>
      </c>
      <c r="C96" s="207">
        <v>0</v>
      </c>
      <c r="D96" s="207">
        <v>0</v>
      </c>
      <c r="E96" s="1">
        <f t="shared" si="2"/>
        <v>0</v>
      </c>
    </row>
    <row r="97" spans="1:5" x14ac:dyDescent="0.25">
      <c r="A97" s="208" t="s">
        <v>553</v>
      </c>
      <c r="B97" s="207">
        <v>0</v>
      </c>
      <c r="C97" s="207">
        <v>0</v>
      </c>
      <c r="D97" s="207">
        <v>0</v>
      </c>
      <c r="E97" s="1">
        <f t="shared" si="2"/>
        <v>0</v>
      </c>
    </row>
    <row r="98" spans="1:5" x14ac:dyDescent="0.25">
      <c r="A98" s="208" t="s">
        <v>27</v>
      </c>
      <c r="B98" s="207">
        <v>0</v>
      </c>
      <c r="C98" s="207">
        <v>0</v>
      </c>
      <c r="D98" s="207">
        <v>0</v>
      </c>
      <c r="E98" s="1">
        <f t="shared" si="2"/>
        <v>0</v>
      </c>
    </row>
    <row r="99" spans="1:5" x14ac:dyDescent="0.25">
      <c r="A99" s="208" t="s">
        <v>43</v>
      </c>
      <c r="B99" s="207">
        <v>0</v>
      </c>
      <c r="C99" s="207">
        <v>0</v>
      </c>
      <c r="D99" s="207">
        <v>0</v>
      </c>
      <c r="E99" s="1">
        <f t="shared" si="2"/>
        <v>0</v>
      </c>
    </row>
    <row r="100" spans="1:5" x14ac:dyDescent="0.25">
      <c r="A100" s="206" t="s">
        <v>548</v>
      </c>
      <c r="B100" s="205">
        <v>0</v>
      </c>
      <c r="C100" s="205">
        <v>0</v>
      </c>
      <c r="D100" s="205">
        <v>0</v>
      </c>
      <c r="E100" s="204">
        <f t="shared" ref="E100" si="3">B100+C100+D100</f>
        <v>0</v>
      </c>
    </row>
    <row r="101" spans="1:5" x14ac:dyDescent="0.25">
      <c r="A101" s="45"/>
      <c r="B101" s="1"/>
      <c r="C101" s="1"/>
      <c r="D101" s="1"/>
      <c r="E101" s="1"/>
    </row>
    <row r="102" spans="1:5" x14ac:dyDescent="0.25">
      <c r="A102" s="45"/>
      <c r="B102" s="1"/>
      <c r="C102" s="1"/>
      <c r="D102" s="1"/>
      <c r="E102" s="1"/>
    </row>
    <row r="103" spans="1:5" x14ac:dyDescent="0.25">
      <c r="A103" s="45"/>
      <c r="B103" s="1"/>
      <c r="C103" s="1"/>
      <c r="D103" s="1"/>
      <c r="E103" s="1"/>
    </row>
    <row r="104" spans="1:5" x14ac:dyDescent="0.25">
      <c r="A104" s="45"/>
      <c r="B104" s="1"/>
      <c r="C104" s="1"/>
      <c r="D104" s="1"/>
      <c r="E104" s="1"/>
    </row>
    <row r="105" spans="1:5" x14ac:dyDescent="0.25">
      <c r="A105" s="45"/>
      <c r="B105" s="1"/>
      <c r="C105" s="1"/>
      <c r="D105" s="1"/>
      <c r="E105" s="1"/>
    </row>
    <row r="106" spans="1:5" x14ac:dyDescent="0.25">
      <c r="A106" s="45"/>
      <c r="B106" s="1"/>
      <c r="C106" s="1"/>
      <c r="D106" s="1"/>
      <c r="E106" s="1"/>
    </row>
    <row r="107" spans="1:5" x14ac:dyDescent="0.25">
      <c r="A107" s="65"/>
      <c r="B107" s="1"/>
      <c r="C107" s="1"/>
      <c r="D107" s="1"/>
      <c r="E107" s="1"/>
    </row>
    <row r="108" spans="1:5" x14ac:dyDescent="0.25">
      <c r="A108" s="45"/>
      <c r="B108" s="1"/>
      <c r="C108" s="1"/>
      <c r="D108" s="1"/>
      <c r="E108" s="1"/>
    </row>
    <row r="109" spans="1:5" x14ac:dyDescent="0.25">
      <c r="A109" s="45"/>
      <c r="B109" s="1"/>
      <c r="C109" s="1"/>
      <c r="D109" s="1"/>
      <c r="E109" s="1"/>
    </row>
    <row r="110" spans="1:5" x14ac:dyDescent="0.25">
      <c r="A110" s="45"/>
      <c r="B110" s="1"/>
      <c r="C110" s="1"/>
      <c r="D110" s="1"/>
      <c r="E110" s="1"/>
    </row>
    <row r="111" spans="1:5" x14ac:dyDescent="0.25">
      <c r="A111" s="45"/>
      <c r="B111" s="1"/>
      <c r="C111" s="1"/>
      <c r="D111" s="1"/>
      <c r="E111" s="1"/>
    </row>
    <row r="112" spans="1:5" x14ac:dyDescent="0.25">
      <c r="A112" s="45"/>
      <c r="B112" s="1"/>
      <c r="C112" s="1"/>
      <c r="D112" s="1"/>
      <c r="E112" s="1"/>
    </row>
    <row r="113" spans="1:5" x14ac:dyDescent="0.25">
      <c r="A113" s="45"/>
      <c r="B113" s="1"/>
      <c r="C113" s="1"/>
      <c r="D113" s="1"/>
      <c r="E113" s="1"/>
    </row>
    <row r="114" spans="1:5" x14ac:dyDescent="0.25">
      <c r="A114" s="45"/>
      <c r="B114" s="1"/>
      <c r="C114" s="1"/>
      <c r="D114" s="1"/>
      <c r="E114" s="1"/>
    </row>
    <row r="115" spans="1:5" x14ac:dyDescent="0.25">
      <c r="A115" s="45"/>
      <c r="B115" s="1"/>
      <c r="C115" s="1"/>
      <c r="D115" s="1"/>
      <c r="E115" s="1"/>
    </row>
    <row r="116" spans="1:5" x14ac:dyDescent="0.25">
      <c r="A116" s="45"/>
      <c r="B116" s="1"/>
      <c r="C116" s="1"/>
      <c r="D116" s="1"/>
      <c r="E116" s="1"/>
    </row>
    <row r="117" spans="1:5" x14ac:dyDescent="0.25">
      <c r="A117" s="45"/>
      <c r="B117" s="1"/>
      <c r="C117" s="1"/>
      <c r="D117" s="1"/>
      <c r="E117" s="1"/>
    </row>
    <row r="118" spans="1:5" x14ac:dyDescent="0.25">
      <c r="A118" s="45"/>
      <c r="B118" s="1"/>
      <c r="C118" s="1"/>
      <c r="D118" s="1"/>
      <c r="E118" s="1"/>
    </row>
    <row r="119" spans="1:5" x14ac:dyDescent="0.25">
      <c r="A119" s="45"/>
      <c r="B119" s="1"/>
      <c r="C119" s="1"/>
      <c r="D119" s="1"/>
      <c r="E119" s="1"/>
    </row>
    <row r="120" spans="1:5" x14ac:dyDescent="0.25">
      <c r="A120" s="45"/>
      <c r="B120" s="1"/>
      <c r="C120" s="1"/>
      <c r="D120" s="1"/>
      <c r="E120" s="1"/>
    </row>
    <row r="121" spans="1:5" x14ac:dyDescent="0.25">
      <c r="A121" s="45"/>
      <c r="B121" s="1"/>
      <c r="C121" s="1"/>
      <c r="D121" s="1"/>
      <c r="E121" s="1"/>
    </row>
    <row r="122" spans="1:5" x14ac:dyDescent="0.25">
      <c r="A122" s="45"/>
      <c r="B122" s="1"/>
      <c r="C122" s="1"/>
      <c r="D122" s="1"/>
      <c r="E122" s="1"/>
    </row>
    <row r="123" spans="1:5" x14ac:dyDescent="0.25">
      <c r="A123" s="45"/>
      <c r="B123" s="1"/>
      <c r="C123" s="1"/>
      <c r="D123" s="1"/>
      <c r="E123" s="1"/>
    </row>
    <row r="124" spans="1:5" x14ac:dyDescent="0.25">
      <c r="A124" s="45"/>
      <c r="B124" s="1"/>
      <c r="C124" s="1"/>
      <c r="D124" s="1"/>
      <c r="E124" s="1"/>
    </row>
    <row r="125" spans="1:5" x14ac:dyDescent="0.25">
      <c r="A125" s="45"/>
      <c r="B125" s="1"/>
      <c r="C125" s="1"/>
      <c r="D125" s="1"/>
      <c r="E125" s="1"/>
    </row>
    <row r="126" spans="1:5" x14ac:dyDescent="0.25">
      <c r="A126" s="45"/>
      <c r="B126" s="1"/>
      <c r="C126" s="1"/>
      <c r="D126" s="1"/>
      <c r="E126" s="1"/>
    </row>
    <row r="127" spans="1:5" x14ac:dyDescent="0.25">
      <c r="A127" s="45"/>
      <c r="B127" s="1"/>
      <c r="C127" s="1"/>
      <c r="D127" s="1"/>
      <c r="E127" s="1"/>
    </row>
    <row r="128" spans="1:5" x14ac:dyDescent="0.25">
      <c r="A128" s="45"/>
      <c r="B128" s="1"/>
      <c r="C128" s="1"/>
      <c r="D128" s="1"/>
      <c r="E128" s="1"/>
    </row>
    <row r="129" spans="1:5" x14ac:dyDescent="0.25">
      <c r="A129" s="45"/>
      <c r="B129" s="1"/>
      <c r="C129" s="1"/>
      <c r="D129" s="1"/>
      <c r="E129" s="1"/>
    </row>
    <row r="130" spans="1:5" x14ac:dyDescent="0.25">
      <c r="A130" s="45"/>
      <c r="B130" s="1"/>
      <c r="C130" s="1"/>
      <c r="D130" s="1"/>
      <c r="E130" s="1"/>
    </row>
    <row r="131" spans="1:5" x14ac:dyDescent="0.25">
      <c r="A131" s="45"/>
      <c r="B131" s="37"/>
      <c r="C131" s="36"/>
    </row>
    <row r="132" spans="1:5" x14ac:dyDescent="0.25">
      <c r="A132" s="45"/>
      <c r="B132" s="37"/>
      <c r="C132" s="36"/>
    </row>
    <row r="133" spans="1:5" x14ac:dyDescent="0.25">
      <c r="A133" s="45"/>
      <c r="B133" s="37"/>
      <c r="C133" s="36"/>
    </row>
    <row r="134" spans="1:5" x14ac:dyDescent="0.25">
      <c r="A134" s="45"/>
      <c r="B134" s="37"/>
      <c r="C134" s="36"/>
    </row>
    <row r="135" spans="1:5" x14ac:dyDescent="0.25">
      <c r="A135" s="45"/>
      <c r="B135" s="37"/>
      <c r="C135" s="36"/>
    </row>
    <row r="136" spans="1:5" x14ac:dyDescent="0.25">
      <c r="A136" s="45"/>
      <c r="B136" s="37"/>
      <c r="C136" s="36"/>
    </row>
    <row r="137" spans="1:5" x14ac:dyDescent="0.25">
      <c r="A137" s="45"/>
      <c r="B137" s="37"/>
      <c r="C137" s="36"/>
    </row>
    <row r="138" spans="1:5" x14ac:dyDescent="0.25">
      <c r="A138" s="45"/>
      <c r="B138" s="37"/>
      <c r="C138" s="36"/>
    </row>
    <row r="139" spans="1:5" x14ac:dyDescent="0.25">
      <c r="A139" s="45"/>
      <c r="B139" s="37"/>
      <c r="C139" s="36"/>
    </row>
    <row r="140" spans="1:5" x14ac:dyDescent="0.25">
      <c r="A140" s="45"/>
      <c r="B140" s="37"/>
      <c r="C140" s="36"/>
    </row>
    <row r="141" spans="1:5" x14ac:dyDescent="0.25">
      <c r="A141" s="45"/>
      <c r="B141" s="37"/>
      <c r="C141" s="36"/>
    </row>
    <row r="142" spans="1:5" x14ac:dyDescent="0.25">
      <c r="A142" s="45"/>
      <c r="B142" s="37"/>
      <c r="C142" s="36"/>
    </row>
    <row r="143" spans="1:5" x14ac:dyDescent="0.25">
      <c r="A143" s="45"/>
      <c r="B143" s="37"/>
      <c r="C143" s="36"/>
    </row>
    <row r="144" spans="1:5" x14ac:dyDescent="0.25">
      <c r="A144" s="45"/>
      <c r="B144" s="37"/>
      <c r="C144" s="36"/>
    </row>
    <row r="145" spans="1:3" x14ac:dyDescent="0.25">
      <c r="A145" s="45"/>
      <c r="B145" s="37"/>
      <c r="C145" s="36"/>
    </row>
    <row r="146" spans="1:3" x14ac:dyDescent="0.25">
      <c r="A146" s="45"/>
      <c r="B146" s="37"/>
      <c r="C146" s="36"/>
    </row>
    <row r="147" spans="1:3" x14ac:dyDescent="0.25">
      <c r="A147" s="45"/>
      <c r="B147" s="37"/>
      <c r="C147" s="36"/>
    </row>
    <row r="148" spans="1:3" x14ac:dyDescent="0.25">
      <c r="A148" s="45"/>
      <c r="B148" s="37"/>
      <c r="C148" s="36"/>
    </row>
    <row r="149" spans="1:3" x14ac:dyDescent="0.25">
      <c r="A149" s="45"/>
      <c r="B149" s="37"/>
      <c r="C149" s="36"/>
    </row>
    <row r="150" spans="1:3" x14ac:dyDescent="0.25">
      <c r="A150" s="45"/>
      <c r="B150" s="37"/>
      <c r="C150" s="36"/>
    </row>
    <row r="151" spans="1:3" x14ac:dyDescent="0.25">
      <c r="A151" s="45"/>
      <c r="B151" s="37"/>
      <c r="C151" s="36"/>
    </row>
    <row r="152" spans="1:3" x14ac:dyDescent="0.25">
      <c r="A152" s="45"/>
      <c r="B152" s="37"/>
      <c r="C152" s="36"/>
    </row>
    <row r="153" spans="1:3" x14ac:dyDescent="0.25">
      <c r="A153" s="45"/>
      <c r="B153" s="37"/>
      <c r="C153" s="36"/>
    </row>
    <row r="154" spans="1:3" x14ac:dyDescent="0.25">
      <c r="A154" s="45"/>
      <c r="B154" s="37"/>
      <c r="C154" s="36"/>
    </row>
    <row r="155" spans="1:3" x14ac:dyDescent="0.25">
      <c r="A155" s="45"/>
      <c r="B155" s="37"/>
      <c r="C155" s="36"/>
    </row>
    <row r="156" spans="1:3" x14ac:dyDescent="0.25">
      <c r="A156" s="45"/>
      <c r="B156" s="37"/>
      <c r="C156" s="36"/>
    </row>
    <row r="157" spans="1:3" x14ac:dyDescent="0.25">
      <c r="A157" s="45"/>
      <c r="B157" s="37"/>
      <c r="C157" s="36"/>
    </row>
    <row r="158" spans="1:3" x14ac:dyDescent="0.25">
      <c r="A158" s="45"/>
      <c r="B158" s="37"/>
      <c r="C158" s="36"/>
    </row>
    <row r="159" spans="1:3" x14ac:dyDescent="0.25">
      <c r="A159" s="45"/>
      <c r="B159" s="37"/>
      <c r="C159" s="36"/>
    </row>
    <row r="160" spans="1:3" x14ac:dyDescent="0.25">
      <c r="A160" s="45"/>
      <c r="B160" s="37"/>
      <c r="C160" s="36"/>
    </row>
    <row r="161" spans="1:7" x14ac:dyDescent="0.25">
      <c r="A161" s="54"/>
      <c r="B161" s="37"/>
      <c r="C161" s="36"/>
    </row>
    <row r="162" spans="1:7" x14ac:dyDescent="0.25">
      <c r="A162" s="54"/>
      <c r="B162" s="37"/>
      <c r="C162" s="36"/>
    </row>
    <row r="163" spans="1:7" x14ac:dyDescent="0.25">
      <c r="A163" s="54"/>
      <c r="G163" s="54"/>
    </row>
  </sheetData>
  <sortState ref="A4:E99">
    <sortCondition descending="1" ref="E4:E99"/>
  </sortState>
  <hyperlinks>
    <hyperlink ref="A1" location="'List of Figs &amp; Tables'!A1" display="Link to Index"/>
  </hyperlink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70"/>
  <sheetViews>
    <sheetView zoomScaleNormal="100" workbookViewId="0">
      <selection activeCell="A4" sqref="A4"/>
    </sheetView>
  </sheetViews>
  <sheetFormatPr defaultRowHeight="15" x14ac:dyDescent="0.25"/>
  <sheetData>
    <row r="1" spans="1:7" x14ac:dyDescent="0.25">
      <c r="A1" s="19" t="s">
        <v>100</v>
      </c>
      <c r="C1" s="32" t="s">
        <v>148</v>
      </c>
    </row>
    <row r="3" spans="1:7" x14ac:dyDescent="0.25">
      <c r="B3" t="s">
        <v>64</v>
      </c>
      <c r="C3" t="s">
        <v>65</v>
      </c>
      <c r="D3" t="s">
        <v>66</v>
      </c>
      <c r="E3" s="65" t="s">
        <v>128</v>
      </c>
      <c r="G3" s="32"/>
    </row>
    <row r="4" spans="1:7" x14ac:dyDescent="0.25">
      <c r="A4" s="212" t="s">
        <v>49</v>
      </c>
      <c r="B4" s="211">
        <v>0.6</v>
      </c>
      <c r="C4" s="211">
        <v>0.4</v>
      </c>
      <c r="D4" s="211">
        <v>0</v>
      </c>
      <c r="E4" s="1">
        <f t="shared" ref="E4:E35" si="0">B4+C4+D4</f>
        <v>1</v>
      </c>
    </row>
    <row r="5" spans="1:7" x14ac:dyDescent="0.25">
      <c r="A5" s="212" t="s">
        <v>52</v>
      </c>
      <c r="B5" s="211">
        <v>0.66666666666666663</v>
      </c>
      <c r="C5" s="211">
        <v>0.33333333333333331</v>
      </c>
      <c r="D5" s="211">
        <v>0</v>
      </c>
      <c r="E5" s="1">
        <f t="shared" si="0"/>
        <v>1</v>
      </c>
    </row>
    <row r="6" spans="1:7" x14ac:dyDescent="0.25">
      <c r="A6" s="212" t="s">
        <v>54</v>
      </c>
      <c r="B6" s="211">
        <v>0.91666666666666663</v>
      </c>
      <c r="C6" s="211">
        <v>8.3333333333333329E-2</v>
      </c>
      <c r="D6" s="211">
        <v>0</v>
      </c>
      <c r="E6" s="1">
        <f t="shared" si="0"/>
        <v>1</v>
      </c>
    </row>
    <row r="7" spans="1:7" x14ac:dyDescent="0.25">
      <c r="A7" s="213" t="s">
        <v>63</v>
      </c>
      <c r="B7" s="214">
        <v>0.2857142857142857</v>
      </c>
      <c r="C7" s="214">
        <v>0.2857142857142857</v>
      </c>
      <c r="D7" s="214">
        <v>0.35714285714285715</v>
      </c>
      <c r="E7" s="1">
        <f t="shared" si="0"/>
        <v>0.9285714285714286</v>
      </c>
    </row>
    <row r="8" spans="1:7" x14ac:dyDescent="0.25">
      <c r="A8" s="212" t="s">
        <v>751</v>
      </c>
      <c r="B8" s="211">
        <v>0.75</v>
      </c>
      <c r="C8" s="211">
        <v>0.125</v>
      </c>
      <c r="D8" s="211">
        <v>0</v>
      </c>
      <c r="E8" s="1">
        <f t="shared" si="0"/>
        <v>0.875</v>
      </c>
    </row>
    <row r="9" spans="1:7" x14ac:dyDescent="0.25">
      <c r="A9" s="212" t="s">
        <v>60</v>
      </c>
      <c r="B9" s="211">
        <v>0.30769230769230771</v>
      </c>
      <c r="C9" s="211">
        <v>0.38461538461538464</v>
      </c>
      <c r="D9" s="211">
        <v>0.15384615384615385</v>
      </c>
      <c r="E9" s="1">
        <f t="shared" si="0"/>
        <v>0.84615384615384615</v>
      </c>
    </row>
    <row r="10" spans="1:7" x14ac:dyDescent="0.25">
      <c r="A10" s="212" t="s">
        <v>558</v>
      </c>
      <c r="B10" s="211">
        <v>0.66666666666666663</v>
      </c>
      <c r="C10" s="211">
        <v>0.16666666666666666</v>
      </c>
      <c r="D10" s="211">
        <v>0</v>
      </c>
      <c r="E10" s="1">
        <f t="shared" si="0"/>
        <v>0.83333333333333326</v>
      </c>
    </row>
    <row r="11" spans="1:7" x14ac:dyDescent="0.25">
      <c r="A11" s="212" t="s">
        <v>58</v>
      </c>
      <c r="B11" s="211">
        <v>0.36363636363636365</v>
      </c>
      <c r="C11" s="211">
        <v>0.18181818181818182</v>
      </c>
      <c r="D11" s="211">
        <v>0.27272727272727271</v>
      </c>
      <c r="E11" s="1">
        <f t="shared" si="0"/>
        <v>0.81818181818181812</v>
      </c>
    </row>
    <row r="12" spans="1:7" x14ac:dyDescent="0.25">
      <c r="A12" s="212" t="s">
        <v>557</v>
      </c>
      <c r="B12" s="211">
        <v>0.4</v>
      </c>
      <c r="C12" s="211">
        <v>0.4</v>
      </c>
      <c r="D12" s="211">
        <v>0</v>
      </c>
      <c r="E12" s="1">
        <f t="shared" si="0"/>
        <v>0.8</v>
      </c>
    </row>
    <row r="13" spans="1:7" x14ac:dyDescent="0.25">
      <c r="A13" s="212" t="s">
        <v>548</v>
      </c>
      <c r="B13" s="211">
        <v>0.8</v>
      </c>
      <c r="C13" s="211">
        <v>0</v>
      </c>
      <c r="D13" s="211">
        <v>0</v>
      </c>
      <c r="E13" s="1">
        <f t="shared" si="0"/>
        <v>0.8</v>
      </c>
    </row>
    <row r="14" spans="1:7" x14ac:dyDescent="0.25">
      <c r="A14" s="212" t="s">
        <v>47</v>
      </c>
      <c r="B14" s="211">
        <v>0.7142857142857143</v>
      </c>
      <c r="C14" s="211">
        <v>0</v>
      </c>
      <c r="D14" s="211">
        <v>7.1428571428571425E-2</v>
      </c>
      <c r="E14" s="1">
        <f t="shared" si="0"/>
        <v>0.7857142857142857</v>
      </c>
    </row>
    <row r="15" spans="1:7" x14ac:dyDescent="0.25">
      <c r="A15" s="212" t="s">
        <v>62</v>
      </c>
      <c r="B15" s="211">
        <v>0.33333333333333331</v>
      </c>
      <c r="C15" s="211">
        <v>0.33333333333333331</v>
      </c>
      <c r="D15" s="211">
        <v>0.1111111111111111</v>
      </c>
      <c r="E15" s="1">
        <f t="shared" si="0"/>
        <v>0.77777777777777768</v>
      </c>
    </row>
    <row r="16" spans="1:7" x14ac:dyDescent="0.25">
      <c r="A16" s="212" t="s">
        <v>553</v>
      </c>
      <c r="B16" s="211">
        <v>0.5</v>
      </c>
      <c r="C16" s="211">
        <v>0.25</v>
      </c>
      <c r="D16" s="211">
        <v>0</v>
      </c>
      <c r="E16" s="1">
        <f t="shared" si="0"/>
        <v>0.75</v>
      </c>
    </row>
    <row r="17" spans="1:5" x14ac:dyDescent="0.25">
      <c r="A17" s="212" t="s">
        <v>543</v>
      </c>
      <c r="B17" s="211">
        <v>0.36363636363636365</v>
      </c>
      <c r="C17" s="211">
        <v>0.36363636363636365</v>
      </c>
      <c r="D17" s="211">
        <v>0</v>
      </c>
      <c r="E17" s="1">
        <f t="shared" si="0"/>
        <v>0.72727272727272729</v>
      </c>
    </row>
    <row r="18" spans="1:5" x14ac:dyDescent="0.25">
      <c r="A18" s="212" t="s">
        <v>53</v>
      </c>
      <c r="B18" s="211">
        <v>0.2857142857142857</v>
      </c>
      <c r="C18" s="211">
        <v>0.42857142857142855</v>
      </c>
      <c r="D18" s="211">
        <v>0</v>
      </c>
      <c r="E18" s="1">
        <f t="shared" si="0"/>
        <v>0.71428571428571419</v>
      </c>
    </row>
    <row r="19" spans="1:5" x14ac:dyDescent="0.25">
      <c r="A19" s="212" t="s">
        <v>59</v>
      </c>
      <c r="B19" s="211">
        <v>0.625</v>
      </c>
      <c r="C19" s="211">
        <v>6.25E-2</v>
      </c>
      <c r="D19" s="211">
        <v>0</v>
      </c>
      <c r="E19" s="1">
        <f t="shared" si="0"/>
        <v>0.6875</v>
      </c>
    </row>
    <row r="20" spans="1:5" x14ac:dyDescent="0.25">
      <c r="A20" s="212" t="s">
        <v>560</v>
      </c>
      <c r="B20" s="211">
        <v>0.33333333333333331</v>
      </c>
      <c r="C20" s="211">
        <v>0.33333333333333331</v>
      </c>
      <c r="D20" s="211">
        <v>0</v>
      </c>
      <c r="E20" s="1">
        <f t="shared" si="0"/>
        <v>0.66666666666666663</v>
      </c>
    </row>
    <row r="21" spans="1:5" x14ac:dyDescent="0.25">
      <c r="A21" s="212" t="s">
        <v>46</v>
      </c>
      <c r="B21" s="211">
        <v>0.5</v>
      </c>
      <c r="C21" s="211">
        <v>0</v>
      </c>
      <c r="D21" s="211">
        <v>0.16666666666666666</v>
      </c>
      <c r="E21" s="1">
        <f t="shared" si="0"/>
        <v>0.66666666666666663</v>
      </c>
    </row>
    <row r="22" spans="1:5" x14ac:dyDescent="0.25">
      <c r="A22" s="212" t="s">
        <v>31</v>
      </c>
      <c r="B22" s="211">
        <v>0.5</v>
      </c>
      <c r="C22" s="211">
        <v>0.125</v>
      </c>
      <c r="D22" s="211">
        <v>0</v>
      </c>
      <c r="E22" s="1">
        <f t="shared" si="0"/>
        <v>0.625</v>
      </c>
    </row>
    <row r="23" spans="1:5" x14ac:dyDescent="0.25">
      <c r="A23" s="212" t="s">
        <v>541</v>
      </c>
      <c r="B23" s="211">
        <v>0.375</v>
      </c>
      <c r="C23" s="211">
        <v>0.25</v>
      </c>
      <c r="D23" s="211">
        <v>0</v>
      </c>
      <c r="E23" s="1">
        <f t="shared" si="0"/>
        <v>0.625</v>
      </c>
    </row>
    <row r="24" spans="1:5" x14ac:dyDescent="0.25">
      <c r="A24" s="212" t="s">
        <v>552</v>
      </c>
      <c r="B24" s="211">
        <v>0.25</v>
      </c>
      <c r="C24" s="211">
        <v>0.375</v>
      </c>
      <c r="D24" s="211">
        <v>0</v>
      </c>
      <c r="E24" s="1">
        <f t="shared" si="0"/>
        <v>0.625</v>
      </c>
    </row>
    <row r="25" spans="1:5" x14ac:dyDescent="0.25">
      <c r="A25" s="212" t="s">
        <v>33</v>
      </c>
      <c r="B25" s="211">
        <v>0.46153846153846156</v>
      </c>
      <c r="C25" s="211">
        <v>0.15384615384615385</v>
      </c>
      <c r="D25" s="211">
        <v>0</v>
      </c>
      <c r="E25" s="1">
        <f t="shared" si="0"/>
        <v>0.61538461538461542</v>
      </c>
    </row>
    <row r="26" spans="1:5" x14ac:dyDescent="0.25">
      <c r="A26" s="212" t="s">
        <v>769</v>
      </c>
      <c r="B26" s="211">
        <v>0.4</v>
      </c>
      <c r="C26" s="211">
        <v>0.2</v>
      </c>
      <c r="D26" s="211">
        <v>0</v>
      </c>
      <c r="E26" s="1">
        <f t="shared" si="0"/>
        <v>0.60000000000000009</v>
      </c>
    </row>
    <row r="27" spans="1:5" x14ac:dyDescent="0.25">
      <c r="A27" s="212" t="s">
        <v>770</v>
      </c>
      <c r="B27" s="211">
        <v>0.6</v>
      </c>
      <c r="C27" s="211">
        <v>0</v>
      </c>
      <c r="D27" s="211">
        <v>0</v>
      </c>
      <c r="E27" s="1">
        <f t="shared" si="0"/>
        <v>0.6</v>
      </c>
    </row>
    <row r="28" spans="1:5" x14ac:dyDescent="0.25">
      <c r="A28" s="212" t="s">
        <v>50</v>
      </c>
      <c r="B28" s="211">
        <v>0.20833333333333334</v>
      </c>
      <c r="C28" s="211">
        <v>0.375</v>
      </c>
      <c r="D28" s="211">
        <v>0</v>
      </c>
      <c r="E28" s="1">
        <f t="shared" si="0"/>
        <v>0.58333333333333337</v>
      </c>
    </row>
    <row r="29" spans="1:5" x14ac:dyDescent="0.25">
      <c r="A29" s="212" t="s">
        <v>55</v>
      </c>
      <c r="B29" s="211">
        <v>0.5</v>
      </c>
      <c r="C29" s="211">
        <v>8.3333333333333329E-2</v>
      </c>
      <c r="D29" s="211">
        <v>0</v>
      </c>
      <c r="E29" s="1">
        <f t="shared" si="0"/>
        <v>0.58333333333333337</v>
      </c>
    </row>
    <row r="30" spans="1:5" x14ac:dyDescent="0.25">
      <c r="A30" s="212" t="s">
        <v>51</v>
      </c>
      <c r="B30" s="211">
        <v>0.5714285714285714</v>
      </c>
      <c r="C30" s="211">
        <v>0</v>
      </c>
      <c r="D30" s="211">
        <v>0</v>
      </c>
      <c r="E30" s="1">
        <f t="shared" si="0"/>
        <v>0.5714285714285714</v>
      </c>
    </row>
    <row r="31" spans="1:5" x14ac:dyDescent="0.25">
      <c r="A31" s="212" t="s">
        <v>44</v>
      </c>
      <c r="B31" s="211">
        <v>0.2857142857142857</v>
      </c>
      <c r="C31" s="211">
        <v>0.2857142857142857</v>
      </c>
      <c r="D31" s="211">
        <v>0</v>
      </c>
      <c r="E31" s="1">
        <f t="shared" si="0"/>
        <v>0.5714285714285714</v>
      </c>
    </row>
    <row r="32" spans="1:5" x14ac:dyDescent="0.25">
      <c r="A32" s="212" t="s">
        <v>42</v>
      </c>
      <c r="B32" s="211">
        <v>0.5714285714285714</v>
      </c>
      <c r="C32" s="211">
        <v>0</v>
      </c>
      <c r="D32" s="211">
        <v>0</v>
      </c>
      <c r="E32" s="1">
        <f t="shared" si="0"/>
        <v>0.5714285714285714</v>
      </c>
    </row>
    <row r="33" spans="1:5" x14ac:dyDescent="0.25">
      <c r="A33" s="212" t="s">
        <v>38</v>
      </c>
      <c r="B33" s="211">
        <v>0.3</v>
      </c>
      <c r="C33" s="211">
        <v>0.2</v>
      </c>
      <c r="D33" s="211">
        <v>0.05</v>
      </c>
      <c r="E33" s="1">
        <f t="shared" si="0"/>
        <v>0.55000000000000004</v>
      </c>
    </row>
    <row r="34" spans="1:5" x14ac:dyDescent="0.25">
      <c r="A34" s="212" t="s">
        <v>761</v>
      </c>
      <c r="B34" s="211">
        <v>0.36363636363636365</v>
      </c>
      <c r="C34" s="211">
        <v>0.18181818181818182</v>
      </c>
      <c r="D34" s="211">
        <v>0</v>
      </c>
      <c r="E34" s="1">
        <f t="shared" si="0"/>
        <v>0.54545454545454541</v>
      </c>
    </row>
    <row r="35" spans="1:5" x14ac:dyDescent="0.25">
      <c r="A35" s="212" t="s">
        <v>45</v>
      </c>
      <c r="B35" s="211">
        <v>0.30769230769230771</v>
      </c>
      <c r="C35" s="211">
        <v>0.23076923076923078</v>
      </c>
      <c r="D35" s="211">
        <v>0</v>
      </c>
      <c r="E35" s="1">
        <f t="shared" si="0"/>
        <v>0.53846153846153855</v>
      </c>
    </row>
    <row r="36" spans="1:5" x14ac:dyDescent="0.25">
      <c r="A36" s="212" t="s">
        <v>556</v>
      </c>
      <c r="B36" s="211">
        <v>0.33333333333333331</v>
      </c>
      <c r="C36" s="211">
        <v>0.16666666666666666</v>
      </c>
      <c r="D36" s="211">
        <v>0</v>
      </c>
      <c r="E36" s="1">
        <f t="shared" ref="E36:E67" si="1">B36+C36+D36</f>
        <v>0.5</v>
      </c>
    </row>
    <row r="37" spans="1:5" x14ac:dyDescent="0.25">
      <c r="A37" s="212" t="s">
        <v>30</v>
      </c>
      <c r="B37" s="211">
        <v>0.16666666666666666</v>
      </c>
      <c r="C37" s="211">
        <v>0.33333333333333331</v>
      </c>
      <c r="D37" s="211">
        <v>0</v>
      </c>
      <c r="E37" s="1">
        <f t="shared" si="1"/>
        <v>0.5</v>
      </c>
    </row>
    <row r="38" spans="1:5" x14ac:dyDescent="0.25">
      <c r="A38" s="212" t="s">
        <v>550</v>
      </c>
      <c r="B38" s="211">
        <v>0.33333333333333331</v>
      </c>
      <c r="C38" s="211">
        <v>0.16666666666666666</v>
      </c>
      <c r="D38" s="211">
        <v>0</v>
      </c>
      <c r="E38" s="1">
        <f t="shared" si="1"/>
        <v>0.5</v>
      </c>
    </row>
    <row r="39" spans="1:5" x14ac:dyDescent="0.25">
      <c r="A39" s="212" t="s">
        <v>61</v>
      </c>
      <c r="B39" s="211">
        <v>0.25</v>
      </c>
      <c r="C39" s="211">
        <v>0.16666666666666666</v>
      </c>
      <c r="D39" s="211">
        <v>8.3333333333333329E-2</v>
      </c>
      <c r="E39" s="1">
        <f t="shared" si="1"/>
        <v>0.49999999999999994</v>
      </c>
    </row>
    <row r="40" spans="1:5" x14ac:dyDescent="0.25">
      <c r="A40" s="212" t="s">
        <v>56</v>
      </c>
      <c r="B40" s="211">
        <v>0.47058823529411764</v>
      </c>
      <c r="C40" s="211">
        <v>0</v>
      </c>
      <c r="D40" s="211">
        <v>0</v>
      </c>
      <c r="E40" s="1">
        <f t="shared" si="1"/>
        <v>0.47058823529411764</v>
      </c>
    </row>
    <row r="41" spans="1:5" x14ac:dyDescent="0.25">
      <c r="A41" s="212" t="s">
        <v>39</v>
      </c>
      <c r="B41" s="211">
        <v>0.36363636363636365</v>
      </c>
      <c r="C41" s="211">
        <v>9.0909090909090912E-2</v>
      </c>
      <c r="D41" s="211">
        <v>0</v>
      </c>
      <c r="E41" s="1">
        <f t="shared" si="1"/>
        <v>0.45454545454545459</v>
      </c>
    </row>
    <row r="42" spans="1:5" x14ac:dyDescent="0.25">
      <c r="A42" s="212" t="s">
        <v>25</v>
      </c>
      <c r="B42" s="211">
        <v>0.33333333333333331</v>
      </c>
      <c r="C42" s="211">
        <v>0.1111111111111111</v>
      </c>
      <c r="D42" s="211">
        <v>0</v>
      </c>
      <c r="E42" s="1">
        <f t="shared" si="1"/>
        <v>0.44444444444444442</v>
      </c>
    </row>
    <row r="43" spans="1:5" x14ac:dyDescent="0.25">
      <c r="A43" s="212" t="s">
        <v>771</v>
      </c>
      <c r="B43" s="211">
        <v>0.44444444444444442</v>
      </c>
      <c r="C43" s="211">
        <v>0</v>
      </c>
      <c r="D43" s="211">
        <v>0</v>
      </c>
      <c r="E43" s="1">
        <f t="shared" si="1"/>
        <v>0.44444444444444442</v>
      </c>
    </row>
    <row r="44" spans="1:5" x14ac:dyDescent="0.25">
      <c r="A44" s="212" t="s">
        <v>102</v>
      </c>
      <c r="B44" s="211">
        <v>0.16666666666666666</v>
      </c>
      <c r="C44" s="211">
        <v>0.16666666666666666</v>
      </c>
      <c r="D44" s="211">
        <v>8.3333333333333329E-2</v>
      </c>
      <c r="E44" s="1">
        <f t="shared" si="1"/>
        <v>0.41666666666666663</v>
      </c>
    </row>
    <row r="45" spans="1:5" x14ac:dyDescent="0.25">
      <c r="A45" s="212" t="s">
        <v>93</v>
      </c>
      <c r="B45" s="211">
        <v>0.4</v>
      </c>
      <c r="C45" s="211">
        <v>0</v>
      </c>
      <c r="D45" s="211">
        <v>0</v>
      </c>
      <c r="E45" s="1">
        <f t="shared" si="1"/>
        <v>0.4</v>
      </c>
    </row>
    <row r="46" spans="1:5" x14ac:dyDescent="0.25">
      <c r="A46" s="212" t="s">
        <v>772</v>
      </c>
      <c r="B46" s="211">
        <v>0.2</v>
      </c>
      <c r="C46" s="211">
        <v>0.2</v>
      </c>
      <c r="D46" s="211">
        <v>0</v>
      </c>
      <c r="E46" s="1">
        <f t="shared" si="1"/>
        <v>0.4</v>
      </c>
    </row>
    <row r="47" spans="1:5" x14ac:dyDescent="0.25">
      <c r="A47" s="212" t="s">
        <v>759</v>
      </c>
      <c r="B47" s="211">
        <v>0.4</v>
      </c>
      <c r="C47" s="211">
        <v>0</v>
      </c>
      <c r="D47" s="211">
        <v>0</v>
      </c>
      <c r="E47" s="1">
        <f t="shared" si="1"/>
        <v>0.4</v>
      </c>
    </row>
    <row r="48" spans="1:5" x14ac:dyDescent="0.25">
      <c r="A48" s="212" t="s">
        <v>32</v>
      </c>
      <c r="B48" s="211">
        <v>0.375</v>
      </c>
      <c r="C48" s="211">
        <v>0</v>
      </c>
      <c r="D48" s="211">
        <v>0</v>
      </c>
      <c r="E48" s="1">
        <f t="shared" si="1"/>
        <v>0.375</v>
      </c>
    </row>
    <row r="49" spans="1:5" x14ac:dyDescent="0.25">
      <c r="A49" s="212" t="s">
        <v>27</v>
      </c>
      <c r="B49" s="211">
        <v>0.125</v>
      </c>
      <c r="C49" s="211">
        <v>0.25</v>
      </c>
      <c r="D49" s="211">
        <v>0</v>
      </c>
      <c r="E49" s="1">
        <f t="shared" si="1"/>
        <v>0.375</v>
      </c>
    </row>
    <row r="50" spans="1:5" x14ac:dyDescent="0.25">
      <c r="A50" s="212" t="s">
        <v>57</v>
      </c>
      <c r="B50" s="211">
        <v>0.3125</v>
      </c>
      <c r="C50" s="211">
        <v>6.25E-2</v>
      </c>
      <c r="D50" s="211">
        <v>0</v>
      </c>
      <c r="E50" s="1">
        <f t="shared" si="1"/>
        <v>0.375</v>
      </c>
    </row>
    <row r="51" spans="1:5" x14ac:dyDescent="0.25">
      <c r="A51" s="212" t="s">
        <v>77</v>
      </c>
      <c r="B51" s="211">
        <v>0.25806451612903225</v>
      </c>
      <c r="C51" s="211">
        <v>9.6774193548387094E-2</v>
      </c>
      <c r="D51" s="211">
        <v>0</v>
      </c>
      <c r="E51" s="1">
        <f t="shared" si="1"/>
        <v>0.35483870967741937</v>
      </c>
    </row>
    <row r="52" spans="1:5" x14ac:dyDescent="0.25">
      <c r="A52" s="212" t="s">
        <v>34</v>
      </c>
      <c r="B52" s="211">
        <v>0.21739130434782608</v>
      </c>
      <c r="C52" s="211">
        <v>0.13043478260869565</v>
      </c>
      <c r="D52" s="211">
        <v>0</v>
      </c>
      <c r="E52" s="1">
        <f t="shared" si="1"/>
        <v>0.34782608695652173</v>
      </c>
    </row>
    <row r="53" spans="1:5" x14ac:dyDescent="0.25">
      <c r="A53" s="212" t="s">
        <v>96</v>
      </c>
      <c r="B53" s="211">
        <v>0.27777777777777779</v>
      </c>
      <c r="C53" s="211">
        <v>5.5555555555555552E-2</v>
      </c>
      <c r="D53" s="211">
        <v>0</v>
      </c>
      <c r="E53" s="1">
        <f t="shared" si="1"/>
        <v>0.33333333333333337</v>
      </c>
    </row>
    <row r="54" spans="1:5" x14ac:dyDescent="0.25">
      <c r="A54" s="212" t="s">
        <v>89</v>
      </c>
      <c r="B54" s="211">
        <v>0.33333333333333331</v>
      </c>
      <c r="C54" s="211">
        <v>0</v>
      </c>
      <c r="D54" s="211">
        <v>0</v>
      </c>
      <c r="E54" s="1">
        <f t="shared" si="1"/>
        <v>0.33333333333333331</v>
      </c>
    </row>
    <row r="55" spans="1:5" x14ac:dyDescent="0.25">
      <c r="A55" s="212" t="s">
        <v>41</v>
      </c>
      <c r="B55" s="211">
        <v>0</v>
      </c>
      <c r="C55" s="211">
        <v>0.33333333333333331</v>
      </c>
      <c r="D55" s="211">
        <v>0</v>
      </c>
      <c r="E55" s="1">
        <f t="shared" si="1"/>
        <v>0.33333333333333331</v>
      </c>
    </row>
    <row r="56" spans="1:5" x14ac:dyDescent="0.25">
      <c r="A56" s="212" t="s">
        <v>43</v>
      </c>
      <c r="B56" s="211">
        <v>0.33333333333333331</v>
      </c>
      <c r="C56" s="211">
        <v>0</v>
      </c>
      <c r="D56" s="211">
        <v>0</v>
      </c>
      <c r="E56" s="1">
        <f t="shared" si="1"/>
        <v>0.33333333333333331</v>
      </c>
    </row>
    <row r="57" spans="1:5" x14ac:dyDescent="0.25">
      <c r="A57" s="212" t="s">
        <v>763</v>
      </c>
      <c r="B57" s="211">
        <v>0.25</v>
      </c>
      <c r="C57" s="211">
        <v>6.25E-2</v>
      </c>
      <c r="D57" s="211">
        <v>0</v>
      </c>
      <c r="E57" s="1">
        <f t="shared" si="1"/>
        <v>0.3125</v>
      </c>
    </row>
    <row r="58" spans="1:5" x14ac:dyDescent="0.25">
      <c r="A58" s="212" t="s">
        <v>22</v>
      </c>
      <c r="B58" s="211">
        <v>0.15384615384615385</v>
      </c>
      <c r="C58" s="211">
        <v>0.15384615384615385</v>
      </c>
      <c r="D58" s="211">
        <v>0</v>
      </c>
      <c r="E58" s="1">
        <f t="shared" si="1"/>
        <v>0.30769230769230771</v>
      </c>
    </row>
    <row r="59" spans="1:5" x14ac:dyDescent="0.25">
      <c r="A59" s="212" t="s">
        <v>86</v>
      </c>
      <c r="B59" s="211">
        <v>0.2</v>
      </c>
      <c r="C59" s="211">
        <v>0.1</v>
      </c>
      <c r="D59" s="211">
        <v>0</v>
      </c>
      <c r="E59" s="1">
        <f t="shared" si="1"/>
        <v>0.30000000000000004</v>
      </c>
    </row>
    <row r="60" spans="1:5" x14ac:dyDescent="0.25">
      <c r="A60" s="212" t="s">
        <v>545</v>
      </c>
      <c r="B60" s="211">
        <v>0.2857142857142857</v>
      </c>
      <c r="C60" s="211">
        <v>0</v>
      </c>
      <c r="D60" s="211">
        <v>0</v>
      </c>
      <c r="E60" s="1">
        <f t="shared" si="1"/>
        <v>0.2857142857142857</v>
      </c>
    </row>
    <row r="61" spans="1:5" x14ac:dyDescent="0.25">
      <c r="A61" s="212" t="s">
        <v>74</v>
      </c>
      <c r="B61" s="211">
        <v>0.27272727272727271</v>
      </c>
      <c r="C61" s="211">
        <v>0</v>
      </c>
      <c r="D61" s="211">
        <v>0</v>
      </c>
      <c r="E61" s="1">
        <f t="shared" si="1"/>
        <v>0.27272727272727271</v>
      </c>
    </row>
    <row r="62" spans="1:5" x14ac:dyDescent="0.25">
      <c r="A62" s="212" t="s">
        <v>103</v>
      </c>
      <c r="B62" s="211">
        <v>0.18181818181818182</v>
      </c>
      <c r="C62" s="211">
        <v>9.0909090909090912E-2</v>
      </c>
      <c r="D62" s="211">
        <v>0</v>
      </c>
      <c r="E62" s="1">
        <f t="shared" si="1"/>
        <v>0.27272727272727271</v>
      </c>
    </row>
    <row r="63" spans="1:5" x14ac:dyDescent="0.25">
      <c r="A63" s="212" t="s">
        <v>90</v>
      </c>
      <c r="B63" s="211">
        <v>0.25</v>
      </c>
      <c r="C63" s="211">
        <v>0</v>
      </c>
      <c r="D63" s="211">
        <v>0</v>
      </c>
      <c r="E63" s="1">
        <f t="shared" si="1"/>
        <v>0.25</v>
      </c>
    </row>
    <row r="64" spans="1:5" s="65" customFormat="1" x14ac:dyDescent="0.25">
      <c r="A64" s="212" t="s">
        <v>84</v>
      </c>
      <c r="B64" s="211">
        <v>0.125</v>
      </c>
      <c r="C64" s="211">
        <v>0.125</v>
      </c>
      <c r="D64" s="211">
        <v>0</v>
      </c>
      <c r="E64" s="1">
        <f t="shared" si="1"/>
        <v>0.25</v>
      </c>
    </row>
    <row r="65" spans="1:5" x14ac:dyDescent="0.25">
      <c r="A65" s="212" t="s">
        <v>75</v>
      </c>
      <c r="B65" s="211">
        <v>0.14285714285714285</v>
      </c>
      <c r="C65" s="211">
        <v>9.5238095238095233E-2</v>
      </c>
      <c r="D65" s="211">
        <v>0</v>
      </c>
      <c r="E65" s="1">
        <f t="shared" si="1"/>
        <v>0.23809523809523808</v>
      </c>
    </row>
    <row r="66" spans="1:5" x14ac:dyDescent="0.25">
      <c r="A66" s="212" t="s">
        <v>549</v>
      </c>
      <c r="B66" s="211">
        <v>0.17647058823529413</v>
      </c>
      <c r="C66" s="211">
        <v>5.8823529411764705E-2</v>
      </c>
      <c r="D66" s="211">
        <v>0</v>
      </c>
      <c r="E66" s="1">
        <f t="shared" si="1"/>
        <v>0.23529411764705882</v>
      </c>
    </row>
    <row r="67" spans="1:5" x14ac:dyDescent="0.25">
      <c r="A67" s="212" t="s">
        <v>78</v>
      </c>
      <c r="B67" s="211">
        <v>0.23076923076923078</v>
      </c>
      <c r="C67" s="211">
        <v>0</v>
      </c>
      <c r="D67" s="211">
        <v>0</v>
      </c>
      <c r="E67" s="1">
        <f t="shared" si="1"/>
        <v>0.23076923076923078</v>
      </c>
    </row>
    <row r="68" spans="1:5" x14ac:dyDescent="0.25">
      <c r="A68" s="212" t="s">
        <v>37</v>
      </c>
      <c r="B68" s="211">
        <v>0.15384615384615385</v>
      </c>
      <c r="C68" s="211">
        <v>7.6923076923076927E-2</v>
      </c>
      <c r="D68" s="211">
        <v>0</v>
      </c>
      <c r="E68" s="1">
        <f t="shared" ref="E68:E99" si="2">B68+C68+D68</f>
        <v>0.23076923076923078</v>
      </c>
    </row>
    <row r="69" spans="1:5" x14ac:dyDescent="0.25">
      <c r="A69" s="212" t="s">
        <v>79</v>
      </c>
      <c r="B69" s="211">
        <v>0.1875</v>
      </c>
      <c r="C69" s="211">
        <v>3.125E-2</v>
      </c>
      <c r="D69" s="211">
        <v>0</v>
      </c>
      <c r="E69" s="1">
        <f t="shared" si="2"/>
        <v>0.21875</v>
      </c>
    </row>
    <row r="70" spans="1:5" x14ac:dyDescent="0.25">
      <c r="A70" s="212" t="s">
        <v>92</v>
      </c>
      <c r="B70" s="211">
        <v>0.21428571428571427</v>
      </c>
      <c r="C70" s="211">
        <v>0</v>
      </c>
      <c r="D70" s="211">
        <v>0</v>
      </c>
      <c r="E70" s="1">
        <f t="shared" si="2"/>
        <v>0.21428571428571427</v>
      </c>
    </row>
    <row r="71" spans="1:5" x14ac:dyDescent="0.25">
      <c r="A71" s="212" t="s">
        <v>97</v>
      </c>
      <c r="B71" s="211">
        <v>0.2</v>
      </c>
      <c r="C71" s="211">
        <v>0</v>
      </c>
      <c r="D71" s="211">
        <v>0</v>
      </c>
      <c r="E71" s="1">
        <f t="shared" si="2"/>
        <v>0.2</v>
      </c>
    </row>
    <row r="72" spans="1:5" x14ac:dyDescent="0.25">
      <c r="A72" s="212" t="s">
        <v>755</v>
      </c>
      <c r="B72" s="211">
        <v>0</v>
      </c>
      <c r="C72" s="211">
        <v>0.2</v>
      </c>
      <c r="D72" s="211">
        <v>0</v>
      </c>
      <c r="E72" s="1">
        <f t="shared" si="2"/>
        <v>0.2</v>
      </c>
    </row>
    <row r="73" spans="1:5" x14ac:dyDescent="0.25">
      <c r="A73" s="212" t="s">
        <v>94</v>
      </c>
      <c r="B73" s="211">
        <v>9.0909090909090912E-2</v>
      </c>
      <c r="C73" s="211">
        <v>9.0909090909090912E-2</v>
      </c>
      <c r="D73" s="211">
        <v>0</v>
      </c>
      <c r="E73" s="1">
        <f t="shared" si="2"/>
        <v>0.18181818181818182</v>
      </c>
    </row>
    <row r="74" spans="1:5" x14ac:dyDescent="0.25">
      <c r="A74" s="212" t="s">
        <v>82</v>
      </c>
      <c r="B74" s="211">
        <v>0</v>
      </c>
      <c r="C74" s="211">
        <v>0.16666666666666666</v>
      </c>
      <c r="D74" s="211">
        <v>0</v>
      </c>
      <c r="E74" s="1">
        <f t="shared" si="2"/>
        <v>0.16666666666666666</v>
      </c>
    </row>
    <row r="75" spans="1:5" x14ac:dyDescent="0.25">
      <c r="A75" s="212" t="s">
        <v>35</v>
      </c>
      <c r="B75" s="211">
        <v>8.3333333333333329E-2</v>
      </c>
      <c r="C75" s="211">
        <v>8.3333333333333329E-2</v>
      </c>
      <c r="D75" s="211">
        <v>0</v>
      </c>
      <c r="E75" s="1">
        <f t="shared" si="2"/>
        <v>0.16666666666666666</v>
      </c>
    </row>
    <row r="76" spans="1:5" x14ac:dyDescent="0.25">
      <c r="A76" s="212" t="s">
        <v>40</v>
      </c>
      <c r="B76" s="211">
        <v>0.16666666666666666</v>
      </c>
      <c r="C76" s="211">
        <v>0</v>
      </c>
      <c r="D76" s="211">
        <v>0</v>
      </c>
      <c r="E76" s="1">
        <f t="shared" si="2"/>
        <v>0.16666666666666666</v>
      </c>
    </row>
    <row r="77" spans="1:5" x14ac:dyDescent="0.25">
      <c r="A77" s="212" t="s">
        <v>81</v>
      </c>
      <c r="B77" s="211">
        <v>0.10526315789473684</v>
      </c>
      <c r="C77" s="211">
        <v>5.2631578947368418E-2</v>
      </c>
      <c r="D77" s="211">
        <v>0</v>
      </c>
      <c r="E77" s="1">
        <f t="shared" si="2"/>
        <v>0.15789473684210525</v>
      </c>
    </row>
    <row r="78" spans="1:5" x14ac:dyDescent="0.25">
      <c r="A78" s="212" t="s">
        <v>80</v>
      </c>
      <c r="B78" s="211">
        <v>0.15384615384615385</v>
      </c>
      <c r="C78" s="211">
        <v>0</v>
      </c>
      <c r="D78" s="211">
        <v>0</v>
      </c>
      <c r="E78" s="1">
        <f t="shared" si="2"/>
        <v>0.15384615384615385</v>
      </c>
    </row>
    <row r="79" spans="1:5" x14ac:dyDescent="0.25">
      <c r="A79" s="212" t="s">
        <v>764</v>
      </c>
      <c r="B79" s="211">
        <v>0.05</v>
      </c>
      <c r="C79" s="211">
        <v>0.05</v>
      </c>
      <c r="D79" s="211">
        <v>0.05</v>
      </c>
      <c r="E79" s="1">
        <f t="shared" si="2"/>
        <v>0.15000000000000002</v>
      </c>
    </row>
    <row r="80" spans="1:5" x14ac:dyDescent="0.25">
      <c r="A80" s="212" t="s">
        <v>95</v>
      </c>
      <c r="B80" s="211">
        <v>0.14285714285714285</v>
      </c>
      <c r="C80" s="211">
        <v>0</v>
      </c>
      <c r="D80" s="211">
        <v>0</v>
      </c>
      <c r="E80" s="1">
        <f t="shared" si="2"/>
        <v>0.14285714285714285</v>
      </c>
    </row>
    <row r="81" spans="1:5" x14ac:dyDescent="0.25">
      <c r="A81" s="212" t="s">
        <v>546</v>
      </c>
      <c r="B81" s="211">
        <v>0</v>
      </c>
      <c r="C81" s="211">
        <v>0.14285714285714285</v>
      </c>
      <c r="D81" s="211">
        <v>0</v>
      </c>
      <c r="E81" s="1">
        <f t="shared" si="2"/>
        <v>0.14285714285714285</v>
      </c>
    </row>
    <row r="82" spans="1:5" x14ac:dyDescent="0.25">
      <c r="A82" s="212" t="s">
        <v>85</v>
      </c>
      <c r="B82" s="211">
        <v>0.125</v>
      </c>
      <c r="C82" s="211">
        <v>0</v>
      </c>
      <c r="D82" s="211">
        <v>0</v>
      </c>
      <c r="E82" s="1">
        <f t="shared" si="2"/>
        <v>0.125</v>
      </c>
    </row>
    <row r="83" spans="1:5" x14ac:dyDescent="0.25">
      <c r="A83" s="212" t="s">
        <v>83</v>
      </c>
      <c r="B83" s="211">
        <v>0.125</v>
      </c>
      <c r="C83" s="211">
        <v>0</v>
      </c>
      <c r="D83" s="211">
        <v>0</v>
      </c>
      <c r="E83" s="1">
        <f t="shared" si="2"/>
        <v>0.125</v>
      </c>
    </row>
    <row r="84" spans="1:5" s="53" customFormat="1" x14ac:dyDescent="0.25">
      <c r="A84" s="212" t="s">
        <v>99</v>
      </c>
      <c r="B84" s="211">
        <v>0</v>
      </c>
      <c r="C84" s="211">
        <v>0.125</v>
      </c>
      <c r="D84" s="211">
        <v>0</v>
      </c>
      <c r="E84" s="1">
        <f t="shared" si="2"/>
        <v>0.125</v>
      </c>
    </row>
    <row r="85" spans="1:5" x14ac:dyDescent="0.25">
      <c r="A85" s="212" t="s">
        <v>306</v>
      </c>
      <c r="B85" s="211">
        <v>0</v>
      </c>
      <c r="C85" s="211">
        <v>0.125</v>
      </c>
      <c r="D85" s="211">
        <v>0</v>
      </c>
      <c r="E85" s="1">
        <f t="shared" si="2"/>
        <v>0.125</v>
      </c>
    </row>
    <row r="86" spans="1:5" x14ac:dyDescent="0.25">
      <c r="A86" s="212" t="s">
        <v>36</v>
      </c>
      <c r="B86" s="211">
        <v>0.125</v>
      </c>
      <c r="C86" s="211">
        <v>0</v>
      </c>
      <c r="D86" s="211">
        <v>0</v>
      </c>
      <c r="E86" s="1">
        <f t="shared" si="2"/>
        <v>0.125</v>
      </c>
    </row>
    <row r="87" spans="1:5" x14ac:dyDescent="0.25">
      <c r="A87" s="212" t="s">
        <v>87</v>
      </c>
      <c r="B87" s="211">
        <v>0.1</v>
      </c>
      <c r="C87" s="211">
        <v>0</v>
      </c>
      <c r="D87" s="211">
        <v>0</v>
      </c>
      <c r="E87" s="1">
        <f t="shared" si="2"/>
        <v>0.1</v>
      </c>
    </row>
    <row r="88" spans="1:5" x14ac:dyDescent="0.25">
      <c r="A88" s="212" t="s">
        <v>91</v>
      </c>
      <c r="B88" s="211">
        <v>0.1</v>
      </c>
      <c r="C88" s="211">
        <v>0</v>
      </c>
      <c r="D88" s="211">
        <v>0</v>
      </c>
      <c r="E88" s="1">
        <f t="shared" si="2"/>
        <v>0.1</v>
      </c>
    </row>
    <row r="89" spans="1:5" x14ac:dyDescent="0.25">
      <c r="A89" s="212" t="s">
        <v>24</v>
      </c>
      <c r="B89" s="211">
        <v>9.0909090909090912E-2</v>
      </c>
      <c r="C89" s="211">
        <v>0</v>
      </c>
      <c r="D89" s="211">
        <v>0</v>
      </c>
      <c r="E89" s="1">
        <f t="shared" si="2"/>
        <v>9.0909090909090912E-2</v>
      </c>
    </row>
    <row r="90" spans="1:5" x14ac:dyDescent="0.25">
      <c r="A90" s="212" t="s">
        <v>766</v>
      </c>
      <c r="B90" s="211">
        <v>0</v>
      </c>
      <c r="C90" s="211">
        <v>7.6923076923076927E-2</v>
      </c>
      <c r="D90" s="211">
        <v>0</v>
      </c>
      <c r="E90" s="1">
        <f t="shared" si="2"/>
        <v>7.6923076923076927E-2</v>
      </c>
    </row>
    <row r="91" spans="1:5" x14ac:dyDescent="0.25">
      <c r="A91" s="212" t="s">
        <v>70</v>
      </c>
      <c r="B91" s="211">
        <v>0.04</v>
      </c>
      <c r="C91" s="211">
        <v>0.02</v>
      </c>
      <c r="D91" s="211">
        <v>0</v>
      </c>
      <c r="E91" s="1">
        <f t="shared" si="2"/>
        <v>0.06</v>
      </c>
    </row>
    <row r="92" spans="1:5" x14ac:dyDescent="0.25">
      <c r="A92" s="212" t="s">
        <v>76</v>
      </c>
      <c r="B92" s="211">
        <v>3.2258064516129031E-2</v>
      </c>
      <c r="C92" s="211">
        <v>0</v>
      </c>
      <c r="D92" s="211">
        <v>0</v>
      </c>
      <c r="E92" s="1">
        <f t="shared" si="2"/>
        <v>3.2258064516129031E-2</v>
      </c>
    </row>
    <row r="93" spans="1:5" x14ac:dyDescent="0.25">
      <c r="A93" s="212" t="s">
        <v>69</v>
      </c>
      <c r="B93" s="211">
        <v>1.9607843137254902E-2</v>
      </c>
      <c r="C93" s="211">
        <v>0</v>
      </c>
      <c r="D93" s="211">
        <v>0</v>
      </c>
      <c r="E93" s="1">
        <f t="shared" si="2"/>
        <v>1.9607843137254902E-2</v>
      </c>
    </row>
    <row r="94" spans="1:5" x14ac:dyDescent="0.25">
      <c r="A94" s="212" t="s">
        <v>98</v>
      </c>
      <c r="B94" s="211">
        <v>0</v>
      </c>
      <c r="C94" s="211">
        <v>0</v>
      </c>
      <c r="D94" s="211">
        <v>0</v>
      </c>
      <c r="E94" s="1">
        <f t="shared" si="2"/>
        <v>0</v>
      </c>
    </row>
    <row r="95" spans="1:5" x14ac:dyDescent="0.25">
      <c r="A95" s="212" t="s">
        <v>88</v>
      </c>
      <c r="B95" s="211">
        <v>0</v>
      </c>
      <c r="C95" s="211">
        <v>0</v>
      </c>
      <c r="D95" s="211">
        <v>0</v>
      </c>
      <c r="E95" s="1">
        <f t="shared" si="2"/>
        <v>0</v>
      </c>
    </row>
    <row r="96" spans="1:5" x14ac:dyDescent="0.25">
      <c r="A96" s="212" t="s">
        <v>774</v>
      </c>
      <c r="B96" s="211">
        <v>0</v>
      </c>
      <c r="C96" s="211">
        <v>0</v>
      </c>
      <c r="D96" s="211">
        <v>0</v>
      </c>
      <c r="E96" s="1">
        <f t="shared" si="2"/>
        <v>0</v>
      </c>
    </row>
    <row r="97" spans="1:5" x14ac:dyDescent="0.25">
      <c r="A97" s="212" t="s">
        <v>767</v>
      </c>
      <c r="B97" s="211">
        <v>0</v>
      </c>
      <c r="C97" s="211">
        <v>0</v>
      </c>
      <c r="D97" s="211">
        <v>0</v>
      </c>
      <c r="E97" s="1">
        <f t="shared" si="2"/>
        <v>0</v>
      </c>
    </row>
    <row r="98" spans="1:5" x14ac:dyDescent="0.25">
      <c r="A98" s="212" t="s">
        <v>760</v>
      </c>
      <c r="B98" s="211">
        <v>0</v>
      </c>
      <c r="C98" s="211">
        <v>0</v>
      </c>
      <c r="D98" s="211">
        <v>0</v>
      </c>
      <c r="E98" s="1">
        <f t="shared" si="2"/>
        <v>0</v>
      </c>
    </row>
    <row r="99" spans="1:5" x14ac:dyDescent="0.25">
      <c r="A99" s="212" t="s">
        <v>773</v>
      </c>
      <c r="B99" s="211">
        <v>0</v>
      </c>
      <c r="C99" s="211">
        <v>0</v>
      </c>
      <c r="D99" s="211">
        <v>0</v>
      </c>
      <c r="E99" s="1">
        <f t="shared" si="2"/>
        <v>0</v>
      </c>
    </row>
    <row r="100" spans="1:5" x14ac:dyDescent="0.25">
      <c r="A100" s="212" t="s">
        <v>540</v>
      </c>
      <c r="B100" s="214">
        <v>0</v>
      </c>
      <c r="C100" s="214">
        <v>0</v>
      </c>
      <c r="D100" s="214">
        <v>0</v>
      </c>
      <c r="E100" s="174">
        <f t="shared" ref="E100" si="3">B100+C100+D100</f>
        <v>0</v>
      </c>
    </row>
    <row r="101" spans="1:5" x14ac:dyDescent="0.25">
      <c r="A101" s="46"/>
      <c r="B101" s="1"/>
      <c r="C101" s="1"/>
      <c r="D101" s="1"/>
      <c r="E101" s="1"/>
    </row>
    <row r="102" spans="1:5" x14ac:dyDescent="0.25">
      <c r="A102" s="46"/>
      <c r="B102" s="1"/>
      <c r="C102" s="1"/>
      <c r="D102" s="1"/>
      <c r="E102" s="1"/>
    </row>
    <row r="103" spans="1:5" x14ac:dyDescent="0.25">
      <c r="A103" s="46"/>
      <c r="B103" s="1"/>
      <c r="C103" s="1"/>
      <c r="D103" s="1"/>
      <c r="E103" s="1"/>
    </row>
    <row r="104" spans="1:5" x14ac:dyDescent="0.25">
      <c r="A104" s="46"/>
      <c r="B104" s="1"/>
      <c r="C104" s="1"/>
      <c r="D104" s="1"/>
      <c r="E104" s="1"/>
    </row>
    <row r="105" spans="1:5" x14ac:dyDescent="0.25">
      <c r="A105" s="46"/>
      <c r="B105" s="1"/>
      <c r="C105" s="1"/>
      <c r="D105" s="1"/>
      <c r="E105" s="1"/>
    </row>
    <row r="106" spans="1:5" x14ac:dyDescent="0.25">
      <c r="A106" s="46"/>
      <c r="B106" s="1"/>
      <c r="C106" s="1"/>
      <c r="D106" s="1"/>
      <c r="E106" s="1"/>
    </row>
    <row r="107" spans="1:5" x14ac:dyDescent="0.25">
      <c r="A107" s="46"/>
      <c r="B107" s="1"/>
      <c r="C107" s="1"/>
      <c r="D107" s="1"/>
      <c r="E107" s="1"/>
    </row>
    <row r="108" spans="1:5" x14ac:dyDescent="0.25">
      <c r="A108" s="46"/>
      <c r="B108" s="1"/>
      <c r="C108" s="1"/>
      <c r="D108" s="1"/>
      <c r="E108" s="1"/>
    </row>
    <row r="109" spans="1:5" x14ac:dyDescent="0.25">
      <c r="A109" s="46"/>
      <c r="B109" s="1"/>
      <c r="C109" s="1"/>
      <c r="D109" s="1"/>
      <c r="E109" s="1"/>
    </row>
    <row r="110" spans="1:5" x14ac:dyDescent="0.25">
      <c r="A110" s="46"/>
      <c r="B110" s="1"/>
      <c r="C110" s="1"/>
      <c r="D110" s="1"/>
      <c r="E110" s="1"/>
    </row>
    <row r="111" spans="1:5" x14ac:dyDescent="0.25">
      <c r="A111" s="46"/>
      <c r="B111" s="1"/>
      <c r="C111" s="1"/>
      <c r="D111" s="1"/>
      <c r="E111" s="1"/>
    </row>
    <row r="112" spans="1:5" x14ac:dyDescent="0.25">
      <c r="A112" s="46"/>
      <c r="B112" s="1"/>
      <c r="C112" s="1"/>
      <c r="D112" s="1"/>
      <c r="E112" s="1"/>
    </row>
    <row r="113" spans="1:5" x14ac:dyDescent="0.25">
      <c r="A113" s="46"/>
      <c r="B113" s="1"/>
      <c r="C113" s="1"/>
      <c r="D113" s="1"/>
      <c r="E113" s="1"/>
    </row>
    <row r="114" spans="1:5" x14ac:dyDescent="0.25">
      <c r="A114" s="46"/>
      <c r="B114" s="1"/>
      <c r="C114" s="1"/>
      <c r="D114" s="1"/>
      <c r="E114" s="1"/>
    </row>
    <row r="115" spans="1:5" x14ac:dyDescent="0.25">
      <c r="A115" s="46"/>
      <c r="B115" s="1"/>
      <c r="C115" s="1"/>
      <c r="D115" s="1"/>
      <c r="E115" s="1"/>
    </row>
    <row r="116" spans="1:5" x14ac:dyDescent="0.25">
      <c r="A116" s="65"/>
      <c r="B116" s="1"/>
      <c r="C116" s="1"/>
      <c r="D116" s="1"/>
      <c r="E116" s="1"/>
    </row>
    <row r="117" spans="1:5" x14ac:dyDescent="0.25">
      <c r="A117" s="46"/>
      <c r="B117" s="1"/>
      <c r="C117" s="1"/>
      <c r="D117" s="1"/>
      <c r="E117" s="1"/>
    </row>
    <row r="118" spans="1:5" x14ac:dyDescent="0.25">
      <c r="A118" s="46"/>
      <c r="B118" s="1"/>
      <c r="C118" s="1"/>
      <c r="D118" s="1"/>
      <c r="E118" s="1"/>
    </row>
    <row r="119" spans="1:5" x14ac:dyDescent="0.25">
      <c r="A119" s="46"/>
      <c r="B119" s="1"/>
      <c r="C119" s="1"/>
      <c r="D119" s="1"/>
      <c r="E119" s="1"/>
    </row>
    <row r="120" spans="1:5" x14ac:dyDescent="0.25">
      <c r="A120" s="46"/>
      <c r="B120" s="1"/>
      <c r="C120" s="1"/>
      <c r="D120" s="1"/>
      <c r="E120" s="1"/>
    </row>
    <row r="121" spans="1:5" x14ac:dyDescent="0.25">
      <c r="A121" s="46"/>
      <c r="B121" s="1"/>
      <c r="C121" s="1"/>
      <c r="D121" s="1"/>
      <c r="E121" s="1"/>
    </row>
    <row r="122" spans="1:5" x14ac:dyDescent="0.25">
      <c r="A122" s="46"/>
      <c r="B122" s="1"/>
      <c r="C122" s="1"/>
      <c r="D122" s="1"/>
      <c r="E122" s="1"/>
    </row>
    <row r="123" spans="1:5" x14ac:dyDescent="0.25">
      <c r="A123" s="46"/>
      <c r="B123" s="1"/>
      <c r="C123" s="1"/>
      <c r="D123" s="1"/>
      <c r="E123" s="1"/>
    </row>
    <row r="124" spans="1:5" x14ac:dyDescent="0.25">
      <c r="A124" s="46"/>
      <c r="B124" s="1"/>
      <c r="C124" s="1"/>
      <c r="D124" s="1"/>
      <c r="E124" s="1"/>
    </row>
    <row r="125" spans="1:5" x14ac:dyDescent="0.25">
      <c r="A125" s="46"/>
      <c r="B125" s="1"/>
      <c r="C125" s="1"/>
      <c r="D125" s="1"/>
      <c r="E125" s="1"/>
    </row>
    <row r="126" spans="1:5" x14ac:dyDescent="0.25">
      <c r="A126" s="46"/>
      <c r="B126" s="1"/>
      <c r="C126" s="1"/>
      <c r="D126" s="1"/>
      <c r="E126" s="1"/>
    </row>
    <row r="127" spans="1:5" x14ac:dyDescent="0.25">
      <c r="A127" s="46"/>
      <c r="B127" s="1"/>
      <c r="C127" s="1"/>
      <c r="D127" s="1"/>
      <c r="E127" s="1"/>
    </row>
    <row r="128" spans="1:5" x14ac:dyDescent="0.25">
      <c r="A128" s="46"/>
      <c r="B128" s="1"/>
      <c r="C128" s="1"/>
      <c r="D128" s="1"/>
      <c r="E128" s="1"/>
    </row>
    <row r="129" spans="1:5" x14ac:dyDescent="0.25">
      <c r="A129" s="46"/>
      <c r="B129" s="1"/>
      <c r="C129" s="1"/>
      <c r="D129" s="1"/>
      <c r="E129" s="1"/>
    </row>
    <row r="130" spans="1:5" x14ac:dyDescent="0.25">
      <c r="A130" s="46"/>
      <c r="B130" s="1"/>
      <c r="C130" s="1"/>
      <c r="D130" s="1"/>
      <c r="E130" s="1"/>
    </row>
    <row r="131" spans="1:5" x14ac:dyDescent="0.25">
      <c r="A131" s="46"/>
      <c r="B131" s="37"/>
      <c r="C131" s="36"/>
    </row>
    <row r="132" spans="1:5" x14ac:dyDescent="0.25">
      <c r="A132" s="46"/>
      <c r="B132" s="37"/>
      <c r="C132" s="36"/>
    </row>
    <row r="133" spans="1:5" x14ac:dyDescent="0.25">
      <c r="A133" s="46"/>
      <c r="B133" s="37"/>
      <c r="C133" s="36"/>
    </row>
    <row r="134" spans="1:5" x14ac:dyDescent="0.25">
      <c r="A134" s="46"/>
      <c r="B134" s="37"/>
      <c r="C134" s="36"/>
    </row>
    <row r="135" spans="1:5" x14ac:dyDescent="0.25">
      <c r="A135" s="46"/>
      <c r="B135" s="37"/>
      <c r="C135" s="36"/>
    </row>
    <row r="136" spans="1:5" x14ac:dyDescent="0.25">
      <c r="A136" s="46"/>
      <c r="B136" s="37"/>
      <c r="C136" s="36"/>
    </row>
    <row r="137" spans="1:5" x14ac:dyDescent="0.25">
      <c r="A137" s="46"/>
      <c r="B137" s="37"/>
      <c r="C137" s="36"/>
    </row>
    <row r="138" spans="1:5" x14ac:dyDescent="0.25">
      <c r="A138" s="46"/>
      <c r="B138" s="37"/>
      <c r="C138" s="36"/>
    </row>
    <row r="139" spans="1:5" x14ac:dyDescent="0.25">
      <c r="A139" s="46"/>
      <c r="B139" s="37"/>
      <c r="C139" s="36"/>
    </row>
    <row r="140" spans="1:5" x14ac:dyDescent="0.25">
      <c r="A140" s="46"/>
      <c r="B140" s="37"/>
      <c r="C140" s="36"/>
    </row>
    <row r="141" spans="1:5" x14ac:dyDescent="0.25">
      <c r="A141" s="46"/>
      <c r="B141" s="37"/>
      <c r="C141" s="36"/>
    </row>
    <row r="142" spans="1:5" x14ac:dyDescent="0.25">
      <c r="A142" s="46"/>
      <c r="B142" s="37"/>
      <c r="C142" s="36"/>
    </row>
    <row r="143" spans="1:5" x14ac:dyDescent="0.25">
      <c r="A143" s="46"/>
      <c r="B143" s="37"/>
      <c r="C143" s="36"/>
    </row>
    <row r="144" spans="1:5" x14ac:dyDescent="0.25">
      <c r="A144" s="46"/>
      <c r="B144" s="37"/>
      <c r="C144" s="36"/>
    </row>
    <row r="145" spans="1:3" x14ac:dyDescent="0.25">
      <c r="A145" s="46"/>
      <c r="B145" s="37"/>
      <c r="C145" s="36"/>
    </row>
    <row r="146" spans="1:3" x14ac:dyDescent="0.25">
      <c r="A146" s="46"/>
      <c r="B146" s="37"/>
      <c r="C146" s="36"/>
    </row>
    <row r="147" spans="1:3" x14ac:dyDescent="0.25">
      <c r="A147" s="46"/>
      <c r="B147" s="37"/>
      <c r="C147" s="36"/>
    </row>
    <row r="148" spans="1:3" x14ac:dyDescent="0.25">
      <c r="A148" s="46"/>
      <c r="B148" s="37"/>
      <c r="C148" s="36"/>
    </row>
    <row r="149" spans="1:3" x14ac:dyDescent="0.25">
      <c r="A149" s="46"/>
      <c r="B149" s="37"/>
      <c r="C149" s="36"/>
    </row>
    <row r="150" spans="1:3" x14ac:dyDescent="0.25">
      <c r="A150" s="46"/>
      <c r="B150" s="37"/>
      <c r="C150" s="36"/>
    </row>
    <row r="151" spans="1:3" x14ac:dyDescent="0.25">
      <c r="A151" s="46"/>
      <c r="B151" s="37"/>
      <c r="C151" s="36"/>
    </row>
    <row r="152" spans="1:3" x14ac:dyDescent="0.25">
      <c r="A152" s="46"/>
      <c r="B152" s="37"/>
      <c r="C152" s="36"/>
    </row>
    <row r="153" spans="1:3" x14ac:dyDescent="0.25">
      <c r="A153" s="46"/>
      <c r="B153" s="37"/>
      <c r="C153" s="36"/>
    </row>
    <row r="154" spans="1:3" x14ac:dyDescent="0.25">
      <c r="A154" s="46"/>
      <c r="B154" s="37"/>
      <c r="C154" s="36"/>
    </row>
    <row r="155" spans="1:3" x14ac:dyDescent="0.25">
      <c r="A155" s="46"/>
      <c r="B155" s="37"/>
      <c r="C155" s="36"/>
    </row>
    <row r="156" spans="1:3" x14ac:dyDescent="0.25">
      <c r="A156" s="46"/>
      <c r="B156" s="37"/>
      <c r="C156" s="36"/>
    </row>
    <row r="157" spans="1:3" x14ac:dyDescent="0.25">
      <c r="A157" s="46"/>
      <c r="B157" s="37"/>
      <c r="C157" s="36"/>
    </row>
    <row r="158" spans="1:3" x14ac:dyDescent="0.25">
      <c r="A158" s="46"/>
      <c r="B158" s="37"/>
      <c r="C158" s="36"/>
    </row>
    <row r="159" spans="1:3" x14ac:dyDescent="0.25">
      <c r="A159" s="46"/>
      <c r="B159" s="37"/>
      <c r="C159" s="36"/>
    </row>
    <row r="160" spans="1:3" x14ac:dyDescent="0.25">
      <c r="A160" s="46"/>
      <c r="B160" s="37"/>
      <c r="C160" s="36"/>
    </row>
    <row r="161" spans="1:3" x14ac:dyDescent="0.25">
      <c r="A161" s="46"/>
      <c r="B161" s="37"/>
      <c r="C161" s="36"/>
    </row>
    <row r="162" spans="1:3" x14ac:dyDescent="0.25">
      <c r="A162" s="54"/>
      <c r="B162" s="37"/>
      <c r="C162" s="36"/>
    </row>
    <row r="163" spans="1:3" x14ac:dyDescent="0.25">
      <c r="A163" s="54"/>
    </row>
    <row r="164" spans="1:3" x14ac:dyDescent="0.25">
      <c r="A164" s="54"/>
    </row>
    <row r="170" spans="1:3" x14ac:dyDescent="0.25">
      <c r="C170" s="54"/>
    </row>
  </sheetData>
  <autoFilter ref="A3:E100">
    <sortState ref="A4:E100">
      <sortCondition descending="1" ref="E3:E100"/>
    </sortState>
  </autoFilter>
  <sortState ref="A4:E99">
    <sortCondition descending="1" ref="E4:E99"/>
  </sortState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I9"/>
  <sheetViews>
    <sheetView topLeftCell="A4" workbookViewId="0">
      <selection activeCell="B4" sqref="B4"/>
    </sheetView>
  </sheetViews>
  <sheetFormatPr defaultRowHeight="15" x14ac:dyDescent="0.25"/>
  <cols>
    <col min="1" max="1" width="9.140625" style="65"/>
    <col min="2" max="2" width="38.7109375" style="65" customWidth="1"/>
    <col min="3" max="7" width="9.140625" style="65"/>
    <col min="8" max="8" width="14.85546875" style="65" customWidth="1"/>
    <col min="9" max="16384" width="9.140625" style="65"/>
  </cols>
  <sheetData>
    <row r="1" spans="1:9" x14ac:dyDescent="0.25">
      <c r="A1" s="19" t="s">
        <v>100</v>
      </c>
    </row>
    <row r="2" spans="1:9" x14ac:dyDescent="0.25">
      <c r="B2" s="32" t="s">
        <v>539</v>
      </c>
      <c r="I2" s="36"/>
    </row>
    <row r="3" spans="1:9" x14ac:dyDescent="0.25">
      <c r="I3" s="36"/>
    </row>
    <row r="4" spans="1:9" ht="30" x14ac:dyDescent="0.25">
      <c r="B4" s="318" t="s">
        <v>750</v>
      </c>
      <c r="C4" s="36">
        <v>6.1499999999999999E-2</v>
      </c>
      <c r="I4" s="36"/>
    </row>
    <row r="5" spans="1:9" x14ac:dyDescent="0.25">
      <c r="B5" s="318" t="s">
        <v>6</v>
      </c>
      <c r="C5" s="36">
        <v>0.13589999999999999</v>
      </c>
      <c r="I5" s="36"/>
    </row>
    <row r="6" spans="1:9" ht="30" x14ac:dyDescent="0.25">
      <c r="B6" s="318" t="s">
        <v>749</v>
      </c>
      <c r="C6" s="36">
        <v>0.32040000000000002</v>
      </c>
      <c r="F6" s="37"/>
      <c r="I6" s="36"/>
    </row>
    <row r="7" spans="1:9" x14ac:dyDescent="0.25">
      <c r="B7" s="318" t="s">
        <v>10</v>
      </c>
      <c r="C7" s="36">
        <v>0.37540000000000001</v>
      </c>
      <c r="I7" s="36"/>
    </row>
    <row r="8" spans="1:9" x14ac:dyDescent="0.25">
      <c r="B8" s="318" t="s">
        <v>9</v>
      </c>
      <c r="C8" s="36">
        <v>0.37540000000000001</v>
      </c>
    </row>
    <row r="9" spans="1:9" x14ac:dyDescent="0.25">
      <c r="B9" s="318" t="s">
        <v>11</v>
      </c>
      <c r="C9" s="36">
        <v>0.53400000000000003</v>
      </c>
    </row>
  </sheetData>
  <hyperlinks>
    <hyperlink ref="A1" location="'List of Figs &amp; Tables'!A1" display="Link to Index"/>
  </hyperlink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63"/>
  <sheetViews>
    <sheetView zoomScaleNormal="100" workbookViewId="0">
      <selection activeCell="A4" sqref="A4"/>
    </sheetView>
  </sheetViews>
  <sheetFormatPr defaultRowHeight="15" x14ac:dyDescent="0.25"/>
  <sheetData>
    <row r="1" spans="1:7" x14ac:dyDescent="0.25">
      <c r="A1" s="19" t="s">
        <v>100</v>
      </c>
      <c r="C1" s="32" t="s">
        <v>149</v>
      </c>
    </row>
    <row r="3" spans="1:7" x14ac:dyDescent="0.25">
      <c r="B3" s="216" t="s">
        <v>64</v>
      </c>
      <c r="C3" s="216" t="s">
        <v>65</v>
      </c>
      <c r="D3" s="216" t="s">
        <v>66</v>
      </c>
      <c r="E3" s="216" t="s">
        <v>128</v>
      </c>
      <c r="G3" s="32"/>
    </row>
    <row r="4" spans="1:7" x14ac:dyDescent="0.25">
      <c r="A4" s="216" t="s">
        <v>54</v>
      </c>
      <c r="B4" s="218">
        <v>0.81818181818181823</v>
      </c>
      <c r="C4" s="218">
        <v>9.0909090909090912E-2</v>
      </c>
      <c r="D4" s="218">
        <v>0</v>
      </c>
      <c r="E4" s="1">
        <f t="shared" ref="E4:E35" si="0">B4+C4+D4</f>
        <v>0.90909090909090917</v>
      </c>
    </row>
    <row r="5" spans="1:7" x14ac:dyDescent="0.25">
      <c r="A5" s="216" t="s">
        <v>31</v>
      </c>
      <c r="B5" s="215">
        <v>0.5714285714285714</v>
      </c>
      <c r="C5" s="215">
        <v>0.2857142857142857</v>
      </c>
      <c r="D5" s="215">
        <v>0</v>
      </c>
      <c r="E5" s="1">
        <f t="shared" si="0"/>
        <v>0.8571428571428571</v>
      </c>
    </row>
    <row r="6" spans="1:7" x14ac:dyDescent="0.25">
      <c r="A6" s="216" t="s">
        <v>558</v>
      </c>
      <c r="B6" s="215">
        <v>0.83333333333333337</v>
      </c>
      <c r="C6" s="215">
        <v>0</v>
      </c>
      <c r="D6" s="215">
        <v>0</v>
      </c>
      <c r="E6" s="1">
        <f t="shared" si="0"/>
        <v>0.83333333333333337</v>
      </c>
    </row>
    <row r="7" spans="1:7" x14ac:dyDescent="0.25">
      <c r="A7" s="216" t="s">
        <v>53</v>
      </c>
      <c r="B7" s="215">
        <v>0.66666666666666663</v>
      </c>
      <c r="C7" s="215">
        <v>0.16666666666666666</v>
      </c>
      <c r="D7" s="215">
        <v>0</v>
      </c>
      <c r="E7" s="1">
        <f t="shared" si="0"/>
        <v>0.83333333333333326</v>
      </c>
    </row>
    <row r="8" spans="1:7" x14ac:dyDescent="0.25">
      <c r="A8" s="216" t="s">
        <v>52</v>
      </c>
      <c r="B8" s="215">
        <v>0.33333333333333331</v>
      </c>
      <c r="C8" s="215">
        <v>0.5</v>
      </c>
      <c r="D8" s="215">
        <v>0</v>
      </c>
      <c r="E8" s="1">
        <f t="shared" si="0"/>
        <v>0.83333333333333326</v>
      </c>
    </row>
    <row r="9" spans="1:7" x14ac:dyDescent="0.25">
      <c r="A9" s="216" t="s">
        <v>548</v>
      </c>
      <c r="B9" s="215">
        <v>0.6</v>
      </c>
      <c r="C9" s="215">
        <v>0.2</v>
      </c>
      <c r="D9" s="215">
        <v>0</v>
      </c>
      <c r="E9" s="1">
        <f t="shared" si="0"/>
        <v>0.8</v>
      </c>
    </row>
    <row r="10" spans="1:7" x14ac:dyDescent="0.25">
      <c r="A10" s="216" t="s">
        <v>58</v>
      </c>
      <c r="B10" s="215">
        <v>0.3</v>
      </c>
      <c r="C10" s="215">
        <v>0.4</v>
      </c>
      <c r="D10" s="215">
        <v>0.1</v>
      </c>
      <c r="E10" s="1">
        <f t="shared" si="0"/>
        <v>0.79999999999999993</v>
      </c>
    </row>
    <row r="11" spans="1:7" x14ac:dyDescent="0.25">
      <c r="A11" s="216" t="s">
        <v>49</v>
      </c>
      <c r="B11" s="215">
        <v>0.66666666666666663</v>
      </c>
      <c r="C11" s="215">
        <v>0.1111111111111111</v>
      </c>
      <c r="D11" s="215">
        <v>0</v>
      </c>
      <c r="E11" s="1">
        <f t="shared" si="0"/>
        <v>0.77777777777777768</v>
      </c>
    </row>
    <row r="12" spans="1:7" x14ac:dyDescent="0.25">
      <c r="A12" s="216" t="s">
        <v>543</v>
      </c>
      <c r="B12" s="215">
        <v>0.66666666666666663</v>
      </c>
      <c r="C12" s="215">
        <v>0.1111111111111111</v>
      </c>
      <c r="D12" s="215">
        <v>0</v>
      </c>
      <c r="E12" s="1">
        <f t="shared" si="0"/>
        <v>0.77777777777777768</v>
      </c>
    </row>
    <row r="13" spans="1:7" x14ac:dyDescent="0.25">
      <c r="A13" s="216" t="s">
        <v>60</v>
      </c>
      <c r="B13" s="215">
        <v>0.58333333333333337</v>
      </c>
      <c r="C13" s="215">
        <v>0.16666666666666666</v>
      </c>
      <c r="D13" s="215">
        <v>0</v>
      </c>
      <c r="E13" s="1">
        <f t="shared" si="0"/>
        <v>0.75</v>
      </c>
    </row>
    <row r="14" spans="1:7" x14ac:dyDescent="0.25">
      <c r="A14" s="216" t="s">
        <v>541</v>
      </c>
      <c r="B14" s="215">
        <v>0.42857142857142855</v>
      </c>
      <c r="C14" s="215">
        <v>0.2857142857142857</v>
      </c>
      <c r="D14" s="215">
        <v>0</v>
      </c>
      <c r="E14" s="1">
        <f t="shared" si="0"/>
        <v>0.71428571428571419</v>
      </c>
    </row>
    <row r="15" spans="1:7" x14ac:dyDescent="0.25">
      <c r="A15" s="216" t="s">
        <v>59</v>
      </c>
      <c r="B15" s="215">
        <v>0.46666666666666667</v>
      </c>
      <c r="C15" s="215">
        <v>0.2</v>
      </c>
      <c r="D15" s="215">
        <v>0</v>
      </c>
      <c r="E15" s="1">
        <f t="shared" si="0"/>
        <v>0.66666666666666674</v>
      </c>
    </row>
    <row r="16" spans="1:7" x14ac:dyDescent="0.25">
      <c r="A16" s="216" t="s">
        <v>557</v>
      </c>
      <c r="B16" s="215">
        <v>0.55555555555555558</v>
      </c>
      <c r="C16" s="215">
        <v>0.1111111111111111</v>
      </c>
      <c r="D16" s="215">
        <v>0</v>
      </c>
      <c r="E16" s="1">
        <f t="shared" si="0"/>
        <v>0.66666666666666674</v>
      </c>
    </row>
    <row r="17" spans="1:5" x14ac:dyDescent="0.25">
      <c r="A17" s="216" t="s">
        <v>61</v>
      </c>
      <c r="B17" s="215">
        <v>0.58333333333333337</v>
      </c>
      <c r="C17" s="215">
        <v>0</v>
      </c>
      <c r="D17" s="215">
        <v>8.3333333333333329E-2</v>
      </c>
      <c r="E17" s="1">
        <f t="shared" si="0"/>
        <v>0.66666666666666674</v>
      </c>
    </row>
    <row r="18" spans="1:5" x14ac:dyDescent="0.25">
      <c r="A18" s="216" t="s">
        <v>51</v>
      </c>
      <c r="B18" s="215">
        <v>0.33333333333333331</v>
      </c>
      <c r="C18" s="215">
        <v>0.16666666666666666</v>
      </c>
      <c r="D18" s="215">
        <v>0.16666666666666666</v>
      </c>
      <c r="E18" s="1">
        <f t="shared" si="0"/>
        <v>0.66666666666666663</v>
      </c>
    </row>
    <row r="19" spans="1:5" x14ac:dyDescent="0.25">
      <c r="A19" s="216" t="s">
        <v>47</v>
      </c>
      <c r="B19" s="215">
        <v>0.33333333333333331</v>
      </c>
      <c r="C19" s="215">
        <v>0.33333333333333331</v>
      </c>
      <c r="D19" s="215">
        <v>0</v>
      </c>
      <c r="E19" s="1">
        <f t="shared" si="0"/>
        <v>0.66666666666666663</v>
      </c>
    </row>
    <row r="20" spans="1:5" x14ac:dyDescent="0.25">
      <c r="A20" s="216" t="s">
        <v>30</v>
      </c>
      <c r="B20" s="215">
        <v>0.5</v>
      </c>
      <c r="C20" s="215">
        <v>0.16666666666666666</v>
      </c>
      <c r="D20" s="215">
        <v>0</v>
      </c>
      <c r="E20" s="1">
        <f t="shared" si="0"/>
        <v>0.66666666666666663</v>
      </c>
    </row>
    <row r="21" spans="1:5" ht="30" x14ac:dyDescent="0.25">
      <c r="A21" s="217" t="s">
        <v>63</v>
      </c>
      <c r="B21" s="215">
        <v>0.21428571428571427</v>
      </c>
      <c r="C21" s="215">
        <v>0.2857142857142857</v>
      </c>
      <c r="D21" s="215">
        <v>0.14285714285714285</v>
      </c>
      <c r="E21" s="174">
        <f t="shared" si="0"/>
        <v>0.64285714285714279</v>
      </c>
    </row>
    <row r="22" spans="1:5" x14ac:dyDescent="0.25">
      <c r="A22" s="216" t="s">
        <v>32</v>
      </c>
      <c r="B22" s="215">
        <v>0.625</v>
      </c>
      <c r="C22" s="215">
        <v>0</v>
      </c>
      <c r="D22" s="215">
        <v>0</v>
      </c>
      <c r="E22" s="1">
        <f t="shared" si="0"/>
        <v>0.625</v>
      </c>
    </row>
    <row r="23" spans="1:5" x14ac:dyDescent="0.25">
      <c r="A23" s="216" t="s">
        <v>37</v>
      </c>
      <c r="B23" s="215">
        <v>0.53846153846153844</v>
      </c>
      <c r="C23" s="215">
        <v>7.6923076923076927E-2</v>
      </c>
      <c r="D23" s="215">
        <v>0</v>
      </c>
      <c r="E23" s="1">
        <f t="shared" si="0"/>
        <v>0.61538461538461542</v>
      </c>
    </row>
    <row r="24" spans="1:5" x14ac:dyDescent="0.25">
      <c r="A24" s="216" t="s">
        <v>556</v>
      </c>
      <c r="B24" s="215">
        <v>0.2</v>
      </c>
      <c r="C24" s="215">
        <v>0.4</v>
      </c>
      <c r="D24" s="215">
        <v>0</v>
      </c>
      <c r="E24" s="1">
        <f t="shared" si="0"/>
        <v>0.60000000000000009</v>
      </c>
    </row>
    <row r="25" spans="1:5" x14ac:dyDescent="0.25">
      <c r="A25" s="216" t="s">
        <v>46</v>
      </c>
      <c r="B25" s="215">
        <v>0.4</v>
      </c>
      <c r="C25" s="215">
        <v>0.2</v>
      </c>
      <c r="D25" s="215">
        <v>0</v>
      </c>
      <c r="E25" s="1">
        <f t="shared" si="0"/>
        <v>0.60000000000000009</v>
      </c>
    </row>
    <row r="26" spans="1:5" x14ac:dyDescent="0.25">
      <c r="A26" s="216" t="s">
        <v>24</v>
      </c>
      <c r="B26" s="215">
        <v>0.5</v>
      </c>
      <c r="C26" s="215">
        <v>0.1</v>
      </c>
      <c r="D26" s="215">
        <v>0</v>
      </c>
      <c r="E26" s="1">
        <f t="shared" si="0"/>
        <v>0.6</v>
      </c>
    </row>
    <row r="27" spans="1:5" x14ac:dyDescent="0.25">
      <c r="A27" s="216" t="s">
        <v>35</v>
      </c>
      <c r="B27" s="215">
        <v>8.3333333333333329E-2</v>
      </c>
      <c r="C27" s="215">
        <v>0.5</v>
      </c>
      <c r="D27" s="215">
        <v>0</v>
      </c>
      <c r="E27" s="1">
        <f t="shared" si="0"/>
        <v>0.58333333333333337</v>
      </c>
    </row>
    <row r="28" spans="1:5" x14ac:dyDescent="0.25">
      <c r="A28" s="216" t="s">
        <v>55</v>
      </c>
      <c r="B28" s="215">
        <v>0.5</v>
      </c>
      <c r="C28" s="215">
        <v>8.3333333333333329E-2</v>
      </c>
      <c r="D28" s="215">
        <v>0</v>
      </c>
      <c r="E28" s="1">
        <f t="shared" si="0"/>
        <v>0.58333333333333337</v>
      </c>
    </row>
    <row r="29" spans="1:5" x14ac:dyDescent="0.25">
      <c r="A29" s="216" t="s">
        <v>39</v>
      </c>
      <c r="B29" s="215">
        <v>0.27272727272727271</v>
      </c>
      <c r="C29" s="215">
        <v>0.27272727272727271</v>
      </c>
      <c r="D29" s="215">
        <v>0</v>
      </c>
      <c r="E29" s="1">
        <f t="shared" si="0"/>
        <v>0.54545454545454541</v>
      </c>
    </row>
    <row r="30" spans="1:5" x14ac:dyDescent="0.25">
      <c r="A30" s="216" t="s">
        <v>761</v>
      </c>
      <c r="B30" s="215">
        <v>0.54545454545454541</v>
      </c>
      <c r="C30" s="215">
        <v>0</v>
      </c>
      <c r="D30" s="215">
        <v>0</v>
      </c>
      <c r="E30" s="1">
        <f t="shared" si="0"/>
        <v>0.54545454545454541</v>
      </c>
    </row>
    <row r="31" spans="1:5" x14ac:dyDescent="0.25">
      <c r="A31" s="216" t="s">
        <v>57</v>
      </c>
      <c r="B31" s="215">
        <v>0.26666666666666666</v>
      </c>
      <c r="C31" s="215">
        <v>0.26666666666666666</v>
      </c>
      <c r="D31" s="215">
        <v>0</v>
      </c>
      <c r="E31" s="1">
        <f t="shared" si="0"/>
        <v>0.53333333333333333</v>
      </c>
    </row>
    <row r="32" spans="1:5" x14ac:dyDescent="0.25">
      <c r="A32" s="216" t="s">
        <v>56</v>
      </c>
      <c r="B32" s="215">
        <v>0.41176470588235292</v>
      </c>
      <c r="C32" s="215">
        <v>0.11764705882352941</v>
      </c>
      <c r="D32" s="215">
        <v>0</v>
      </c>
      <c r="E32" s="1">
        <f t="shared" si="0"/>
        <v>0.52941176470588236</v>
      </c>
    </row>
    <row r="33" spans="1:5" x14ac:dyDescent="0.25">
      <c r="A33" s="216" t="s">
        <v>760</v>
      </c>
      <c r="B33" s="215">
        <v>0.5</v>
      </c>
      <c r="C33" s="215">
        <v>0</v>
      </c>
      <c r="D33" s="215">
        <v>0</v>
      </c>
      <c r="E33" s="1">
        <f t="shared" si="0"/>
        <v>0.5</v>
      </c>
    </row>
    <row r="34" spans="1:5" x14ac:dyDescent="0.25">
      <c r="A34" s="216" t="s">
        <v>44</v>
      </c>
      <c r="B34" s="215">
        <v>0.35714285714285715</v>
      </c>
      <c r="C34" s="215">
        <v>0.14285714285714285</v>
      </c>
      <c r="D34" s="215">
        <v>0</v>
      </c>
      <c r="E34" s="1">
        <f t="shared" si="0"/>
        <v>0.5</v>
      </c>
    </row>
    <row r="35" spans="1:5" x14ac:dyDescent="0.25">
      <c r="A35" s="216" t="s">
        <v>62</v>
      </c>
      <c r="B35" s="215">
        <v>0.5</v>
      </c>
      <c r="C35" s="215">
        <v>0</v>
      </c>
      <c r="D35" s="215">
        <v>0</v>
      </c>
      <c r="E35" s="1">
        <f t="shared" si="0"/>
        <v>0.5</v>
      </c>
    </row>
    <row r="36" spans="1:5" x14ac:dyDescent="0.25">
      <c r="A36" s="216" t="s">
        <v>552</v>
      </c>
      <c r="B36" s="215">
        <v>0.25</v>
      </c>
      <c r="C36" s="215">
        <v>0.25</v>
      </c>
      <c r="D36" s="215">
        <v>0</v>
      </c>
      <c r="E36" s="1">
        <f t="shared" ref="E36:E67" si="1">B36+C36+D36</f>
        <v>0.5</v>
      </c>
    </row>
    <row r="37" spans="1:5" x14ac:dyDescent="0.25">
      <c r="A37" s="216" t="s">
        <v>45</v>
      </c>
      <c r="B37" s="215">
        <v>0.33333333333333331</v>
      </c>
      <c r="C37" s="215">
        <v>8.3333333333333329E-2</v>
      </c>
      <c r="D37" s="215">
        <v>0</v>
      </c>
      <c r="E37" s="1">
        <f t="shared" si="1"/>
        <v>0.41666666666666663</v>
      </c>
    </row>
    <row r="38" spans="1:5" x14ac:dyDescent="0.25">
      <c r="A38" s="216" t="s">
        <v>86</v>
      </c>
      <c r="B38" s="215">
        <v>0.3</v>
      </c>
      <c r="C38" s="215">
        <v>0.1</v>
      </c>
      <c r="D38" s="215">
        <v>0</v>
      </c>
      <c r="E38" s="1">
        <f t="shared" si="1"/>
        <v>0.4</v>
      </c>
    </row>
    <row r="39" spans="1:5" x14ac:dyDescent="0.25">
      <c r="A39" s="216" t="s">
        <v>40</v>
      </c>
      <c r="B39" s="215">
        <v>0.4</v>
      </c>
      <c r="C39" s="215">
        <v>0</v>
      </c>
      <c r="D39" s="215">
        <v>0</v>
      </c>
      <c r="E39" s="1">
        <f t="shared" si="1"/>
        <v>0.4</v>
      </c>
    </row>
    <row r="40" spans="1:5" x14ac:dyDescent="0.25">
      <c r="A40" s="216" t="s">
        <v>755</v>
      </c>
      <c r="B40" s="215">
        <v>0.3</v>
      </c>
      <c r="C40" s="215">
        <v>0.1</v>
      </c>
      <c r="D40" s="215">
        <v>0</v>
      </c>
      <c r="E40" s="1">
        <f t="shared" si="1"/>
        <v>0.4</v>
      </c>
    </row>
    <row r="41" spans="1:5" x14ac:dyDescent="0.25">
      <c r="A41" s="216" t="s">
        <v>33</v>
      </c>
      <c r="B41" s="215">
        <v>0.23076923076923078</v>
      </c>
      <c r="C41" s="215">
        <v>0.15384615384615385</v>
      </c>
      <c r="D41" s="215">
        <v>0</v>
      </c>
      <c r="E41" s="1">
        <f t="shared" si="1"/>
        <v>0.38461538461538464</v>
      </c>
    </row>
    <row r="42" spans="1:5" x14ac:dyDescent="0.25">
      <c r="A42" s="216" t="s">
        <v>99</v>
      </c>
      <c r="B42" s="215">
        <v>0.25</v>
      </c>
      <c r="C42" s="215">
        <v>0.125</v>
      </c>
      <c r="D42" s="215">
        <v>0</v>
      </c>
      <c r="E42" s="1">
        <f t="shared" si="1"/>
        <v>0.375</v>
      </c>
    </row>
    <row r="43" spans="1:5" x14ac:dyDescent="0.25">
      <c r="A43" s="216" t="s">
        <v>41</v>
      </c>
      <c r="B43" s="215">
        <v>0.125</v>
      </c>
      <c r="C43" s="215">
        <v>0.25</v>
      </c>
      <c r="D43" s="215">
        <v>0</v>
      </c>
      <c r="E43" s="1">
        <f t="shared" si="1"/>
        <v>0.375</v>
      </c>
    </row>
    <row r="44" spans="1:5" x14ac:dyDescent="0.25">
      <c r="A44" s="216" t="s">
        <v>25</v>
      </c>
      <c r="B44" s="215">
        <v>0.25</v>
      </c>
      <c r="C44" s="215">
        <v>0.125</v>
      </c>
      <c r="D44" s="215">
        <v>0</v>
      </c>
      <c r="E44" s="1">
        <f t="shared" si="1"/>
        <v>0.375</v>
      </c>
    </row>
    <row r="45" spans="1:5" x14ac:dyDescent="0.25">
      <c r="A45" s="216" t="s">
        <v>38</v>
      </c>
      <c r="B45" s="215">
        <v>0.31578947368421051</v>
      </c>
      <c r="C45" s="215">
        <v>5.2631578947368418E-2</v>
      </c>
      <c r="D45" s="215">
        <v>0</v>
      </c>
      <c r="E45" s="1">
        <f t="shared" si="1"/>
        <v>0.36842105263157893</v>
      </c>
    </row>
    <row r="46" spans="1:5" x14ac:dyDescent="0.25">
      <c r="A46" s="216" t="s">
        <v>50</v>
      </c>
      <c r="B46" s="215">
        <v>0.27272727272727271</v>
      </c>
      <c r="C46" s="215">
        <v>9.0909090909090912E-2</v>
      </c>
      <c r="D46" s="215">
        <v>0</v>
      </c>
      <c r="E46" s="1">
        <f t="shared" si="1"/>
        <v>0.36363636363636365</v>
      </c>
    </row>
    <row r="47" spans="1:5" x14ac:dyDescent="0.25">
      <c r="A47" s="216" t="s">
        <v>751</v>
      </c>
      <c r="B47" s="215">
        <v>0.16666666666666666</v>
      </c>
      <c r="C47" s="215">
        <v>0.16666666666666666</v>
      </c>
      <c r="D47" s="215">
        <v>0</v>
      </c>
      <c r="E47" s="1">
        <f t="shared" si="1"/>
        <v>0.33333333333333331</v>
      </c>
    </row>
    <row r="48" spans="1:5" x14ac:dyDescent="0.25">
      <c r="A48" s="216" t="s">
        <v>545</v>
      </c>
      <c r="B48" s="215">
        <v>0.33333333333333331</v>
      </c>
      <c r="C48" s="215">
        <v>0</v>
      </c>
      <c r="D48" s="215">
        <v>0</v>
      </c>
      <c r="E48" s="1">
        <f t="shared" si="1"/>
        <v>0.33333333333333331</v>
      </c>
    </row>
    <row r="49" spans="1:5" x14ac:dyDescent="0.25">
      <c r="A49" s="216" t="s">
        <v>42</v>
      </c>
      <c r="B49" s="215">
        <v>0.30769230769230771</v>
      </c>
      <c r="C49" s="215">
        <v>0</v>
      </c>
      <c r="D49" s="215">
        <v>0</v>
      </c>
      <c r="E49" s="1">
        <f t="shared" si="1"/>
        <v>0.30769230769230771</v>
      </c>
    </row>
    <row r="50" spans="1:5" x14ac:dyDescent="0.25">
      <c r="A50" s="216" t="s">
        <v>546</v>
      </c>
      <c r="B50" s="215">
        <v>0.14285714285714285</v>
      </c>
      <c r="C50" s="215">
        <v>0.14285714285714285</v>
      </c>
      <c r="D50" s="215">
        <v>0</v>
      </c>
      <c r="E50" s="1">
        <f t="shared" si="1"/>
        <v>0.2857142857142857</v>
      </c>
    </row>
    <row r="51" spans="1:5" x14ac:dyDescent="0.25">
      <c r="A51" s="216" t="s">
        <v>103</v>
      </c>
      <c r="B51" s="215">
        <v>0.18181818181818182</v>
      </c>
      <c r="C51" s="215">
        <v>9.0909090909090912E-2</v>
      </c>
      <c r="D51" s="215">
        <v>0</v>
      </c>
      <c r="E51" s="1">
        <f t="shared" si="1"/>
        <v>0.27272727272727271</v>
      </c>
    </row>
    <row r="52" spans="1:5" x14ac:dyDescent="0.25">
      <c r="A52" s="216" t="s">
        <v>36</v>
      </c>
      <c r="B52" s="215">
        <v>0.1875</v>
      </c>
      <c r="C52" s="215">
        <v>6.25E-2</v>
      </c>
      <c r="D52" s="215">
        <v>0</v>
      </c>
      <c r="E52" s="1">
        <f t="shared" si="1"/>
        <v>0.25</v>
      </c>
    </row>
    <row r="53" spans="1:5" x14ac:dyDescent="0.25">
      <c r="A53" s="216" t="s">
        <v>27</v>
      </c>
      <c r="B53" s="215">
        <v>0.25</v>
      </c>
      <c r="C53" s="215">
        <v>0</v>
      </c>
      <c r="D53" s="215">
        <v>0</v>
      </c>
      <c r="E53" s="1">
        <f t="shared" si="1"/>
        <v>0.25</v>
      </c>
    </row>
    <row r="54" spans="1:5" x14ac:dyDescent="0.25">
      <c r="A54" s="216" t="s">
        <v>97</v>
      </c>
      <c r="B54" s="215">
        <v>0.2</v>
      </c>
      <c r="C54" s="215">
        <v>0</v>
      </c>
      <c r="D54" s="215">
        <v>0</v>
      </c>
      <c r="E54" s="1">
        <f t="shared" si="1"/>
        <v>0.2</v>
      </c>
    </row>
    <row r="55" spans="1:5" x14ac:dyDescent="0.25">
      <c r="A55" s="216" t="s">
        <v>93</v>
      </c>
      <c r="B55" s="215">
        <v>0.1</v>
      </c>
      <c r="C55" s="215">
        <v>0.1</v>
      </c>
      <c r="D55" s="215">
        <v>0</v>
      </c>
      <c r="E55" s="1">
        <f t="shared" si="1"/>
        <v>0.2</v>
      </c>
    </row>
    <row r="56" spans="1:5" x14ac:dyDescent="0.25">
      <c r="A56" s="216" t="s">
        <v>772</v>
      </c>
      <c r="B56" s="215">
        <v>0.2</v>
      </c>
      <c r="C56" s="215">
        <v>0</v>
      </c>
      <c r="D56" s="215">
        <v>0</v>
      </c>
      <c r="E56" s="1">
        <f t="shared" si="1"/>
        <v>0.2</v>
      </c>
    </row>
    <row r="57" spans="1:5" x14ac:dyDescent="0.25">
      <c r="A57" s="216" t="s">
        <v>769</v>
      </c>
      <c r="B57" s="215">
        <v>0.2</v>
      </c>
      <c r="C57" s="215">
        <v>0</v>
      </c>
      <c r="D57" s="215">
        <v>0</v>
      </c>
      <c r="E57" s="1">
        <f t="shared" si="1"/>
        <v>0.2</v>
      </c>
    </row>
    <row r="58" spans="1:5" x14ac:dyDescent="0.25">
      <c r="A58" s="216" t="s">
        <v>770</v>
      </c>
      <c r="B58" s="215">
        <v>0</v>
      </c>
      <c r="C58" s="215">
        <v>0.2</v>
      </c>
      <c r="D58" s="215">
        <v>0</v>
      </c>
      <c r="E58" s="1">
        <f t="shared" si="1"/>
        <v>0.2</v>
      </c>
    </row>
    <row r="59" spans="1:5" x14ac:dyDescent="0.25">
      <c r="A59" s="216" t="s">
        <v>74</v>
      </c>
      <c r="B59" s="215">
        <v>9.0909090909090912E-2</v>
      </c>
      <c r="C59" s="215">
        <v>9.0909090909090912E-2</v>
      </c>
      <c r="D59" s="215">
        <v>0</v>
      </c>
      <c r="E59" s="1">
        <f t="shared" si="1"/>
        <v>0.18181818181818182</v>
      </c>
    </row>
    <row r="60" spans="1:5" x14ac:dyDescent="0.25">
      <c r="A60" s="216" t="s">
        <v>94</v>
      </c>
      <c r="B60" s="215">
        <v>0.18181818181818182</v>
      </c>
      <c r="C60" s="215">
        <v>0</v>
      </c>
      <c r="D60" s="215">
        <v>0</v>
      </c>
      <c r="E60" s="1">
        <f t="shared" si="1"/>
        <v>0.18181818181818182</v>
      </c>
    </row>
    <row r="61" spans="1:5" x14ac:dyDescent="0.25">
      <c r="A61" s="216" t="s">
        <v>34</v>
      </c>
      <c r="B61" s="215">
        <v>0.18181818181818182</v>
      </c>
      <c r="C61" s="215">
        <v>0</v>
      </c>
      <c r="D61" s="215">
        <v>0</v>
      </c>
      <c r="E61" s="1">
        <f t="shared" si="1"/>
        <v>0.18181818181818182</v>
      </c>
    </row>
    <row r="62" spans="1:5" x14ac:dyDescent="0.25">
      <c r="A62" s="216" t="s">
        <v>82</v>
      </c>
      <c r="B62" s="215">
        <v>8.3333333333333329E-2</v>
      </c>
      <c r="C62" s="215">
        <v>8.3333333333333329E-2</v>
      </c>
      <c r="D62" s="215">
        <v>0</v>
      </c>
      <c r="E62" s="1">
        <f t="shared" si="1"/>
        <v>0.16666666666666666</v>
      </c>
    </row>
    <row r="63" spans="1:5" x14ac:dyDescent="0.25">
      <c r="A63" s="216" t="s">
        <v>540</v>
      </c>
      <c r="B63" s="215">
        <v>0.16666666666666666</v>
      </c>
      <c r="C63" s="215">
        <v>0</v>
      </c>
      <c r="D63" s="215">
        <v>0</v>
      </c>
      <c r="E63" s="1">
        <f t="shared" si="1"/>
        <v>0.16666666666666666</v>
      </c>
    </row>
    <row r="64" spans="1:5" s="65" customFormat="1" x14ac:dyDescent="0.25">
      <c r="A64" s="216" t="s">
        <v>550</v>
      </c>
      <c r="B64" s="215">
        <v>0</v>
      </c>
      <c r="C64" s="215">
        <v>0.16666666666666666</v>
      </c>
      <c r="D64" s="215">
        <v>0</v>
      </c>
      <c r="E64" s="1">
        <f t="shared" si="1"/>
        <v>0.16666666666666666</v>
      </c>
    </row>
    <row r="65" spans="1:5" x14ac:dyDescent="0.25">
      <c r="A65" s="216" t="s">
        <v>76</v>
      </c>
      <c r="B65" s="215">
        <v>9.6774193548387094E-2</v>
      </c>
      <c r="C65" s="215">
        <v>6.4516129032258063E-2</v>
      </c>
      <c r="D65" s="215">
        <v>0</v>
      </c>
      <c r="E65" s="1">
        <f t="shared" si="1"/>
        <v>0.16129032258064516</v>
      </c>
    </row>
    <row r="66" spans="1:5" x14ac:dyDescent="0.25">
      <c r="A66" s="216" t="s">
        <v>81</v>
      </c>
      <c r="B66" s="215">
        <v>0.10526315789473684</v>
      </c>
      <c r="C66" s="215">
        <v>5.2631578947368418E-2</v>
      </c>
      <c r="D66" s="215">
        <v>0</v>
      </c>
      <c r="E66" s="1">
        <f t="shared" si="1"/>
        <v>0.15789473684210525</v>
      </c>
    </row>
    <row r="67" spans="1:5" x14ac:dyDescent="0.25">
      <c r="A67" s="216" t="s">
        <v>95</v>
      </c>
      <c r="B67" s="215">
        <v>0.14285714285714285</v>
      </c>
      <c r="C67" s="215">
        <v>0</v>
      </c>
      <c r="D67" s="215">
        <v>0</v>
      </c>
      <c r="E67" s="1">
        <f t="shared" si="1"/>
        <v>0.14285714285714285</v>
      </c>
    </row>
    <row r="68" spans="1:5" x14ac:dyDescent="0.25">
      <c r="A68" s="216" t="s">
        <v>75</v>
      </c>
      <c r="B68" s="215">
        <v>9.5238095238095233E-2</v>
      </c>
      <c r="C68" s="215">
        <v>4.7619047619047616E-2</v>
      </c>
      <c r="D68" s="215">
        <v>0</v>
      </c>
      <c r="E68" s="1">
        <f t="shared" ref="E68:E99" si="2">B68+C68+D68</f>
        <v>0.14285714285714285</v>
      </c>
    </row>
    <row r="69" spans="1:5" x14ac:dyDescent="0.25">
      <c r="A69" s="216" t="s">
        <v>553</v>
      </c>
      <c r="B69" s="215">
        <v>0.14285714285714285</v>
      </c>
      <c r="C69" s="215">
        <v>0</v>
      </c>
      <c r="D69" s="215">
        <v>0</v>
      </c>
      <c r="E69" s="1">
        <f t="shared" si="2"/>
        <v>0.14285714285714285</v>
      </c>
    </row>
    <row r="70" spans="1:5" x14ac:dyDescent="0.25">
      <c r="A70" s="216" t="s">
        <v>90</v>
      </c>
      <c r="B70" s="215">
        <v>0</v>
      </c>
      <c r="C70" s="215">
        <v>0.125</v>
      </c>
      <c r="D70" s="215">
        <v>0</v>
      </c>
      <c r="E70" s="1">
        <f t="shared" si="2"/>
        <v>0.125</v>
      </c>
    </row>
    <row r="71" spans="1:5" x14ac:dyDescent="0.25">
      <c r="A71" s="216" t="s">
        <v>84</v>
      </c>
      <c r="B71" s="215">
        <v>0</v>
      </c>
      <c r="C71" s="215">
        <v>0.125</v>
      </c>
      <c r="D71" s="215">
        <v>0</v>
      </c>
      <c r="E71" s="1">
        <f t="shared" si="2"/>
        <v>0.125</v>
      </c>
    </row>
    <row r="72" spans="1:5" x14ac:dyDescent="0.25">
      <c r="A72" s="216" t="s">
        <v>91</v>
      </c>
      <c r="B72" s="215">
        <v>0</v>
      </c>
      <c r="C72" s="215">
        <v>0.1111111111111111</v>
      </c>
      <c r="D72" s="215">
        <v>0</v>
      </c>
      <c r="E72" s="1">
        <f t="shared" si="2"/>
        <v>0.1111111111111111</v>
      </c>
    </row>
    <row r="73" spans="1:5" x14ac:dyDescent="0.25">
      <c r="A73" s="216" t="s">
        <v>560</v>
      </c>
      <c r="B73" s="215">
        <v>0.1111111111111111</v>
      </c>
      <c r="C73" s="215">
        <v>0</v>
      </c>
      <c r="D73" s="215">
        <v>0</v>
      </c>
      <c r="E73" s="1">
        <f t="shared" si="2"/>
        <v>0.1111111111111111</v>
      </c>
    </row>
    <row r="74" spans="1:5" x14ac:dyDescent="0.25">
      <c r="A74" s="216" t="s">
        <v>771</v>
      </c>
      <c r="B74" s="215">
        <v>0.1111111111111111</v>
      </c>
      <c r="C74" s="215">
        <v>0</v>
      </c>
      <c r="D74" s="215">
        <v>0</v>
      </c>
      <c r="E74" s="1">
        <f t="shared" si="2"/>
        <v>0.1111111111111111</v>
      </c>
    </row>
    <row r="75" spans="1:5" x14ac:dyDescent="0.25">
      <c r="A75" s="216" t="s">
        <v>764</v>
      </c>
      <c r="B75" s="215">
        <v>0</v>
      </c>
      <c r="C75" s="215">
        <v>0.05</v>
      </c>
      <c r="D75" s="215">
        <v>0.05</v>
      </c>
      <c r="E75" s="1">
        <f t="shared" si="2"/>
        <v>0.1</v>
      </c>
    </row>
    <row r="76" spans="1:5" x14ac:dyDescent="0.25">
      <c r="A76" s="216" t="s">
        <v>102</v>
      </c>
      <c r="B76" s="215">
        <v>0</v>
      </c>
      <c r="C76" s="215">
        <v>8.3333333333333329E-2</v>
      </c>
      <c r="D76" s="215">
        <v>0</v>
      </c>
      <c r="E76" s="1">
        <f t="shared" si="2"/>
        <v>8.3333333333333329E-2</v>
      </c>
    </row>
    <row r="77" spans="1:5" x14ac:dyDescent="0.25">
      <c r="A77" s="216" t="s">
        <v>69</v>
      </c>
      <c r="B77" s="215">
        <v>7.8431372549019607E-2</v>
      </c>
      <c r="C77" s="215">
        <v>0</v>
      </c>
      <c r="D77" s="215">
        <v>0</v>
      </c>
      <c r="E77" s="1">
        <f t="shared" si="2"/>
        <v>7.8431372549019607E-2</v>
      </c>
    </row>
    <row r="78" spans="1:5" x14ac:dyDescent="0.25">
      <c r="A78" s="216" t="s">
        <v>78</v>
      </c>
      <c r="B78" s="215">
        <v>0</v>
      </c>
      <c r="C78" s="215">
        <v>7.6923076923076927E-2</v>
      </c>
      <c r="D78" s="215">
        <v>0</v>
      </c>
      <c r="E78" s="1">
        <f t="shared" si="2"/>
        <v>7.6923076923076927E-2</v>
      </c>
    </row>
    <row r="79" spans="1:5" x14ac:dyDescent="0.25">
      <c r="A79" s="216" t="s">
        <v>80</v>
      </c>
      <c r="B79" s="215">
        <v>3.8461538461538464E-2</v>
      </c>
      <c r="C79" s="215">
        <v>3.8461538461538464E-2</v>
      </c>
      <c r="D79" s="215">
        <v>0</v>
      </c>
      <c r="E79" s="1">
        <f t="shared" si="2"/>
        <v>7.6923076923076927E-2</v>
      </c>
    </row>
    <row r="80" spans="1:5" x14ac:dyDescent="0.25">
      <c r="A80" s="216" t="s">
        <v>92</v>
      </c>
      <c r="B80" s="215">
        <v>0</v>
      </c>
      <c r="C80" s="215">
        <v>7.1428571428571425E-2</v>
      </c>
      <c r="D80" s="215">
        <v>0</v>
      </c>
      <c r="E80" s="1">
        <f t="shared" si="2"/>
        <v>7.1428571428571425E-2</v>
      </c>
    </row>
    <row r="81" spans="1:5" x14ac:dyDescent="0.25">
      <c r="A81" s="216" t="s">
        <v>98</v>
      </c>
      <c r="B81" s="215">
        <v>6.6666666666666666E-2</v>
      </c>
      <c r="C81" s="215">
        <v>0</v>
      </c>
      <c r="D81" s="215">
        <v>0</v>
      </c>
      <c r="E81" s="1">
        <f t="shared" si="2"/>
        <v>6.6666666666666666E-2</v>
      </c>
    </row>
    <row r="82" spans="1:5" x14ac:dyDescent="0.25">
      <c r="A82" s="216" t="s">
        <v>759</v>
      </c>
      <c r="B82" s="215">
        <v>6.6666666666666666E-2</v>
      </c>
      <c r="C82" s="215">
        <v>0</v>
      </c>
      <c r="D82" s="215">
        <v>0</v>
      </c>
      <c r="E82" s="1">
        <f t="shared" si="2"/>
        <v>6.6666666666666666E-2</v>
      </c>
    </row>
    <row r="83" spans="1:5" x14ac:dyDescent="0.25">
      <c r="A83" s="216" t="s">
        <v>88</v>
      </c>
      <c r="B83" s="215">
        <v>0</v>
      </c>
      <c r="C83" s="215">
        <v>6.25E-2</v>
      </c>
      <c r="D83" s="215">
        <v>0</v>
      </c>
      <c r="E83" s="1">
        <f t="shared" si="2"/>
        <v>6.25E-2</v>
      </c>
    </row>
    <row r="84" spans="1:5" s="53" customFormat="1" x14ac:dyDescent="0.25">
      <c r="A84" s="216" t="s">
        <v>79</v>
      </c>
      <c r="B84" s="215">
        <v>6.0606060606060608E-2</v>
      </c>
      <c r="C84" s="215">
        <v>0</v>
      </c>
      <c r="D84" s="215">
        <v>0</v>
      </c>
      <c r="E84" s="1">
        <f t="shared" si="2"/>
        <v>6.0606060606060608E-2</v>
      </c>
    </row>
    <row r="85" spans="1:5" x14ac:dyDescent="0.25">
      <c r="A85" s="216" t="s">
        <v>89</v>
      </c>
      <c r="B85" s="215">
        <v>0</v>
      </c>
      <c r="C85" s="215">
        <v>5.8823529411764705E-2</v>
      </c>
      <c r="D85" s="215">
        <v>0</v>
      </c>
      <c r="E85" s="1">
        <f t="shared" si="2"/>
        <v>5.8823529411764705E-2</v>
      </c>
    </row>
    <row r="86" spans="1:5" x14ac:dyDescent="0.25">
      <c r="A86" s="216" t="s">
        <v>549</v>
      </c>
      <c r="B86" s="215">
        <v>0</v>
      </c>
      <c r="C86" s="215">
        <v>5.8823529411764705E-2</v>
      </c>
      <c r="D86" s="215">
        <v>0</v>
      </c>
      <c r="E86" s="1">
        <f t="shared" si="2"/>
        <v>5.8823529411764705E-2</v>
      </c>
    </row>
    <row r="87" spans="1:5" x14ac:dyDescent="0.25">
      <c r="A87" s="216" t="s">
        <v>96</v>
      </c>
      <c r="B87" s="215">
        <v>5.5555555555555552E-2</v>
      </c>
      <c r="C87" s="215">
        <v>0</v>
      </c>
      <c r="D87" s="215">
        <v>0</v>
      </c>
      <c r="E87" s="1">
        <f t="shared" si="2"/>
        <v>5.5555555555555552E-2</v>
      </c>
    </row>
    <row r="88" spans="1:5" x14ac:dyDescent="0.25">
      <c r="A88" s="216" t="s">
        <v>77</v>
      </c>
      <c r="B88" s="215">
        <v>3.2258064516129031E-2</v>
      </c>
      <c r="C88" s="215">
        <v>0</v>
      </c>
      <c r="D88" s="215">
        <v>0</v>
      </c>
      <c r="E88" s="1">
        <f t="shared" si="2"/>
        <v>3.2258064516129031E-2</v>
      </c>
    </row>
    <row r="89" spans="1:5" x14ac:dyDescent="0.25">
      <c r="A89" s="216" t="s">
        <v>70</v>
      </c>
      <c r="B89" s="215">
        <v>0</v>
      </c>
      <c r="C89" s="215">
        <v>0</v>
      </c>
      <c r="D89" s="215">
        <v>0</v>
      </c>
      <c r="E89" s="1">
        <f t="shared" si="2"/>
        <v>0</v>
      </c>
    </row>
    <row r="90" spans="1:5" x14ac:dyDescent="0.25">
      <c r="A90" s="216" t="s">
        <v>85</v>
      </c>
      <c r="B90" s="215">
        <v>0</v>
      </c>
      <c r="C90" s="215">
        <v>0</v>
      </c>
      <c r="D90" s="215">
        <v>0</v>
      </c>
      <c r="E90" s="1">
        <f t="shared" si="2"/>
        <v>0</v>
      </c>
    </row>
    <row r="91" spans="1:5" x14ac:dyDescent="0.25">
      <c r="A91" s="216" t="s">
        <v>87</v>
      </c>
      <c r="B91" s="215">
        <v>0</v>
      </c>
      <c r="C91" s="215">
        <v>0</v>
      </c>
      <c r="D91" s="215">
        <v>0</v>
      </c>
      <c r="E91" s="1">
        <f t="shared" si="2"/>
        <v>0</v>
      </c>
    </row>
    <row r="92" spans="1:5" x14ac:dyDescent="0.25">
      <c r="A92" s="216" t="s">
        <v>83</v>
      </c>
      <c r="B92" s="215">
        <v>0</v>
      </c>
      <c r="C92" s="215">
        <v>0</v>
      </c>
      <c r="D92" s="215">
        <v>0</v>
      </c>
      <c r="E92" s="1">
        <f t="shared" si="2"/>
        <v>0</v>
      </c>
    </row>
    <row r="93" spans="1:5" x14ac:dyDescent="0.25">
      <c r="A93" s="216" t="s">
        <v>763</v>
      </c>
      <c r="B93" s="215">
        <v>0</v>
      </c>
      <c r="C93" s="215">
        <v>0</v>
      </c>
      <c r="D93" s="215">
        <v>0</v>
      </c>
      <c r="E93" s="1">
        <f t="shared" si="2"/>
        <v>0</v>
      </c>
    </row>
    <row r="94" spans="1:5" x14ac:dyDescent="0.25">
      <c r="A94" s="216" t="s">
        <v>22</v>
      </c>
      <c r="B94" s="215">
        <v>0</v>
      </c>
      <c r="C94" s="215">
        <v>0</v>
      </c>
      <c r="D94" s="215">
        <v>0</v>
      </c>
      <c r="E94" s="1">
        <f t="shared" si="2"/>
        <v>0</v>
      </c>
    </row>
    <row r="95" spans="1:5" x14ac:dyDescent="0.25">
      <c r="A95" s="216" t="s">
        <v>306</v>
      </c>
      <c r="B95" s="215">
        <v>0</v>
      </c>
      <c r="C95" s="215">
        <v>0</v>
      </c>
      <c r="D95" s="215">
        <v>0</v>
      </c>
      <c r="E95" s="1">
        <f t="shared" si="2"/>
        <v>0</v>
      </c>
    </row>
    <row r="96" spans="1:5" x14ac:dyDescent="0.25">
      <c r="A96" s="216" t="s">
        <v>774</v>
      </c>
      <c r="B96" s="215">
        <v>0</v>
      </c>
      <c r="C96" s="215">
        <v>0</v>
      </c>
      <c r="D96" s="215">
        <v>0</v>
      </c>
      <c r="E96" s="1">
        <f t="shared" si="2"/>
        <v>0</v>
      </c>
    </row>
    <row r="97" spans="1:6" x14ac:dyDescent="0.25">
      <c r="A97" s="216" t="s">
        <v>767</v>
      </c>
      <c r="B97" s="215">
        <v>0</v>
      </c>
      <c r="C97" s="215">
        <v>0</v>
      </c>
      <c r="D97" s="215">
        <v>0</v>
      </c>
      <c r="E97" s="1">
        <f t="shared" si="2"/>
        <v>0</v>
      </c>
    </row>
    <row r="98" spans="1:6" x14ac:dyDescent="0.25">
      <c r="A98" s="216" t="s">
        <v>773</v>
      </c>
      <c r="B98" s="215">
        <v>0</v>
      </c>
      <c r="C98" s="215">
        <v>0</v>
      </c>
      <c r="D98" s="215">
        <v>0</v>
      </c>
      <c r="E98" s="1">
        <f t="shared" si="2"/>
        <v>0</v>
      </c>
    </row>
    <row r="99" spans="1:6" x14ac:dyDescent="0.25">
      <c r="A99" s="216" t="s">
        <v>766</v>
      </c>
      <c r="B99" s="215">
        <v>0</v>
      </c>
      <c r="C99" s="215">
        <v>0</v>
      </c>
      <c r="D99" s="215">
        <v>0</v>
      </c>
      <c r="E99" s="1">
        <f t="shared" si="2"/>
        <v>0</v>
      </c>
    </row>
    <row r="100" spans="1:6" x14ac:dyDescent="0.25">
      <c r="A100" s="216" t="s">
        <v>43</v>
      </c>
      <c r="B100" s="218">
        <v>0</v>
      </c>
      <c r="C100" s="218">
        <v>0</v>
      </c>
      <c r="D100" s="218">
        <v>0</v>
      </c>
      <c r="E100" s="1">
        <f t="shared" ref="E100" si="3">B100+C100+D100</f>
        <v>0</v>
      </c>
      <c r="F100" s="216"/>
    </row>
    <row r="101" spans="1:6" x14ac:dyDescent="0.25">
      <c r="A101" s="47"/>
      <c r="B101" s="1"/>
      <c r="C101" s="1"/>
      <c r="D101" s="1"/>
      <c r="E101" s="1"/>
    </row>
    <row r="102" spans="1:6" x14ac:dyDescent="0.25">
      <c r="A102" s="47"/>
      <c r="B102" s="1"/>
      <c r="C102" s="1"/>
      <c r="D102" s="1"/>
      <c r="E102" s="1"/>
    </row>
    <row r="103" spans="1:6" x14ac:dyDescent="0.25">
      <c r="A103" s="47"/>
      <c r="B103" s="1"/>
      <c r="C103" s="1"/>
      <c r="D103" s="1"/>
      <c r="E103" s="1"/>
    </row>
    <row r="104" spans="1:6" x14ac:dyDescent="0.25">
      <c r="A104" s="47"/>
      <c r="B104" s="1"/>
      <c r="C104" s="1"/>
      <c r="D104" s="1"/>
      <c r="E104" s="1"/>
    </row>
    <row r="105" spans="1:6" x14ac:dyDescent="0.25">
      <c r="A105" s="47"/>
      <c r="B105" s="1"/>
      <c r="C105" s="1"/>
      <c r="D105" s="1"/>
      <c r="E105" s="1"/>
    </row>
    <row r="106" spans="1:6" x14ac:dyDescent="0.25">
      <c r="A106" s="47"/>
      <c r="B106" s="1"/>
      <c r="C106" s="1"/>
      <c r="D106" s="1"/>
      <c r="E106" s="1"/>
    </row>
    <row r="107" spans="1:6" x14ac:dyDescent="0.25">
      <c r="A107" s="47"/>
      <c r="B107" s="1"/>
      <c r="C107" s="1"/>
      <c r="D107" s="1"/>
      <c r="E107" s="1"/>
    </row>
    <row r="108" spans="1:6" x14ac:dyDescent="0.25">
      <c r="A108" s="47"/>
      <c r="B108" s="1"/>
      <c r="C108" s="1"/>
      <c r="D108" s="1"/>
      <c r="E108" s="1"/>
    </row>
    <row r="109" spans="1:6" x14ac:dyDescent="0.25">
      <c r="A109" s="47"/>
      <c r="B109" s="1"/>
      <c r="C109" s="1"/>
      <c r="D109" s="1"/>
      <c r="E109" s="1"/>
    </row>
    <row r="110" spans="1:6" x14ac:dyDescent="0.25">
      <c r="A110" s="47"/>
      <c r="B110" s="1"/>
      <c r="C110" s="1"/>
      <c r="D110" s="1"/>
      <c r="E110" s="1"/>
    </row>
    <row r="111" spans="1:6" x14ac:dyDescent="0.25">
      <c r="A111" s="47"/>
      <c r="B111" s="1"/>
      <c r="C111" s="1"/>
      <c r="D111" s="1"/>
      <c r="E111" s="1"/>
    </row>
    <row r="112" spans="1:6" x14ac:dyDescent="0.25">
      <c r="A112" s="47"/>
      <c r="B112" s="1"/>
      <c r="C112" s="1"/>
      <c r="D112" s="1"/>
      <c r="E112" s="1"/>
    </row>
    <row r="113" spans="1:5" x14ac:dyDescent="0.25">
      <c r="A113" s="47"/>
      <c r="B113" s="1"/>
      <c r="C113" s="1"/>
      <c r="D113" s="1"/>
      <c r="E113" s="1"/>
    </row>
    <row r="114" spans="1:5" x14ac:dyDescent="0.25">
      <c r="A114" s="47"/>
      <c r="B114" s="1"/>
      <c r="C114" s="1"/>
      <c r="D114" s="1"/>
      <c r="E114" s="1"/>
    </row>
    <row r="115" spans="1:5" x14ac:dyDescent="0.25">
      <c r="A115" s="47"/>
      <c r="B115" s="1"/>
      <c r="C115" s="1"/>
      <c r="D115" s="1"/>
      <c r="E115" s="1"/>
    </row>
    <row r="116" spans="1:5" x14ac:dyDescent="0.25">
      <c r="A116" s="47"/>
      <c r="B116" s="1"/>
      <c r="C116" s="1"/>
      <c r="D116" s="1"/>
      <c r="E116" s="1"/>
    </row>
    <row r="117" spans="1:5" x14ac:dyDescent="0.25">
      <c r="A117" s="47"/>
      <c r="B117" s="1"/>
      <c r="C117" s="1"/>
      <c r="D117" s="1"/>
      <c r="E117" s="1"/>
    </row>
    <row r="118" spans="1:5" x14ac:dyDescent="0.25">
      <c r="A118" s="47"/>
      <c r="B118" s="1"/>
      <c r="C118" s="1"/>
      <c r="D118" s="1"/>
      <c r="E118" s="1"/>
    </row>
    <row r="119" spans="1:5" x14ac:dyDescent="0.25">
      <c r="A119" s="65"/>
      <c r="B119" s="1"/>
      <c r="C119" s="1"/>
      <c r="D119" s="1"/>
      <c r="E119" s="1"/>
    </row>
    <row r="120" spans="1:5" x14ac:dyDescent="0.25">
      <c r="A120" s="47"/>
      <c r="B120" s="1"/>
      <c r="C120" s="1"/>
      <c r="D120" s="1"/>
      <c r="E120" s="1"/>
    </row>
    <row r="121" spans="1:5" x14ac:dyDescent="0.25">
      <c r="A121" s="47"/>
      <c r="B121" s="1"/>
      <c r="C121" s="1"/>
      <c r="D121" s="1"/>
      <c r="E121" s="1"/>
    </row>
    <row r="122" spans="1:5" x14ac:dyDescent="0.25">
      <c r="A122" s="47"/>
      <c r="B122" s="1"/>
      <c r="C122" s="1"/>
      <c r="D122" s="1"/>
      <c r="E122" s="1"/>
    </row>
    <row r="123" spans="1:5" x14ac:dyDescent="0.25">
      <c r="A123" s="47"/>
      <c r="B123" s="1"/>
      <c r="C123" s="1"/>
      <c r="D123" s="1"/>
      <c r="E123" s="1"/>
    </row>
    <row r="124" spans="1:5" x14ac:dyDescent="0.25">
      <c r="A124" s="47"/>
      <c r="B124" s="1"/>
      <c r="C124" s="1"/>
      <c r="D124" s="1"/>
      <c r="E124" s="1"/>
    </row>
    <row r="125" spans="1:5" x14ac:dyDescent="0.25">
      <c r="A125" s="47"/>
      <c r="B125" s="1"/>
      <c r="C125" s="1"/>
      <c r="D125" s="1"/>
      <c r="E125" s="1"/>
    </row>
    <row r="126" spans="1:5" x14ac:dyDescent="0.25">
      <c r="A126" s="47"/>
      <c r="B126" s="1"/>
      <c r="C126" s="1"/>
      <c r="D126" s="1"/>
      <c r="E126" s="1"/>
    </row>
    <row r="127" spans="1:5" x14ac:dyDescent="0.25">
      <c r="A127" s="47"/>
      <c r="B127" s="1"/>
      <c r="C127" s="1"/>
      <c r="D127" s="1"/>
      <c r="E127" s="1"/>
    </row>
    <row r="128" spans="1:5" x14ac:dyDescent="0.25">
      <c r="A128" s="47"/>
      <c r="B128" s="1"/>
      <c r="C128" s="1"/>
      <c r="D128" s="1"/>
      <c r="E128" s="1"/>
    </row>
    <row r="129" spans="1:5" x14ac:dyDescent="0.25">
      <c r="A129" s="47"/>
      <c r="B129" s="1"/>
      <c r="C129" s="1"/>
      <c r="D129" s="1"/>
      <c r="E129" s="1"/>
    </row>
    <row r="130" spans="1:5" x14ac:dyDescent="0.25">
      <c r="A130" s="47"/>
      <c r="B130" s="1"/>
      <c r="C130" s="1"/>
      <c r="D130" s="1"/>
      <c r="E130" s="1"/>
    </row>
    <row r="131" spans="1:5" x14ac:dyDescent="0.25">
      <c r="A131" s="47"/>
      <c r="B131" s="37"/>
      <c r="C131" s="36"/>
    </row>
    <row r="132" spans="1:5" x14ac:dyDescent="0.25">
      <c r="A132" s="47"/>
      <c r="B132" s="37"/>
      <c r="C132" s="36"/>
    </row>
    <row r="133" spans="1:5" x14ac:dyDescent="0.25">
      <c r="A133" s="47"/>
      <c r="B133" s="37"/>
      <c r="C133" s="36"/>
    </row>
    <row r="134" spans="1:5" x14ac:dyDescent="0.25">
      <c r="A134" s="47"/>
      <c r="B134" s="37"/>
      <c r="C134" s="36"/>
    </row>
    <row r="135" spans="1:5" x14ac:dyDescent="0.25">
      <c r="A135" s="47"/>
      <c r="B135" s="37"/>
      <c r="C135" s="36"/>
    </row>
    <row r="136" spans="1:5" x14ac:dyDescent="0.25">
      <c r="A136" s="47"/>
      <c r="B136" s="37"/>
      <c r="C136" s="36"/>
    </row>
    <row r="137" spans="1:5" x14ac:dyDescent="0.25">
      <c r="A137" s="47"/>
      <c r="B137" s="37"/>
      <c r="C137" s="36"/>
    </row>
    <row r="138" spans="1:5" x14ac:dyDescent="0.25">
      <c r="A138" s="47"/>
      <c r="B138" s="37"/>
      <c r="C138" s="36"/>
    </row>
    <row r="139" spans="1:5" x14ac:dyDescent="0.25">
      <c r="A139" s="47"/>
      <c r="B139" s="37"/>
      <c r="C139" s="36"/>
    </row>
    <row r="140" spans="1:5" x14ac:dyDescent="0.25">
      <c r="A140" s="47"/>
      <c r="B140" s="37"/>
      <c r="C140" s="36"/>
    </row>
    <row r="141" spans="1:5" x14ac:dyDescent="0.25">
      <c r="A141" s="47"/>
      <c r="B141" s="37"/>
      <c r="C141" s="36"/>
    </row>
    <row r="142" spans="1:5" x14ac:dyDescent="0.25">
      <c r="A142" s="47"/>
      <c r="B142" s="37"/>
      <c r="C142" s="36"/>
    </row>
    <row r="143" spans="1:5" x14ac:dyDescent="0.25">
      <c r="A143" s="47"/>
      <c r="B143" s="37"/>
      <c r="C143" s="36"/>
    </row>
    <row r="144" spans="1:5" x14ac:dyDescent="0.25">
      <c r="A144" s="47"/>
      <c r="B144" s="37"/>
      <c r="C144" s="36"/>
    </row>
    <row r="145" spans="1:3" x14ac:dyDescent="0.25">
      <c r="A145" s="47"/>
      <c r="B145" s="37"/>
      <c r="C145" s="36"/>
    </row>
    <row r="146" spans="1:3" x14ac:dyDescent="0.25">
      <c r="A146" s="47"/>
      <c r="B146" s="37"/>
      <c r="C146" s="36"/>
    </row>
    <row r="147" spans="1:3" x14ac:dyDescent="0.25">
      <c r="A147" s="47"/>
      <c r="B147" s="37"/>
      <c r="C147" s="36"/>
    </row>
    <row r="148" spans="1:3" x14ac:dyDescent="0.25">
      <c r="A148" s="47"/>
      <c r="B148" s="37"/>
      <c r="C148" s="36"/>
    </row>
    <row r="149" spans="1:3" x14ac:dyDescent="0.25">
      <c r="A149" s="47"/>
      <c r="B149" s="37"/>
      <c r="C149" s="36"/>
    </row>
    <row r="150" spans="1:3" x14ac:dyDescent="0.25">
      <c r="A150" s="47"/>
      <c r="B150" s="37"/>
      <c r="C150" s="36"/>
    </row>
    <row r="151" spans="1:3" x14ac:dyDescent="0.25">
      <c r="A151" s="47"/>
      <c r="B151" s="37"/>
      <c r="C151" s="36"/>
    </row>
    <row r="152" spans="1:3" x14ac:dyDescent="0.25">
      <c r="A152" s="47"/>
      <c r="B152" s="37"/>
      <c r="C152" s="36"/>
    </row>
    <row r="153" spans="1:3" x14ac:dyDescent="0.25">
      <c r="A153" s="47"/>
      <c r="B153" s="37"/>
      <c r="C153" s="36"/>
    </row>
    <row r="154" spans="1:3" x14ac:dyDescent="0.25">
      <c r="A154" s="47"/>
      <c r="B154" s="37"/>
      <c r="C154" s="36"/>
    </row>
    <row r="155" spans="1:3" x14ac:dyDescent="0.25">
      <c r="A155" s="47"/>
      <c r="B155" s="37"/>
      <c r="C155" s="36"/>
    </row>
    <row r="156" spans="1:3" x14ac:dyDescent="0.25">
      <c r="A156" s="47"/>
      <c r="B156" s="37"/>
      <c r="C156" s="36"/>
    </row>
    <row r="157" spans="1:3" x14ac:dyDescent="0.25">
      <c r="A157" s="47"/>
      <c r="B157" s="37"/>
      <c r="C157" s="36"/>
    </row>
    <row r="158" spans="1:3" x14ac:dyDescent="0.25">
      <c r="A158" s="47"/>
      <c r="B158" s="37"/>
      <c r="C158" s="36"/>
    </row>
    <row r="159" spans="1:3" x14ac:dyDescent="0.25">
      <c r="A159" s="47"/>
      <c r="B159" s="37"/>
      <c r="C159" s="36"/>
    </row>
    <row r="160" spans="1:3" x14ac:dyDescent="0.25">
      <c r="A160" s="47"/>
      <c r="B160" s="37"/>
      <c r="C160" s="36"/>
    </row>
    <row r="161" spans="1:3" x14ac:dyDescent="0.25">
      <c r="A161" s="47"/>
      <c r="B161" s="37"/>
      <c r="C161" s="36"/>
    </row>
    <row r="162" spans="1:3" x14ac:dyDescent="0.25">
      <c r="A162" s="54"/>
      <c r="B162" s="37"/>
      <c r="C162" s="36"/>
    </row>
    <row r="163" spans="1:3" x14ac:dyDescent="0.25">
      <c r="B163" s="54"/>
    </row>
  </sheetData>
  <autoFilter ref="A3:E100">
    <sortState ref="A4:E100">
      <sortCondition descending="1" ref="E3:E100"/>
    </sortState>
  </autoFilter>
  <sortState ref="A4:E99">
    <sortCondition descending="1" ref="E4:E99"/>
  </sortState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65"/>
  <sheetViews>
    <sheetView zoomScaleNormal="100" workbookViewId="0">
      <selection activeCell="A4" sqref="A4"/>
    </sheetView>
  </sheetViews>
  <sheetFormatPr defaultRowHeight="15" x14ac:dyDescent="0.25"/>
  <sheetData>
    <row r="1" spans="1:7" x14ac:dyDescent="0.25">
      <c r="A1" s="19" t="s">
        <v>100</v>
      </c>
      <c r="C1" s="32" t="s">
        <v>150</v>
      </c>
    </row>
    <row r="3" spans="1:7" x14ac:dyDescent="0.25">
      <c r="B3" t="s">
        <v>64</v>
      </c>
      <c r="C3" t="s">
        <v>65</v>
      </c>
      <c r="D3" t="s">
        <v>66</v>
      </c>
      <c r="E3" s="65" t="s">
        <v>128</v>
      </c>
      <c r="G3" s="32"/>
    </row>
    <row r="4" spans="1:7" x14ac:dyDescent="0.25">
      <c r="A4" s="221" t="s">
        <v>553</v>
      </c>
      <c r="B4" s="220">
        <v>0.8571428571428571</v>
      </c>
      <c r="C4" s="220">
        <v>0.14285714285714285</v>
      </c>
      <c r="D4" s="220">
        <v>0</v>
      </c>
      <c r="E4" s="1">
        <f t="shared" ref="E4:E35" si="0">B4+C4+D4</f>
        <v>1</v>
      </c>
    </row>
    <row r="5" spans="1:7" x14ac:dyDescent="0.25">
      <c r="A5" s="221" t="s">
        <v>51</v>
      </c>
      <c r="B5" s="220">
        <v>0.5714285714285714</v>
      </c>
      <c r="C5" s="220">
        <v>0.2857142857142857</v>
      </c>
      <c r="D5" s="220">
        <v>0</v>
      </c>
      <c r="E5" s="1">
        <f t="shared" si="0"/>
        <v>0.8571428571428571</v>
      </c>
    </row>
    <row r="6" spans="1:7" x14ac:dyDescent="0.25">
      <c r="A6" s="222" t="s">
        <v>63</v>
      </c>
      <c r="B6" s="220">
        <v>0.38461538461538464</v>
      </c>
      <c r="C6" s="220">
        <v>0.15384615384615385</v>
      </c>
      <c r="D6" s="220">
        <v>0.30769230769230771</v>
      </c>
      <c r="E6" s="1">
        <f t="shared" si="0"/>
        <v>0.84615384615384626</v>
      </c>
    </row>
    <row r="7" spans="1:7" x14ac:dyDescent="0.25">
      <c r="A7" s="221" t="s">
        <v>558</v>
      </c>
      <c r="B7" s="220">
        <v>0.83333333333333337</v>
      </c>
      <c r="C7" s="220">
        <v>0</v>
      </c>
      <c r="D7" s="220">
        <v>0</v>
      </c>
      <c r="E7" s="1">
        <f t="shared" si="0"/>
        <v>0.83333333333333337</v>
      </c>
    </row>
    <row r="8" spans="1:7" x14ac:dyDescent="0.25">
      <c r="A8" s="221" t="s">
        <v>52</v>
      </c>
      <c r="B8" s="220">
        <v>0.16666666666666666</v>
      </c>
      <c r="C8" s="220">
        <v>0.66666666666666663</v>
      </c>
      <c r="D8" s="220">
        <v>0</v>
      </c>
      <c r="E8" s="1">
        <f t="shared" si="0"/>
        <v>0.83333333333333326</v>
      </c>
    </row>
    <row r="9" spans="1:7" x14ac:dyDescent="0.25">
      <c r="A9" s="221" t="s">
        <v>548</v>
      </c>
      <c r="B9" s="220">
        <v>0.5</v>
      </c>
      <c r="C9" s="220">
        <v>0.33333333333333331</v>
      </c>
      <c r="D9" s="220">
        <v>0</v>
      </c>
      <c r="E9" s="1">
        <f t="shared" si="0"/>
        <v>0.83333333333333326</v>
      </c>
    </row>
    <row r="10" spans="1:7" x14ac:dyDescent="0.25">
      <c r="A10" s="221" t="s">
        <v>60</v>
      </c>
      <c r="B10" s="220">
        <v>0.45454545454545453</v>
      </c>
      <c r="C10" s="220">
        <v>0.36363636363636365</v>
      </c>
      <c r="D10" s="220">
        <v>0</v>
      </c>
      <c r="E10" s="1">
        <f t="shared" si="0"/>
        <v>0.81818181818181812</v>
      </c>
    </row>
    <row r="11" spans="1:7" x14ac:dyDescent="0.25">
      <c r="A11" s="221" t="s">
        <v>49</v>
      </c>
      <c r="B11" s="220">
        <v>0.44444444444444442</v>
      </c>
      <c r="C11" s="220">
        <v>0.33333333333333331</v>
      </c>
      <c r="D11" s="220">
        <v>0</v>
      </c>
      <c r="E11" s="1">
        <f t="shared" si="0"/>
        <v>0.77777777777777768</v>
      </c>
    </row>
    <row r="12" spans="1:7" x14ac:dyDescent="0.25">
      <c r="A12" s="221" t="s">
        <v>557</v>
      </c>
      <c r="B12" s="220">
        <v>0.625</v>
      </c>
      <c r="C12" s="220">
        <v>0.125</v>
      </c>
      <c r="D12" s="220">
        <v>0</v>
      </c>
      <c r="E12" s="1">
        <f t="shared" si="0"/>
        <v>0.75</v>
      </c>
    </row>
    <row r="13" spans="1:7" x14ac:dyDescent="0.25">
      <c r="A13" s="221" t="s">
        <v>543</v>
      </c>
      <c r="B13" s="220">
        <v>0.375</v>
      </c>
      <c r="C13" s="220">
        <v>0.375</v>
      </c>
      <c r="D13" s="220">
        <v>0</v>
      </c>
      <c r="E13" s="1">
        <f t="shared" si="0"/>
        <v>0.75</v>
      </c>
    </row>
    <row r="14" spans="1:7" x14ac:dyDescent="0.25">
      <c r="A14" s="221" t="s">
        <v>58</v>
      </c>
      <c r="B14" s="220">
        <v>0.2</v>
      </c>
      <c r="C14" s="220">
        <v>0.4</v>
      </c>
      <c r="D14" s="220">
        <v>0.1</v>
      </c>
      <c r="E14" s="1">
        <f t="shared" si="0"/>
        <v>0.70000000000000007</v>
      </c>
    </row>
    <row r="15" spans="1:7" x14ac:dyDescent="0.25">
      <c r="A15" s="221" t="s">
        <v>44</v>
      </c>
      <c r="B15" s="220">
        <v>0.53846153846153844</v>
      </c>
      <c r="C15" s="220">
        <v>0.15384615384615385</v>
      </c>
      <c r="D15" s="220">
        <v>0</v>
      </c>
      <c r="E15" s="1">
        <f t="shared" si="0"/>
        <v>0.69230769230769229</v>
      </c>
    </row>
    <row r="16" spans="1:7" x14ac:dyDescent="0.25">
      <c r="A16" s="221" t="s">
        <v>53</v>
      </c>
      <c r="B16" s="220">
        <v>0.5</v>
      </c>
      <c r="C16" s="220">
        <v>0.16666666666666666</v>
      </c>
      <c r="D16" s="220">
        <v>0</v>
      </c>
      <c r="E16" s="1">
        <f t="shared" si="0"/>
        <v>0.66666666666666663</v>
      </c>
    </row>
    <row r="17" spans="1:5" x14ac:dyDescent="0.25">
      <c r="A17" s="221" t="s">
        <v>540</v>
      </c>
      <c r="B17" s="220">
        <v>0.5</v>
      </c>
      <c r="C17" s="220">
        <v>0.16666666666666666</v>
      </c>
      <c r="D17" s="220">
        <v>0</v>
      </c>
      <c r="E17" s="1">
        <f t="shared" si="0"/>
        <v>0.66666666666666663</v>
      </c>
    </row>
    <row r="18" spans="1:5" x14ac:dyDescent="0.25">
      <c r="A18" s="221" t="s">
        <v>54</v>
      </c>
      <c r="B18" s="220">
        <v>0.54545454545454541</v>
      </c>
      <c r="C18" s="220">
        <v>9.0909090909090912E-2</v>
      </c>
      <c r="D18" s="220">
        <v>0</v>
      </c>
      <c r="E18" s="1">
        <f t="shared" si="0"/>
        <v>0.63636363636363635</v>
      </c>
    </row>
    <row r="19" spans="1:5" x14ac:dyDescent="0.25">
      <c r="A19" s="221" t="s">
        <v>42</v>
      </c>
      <c r="B19" s="220">
        <v>0.53846153846153844</v>
      </c>
      <c r="C19" s="220">
        <v>7.6923076923076927E-2</v>
      </c>
      <c r="D19" s="220">
        <v>0</v>
      </c>
      <c r="E19" s="1">
        <f t="shared" si="0"/>
        <v>0.61538461538461542</v>
      </c>
    </row>
    <row r="20" spans="1:5" x14ac:dyDescent="0.25">
      <c r="A20" s="221" t="s">
        <v>33</v>
      </c>
      <c r="B20" s="220">
        <v>0.33333333333333331</v>
      </c>
      <c r="C20" s="220">
        <v>0.25</v>
      </c>
      <c r="D20" s="220">
        <v>0</v>
      </c>
      <c r="E20" s="1">
        <f t="shared" si="0"/>
        <v>0.58333333333333326</v>
      </c>
    </row>
    <row r="21" spans="1:5" x14ac:dyDescent="0.25">
      <c r="A21" s="221" t="s">
        <v>751</v>
      </c>
      <c r="B21" s="220">
        <v>0.5714285714285714</v>
      </c>
      <c r="C21" s="220">
        <v>0</v>
      </c>
      <c r="D21" s="220">
        <v>0</v>
      </c>
      <c r="E21" s="1">
        <f t="shared" si="0"/>
        <v>0.5714285714285714</v>
      </c>
    </row>
    <row r="22" spans="1:5" x14ac:dyDescent="0.25">
      <c r="A22" s="221" t="s">
        <v>62</v>
      </c>
      <c r="B22" s="220">
        <v>0.42857142857142855</v>
      </c>
      <c r="C22" s="220">
        <v>0.14285714285714285</v>
      </c>
      <c r="D22" s="220">
        <v>0</v>
      </c>
      <c r="E22" s="1">
        <f t="shared" si="0"/>
        <v>0.5714285714285714</v>
      </c>
    </row>
    <row r="23" spans="1:5" x14ac:dyDescent="0.25">
      <c r="A23" s="221" t="s">
        <v>552</v>
      </c>
      <c r="B23" s="220">
        <v>0.2857142857142857</v>
      </c>
      <c r="C23" s="220">
        <v>0.2857142857142857</v>
      </c>
      <c r="D23" s="220">
        <v>0</v>
      </c>
      <c r="E23" s="1">
        <f t="shared" si="0"/>
        <v>0.5714285714285714</v>
      </c>
    </row>
    <row r="24" spans="1:5" x14ac:dyDescent="0.25">
      <c r="A24" s="221" t="s">
        <v>61</v>
      </c>
      <c r="B24" s="220">
        <v>0.36363636363636365</v>
      </c>
      <c r="C24" s="220">
        <v>9.0909090909090912E-2</v>
      </c>
      <c r="D24" s="220">
        <v>9.0909090909090912E-2</v>
      </c>
      <c r="E24" s="1">
        <f t="shared" si="0"/>
        <v>0.54545454545454553</v>
      </c>
    </row>
    <row r="25" spans="1:5" x14ac:dyDescent="0.25">
      <c r="A25" s="221" t="s">
        <v>45</v>
      </c>
      <c r="B25" s="220">
        <v>0.45454545454545453</v>
      </c>
      <c r="C25" s="220">
        <v>9.0909090909090912E-2</v>
      </c>
      <c r="D25" s="220">
        <v>0</v>
      </c>
      <c r="E25" s="1">
        <f t="shared" si="0"/>
        <v>0.54545454545454541</v>
      </c>
    </row>
    <row r="26" spans="1:5" x14ac:dyDescent="0.25">
      <c r="A26" s="221" t="s">
        <v>32</v>
      </c>
      <c r="B26" s="220">
        <v>0.375</v>
      </c>
      <c r="C26" s="220">
        <v>0.125</v>
      </c>
      <c r="D26" s="220">
        <v>0</v>
      </c>
      <c r="E26" s="1">
        <f t="shared" si="0"/>
        <v>0.5</v>
      </c>
    </row>
    <row r="27" spans="1:5" x14ac:dyDescent="0.25">
      <c r="A27" s="221" t="s">
        <v>556</v>
      </c>
      <c r="B27" s="220">
        <v>0.16666666666666666</v>
      </c>
      <c r="C27" s="220">
        <v>0.33333333333333331</v>
      </c>
      <c r="D27" s="220">
        <v>0</v>
      </c>
      <c r="E27" s="1">
        <f t="shared" si="0"/>
        <v>0.5</v>
      </c>
    </row>
    <row r="28" spans="1:5" x14ac:dyDescent="0.25">
      <c r="A28" s="221" t="s">
        <v>31</v>
      </c>
      <c r="B28" s="220">
        <v>0.375</v>
      </c>
      <c r="C28" s="220">
        <v>0.125</v>
      </c>
      <c r="D28" s="220">
        <v>0</v>
      </c>
      <c r="E28" s="1">
        <f t="shared" si="0"/>
        <v>0.5</v>
      </c>
    </row>
    <row r="29" spans="1:5" x14ac:dyDescent="0.25">
      <c r="A29" s="221" t="s">
        <v>30</v>
      </c>
      <c r="B29" s="220">
        <v>0</v>
      </c>
      <c r="C29" s="220">
        <v>0.5</v>
      </c>
      <c r="D29" s="220">
        <v>0</v>
      </c>
      <c r="E29" s="1">
        <f t="shared" si="0"/>
        <v>0.5</v>
      </c>
    </row>
    <row r="30" spans="1:5" x14ac:dyDescent="0.25">
      <c r="A30" s="221" t="s">
        <v>545</v>
      </c>
      <c r="B30" s="220">
        <v>0.33333333333333331</v>
      </c>
      <c r="C30" s="220">
        <v>0.16666666666666666</v>
      </c>
      <c r="D30" s="220">
        <v>0</v>
      </c>
      <c r="E30" s="1">
        <f t="shared" si="0"/>
        <v>0.5</v>
      </c>
    </row>
    <row r="31" spans="1:5" x14ac:dyDescent="0.25">
      <c r="A31" s="221" t="s">
        <v>24</v>
      </c>
      <c r="B31" s="220">
        <v>0.5</v>
      </c>
      <c r="C31" s="220">
        <v>0</v>
      </c>
      <c r="D31" s="220">
        <v>0</v>
      </c>
      <c r="E31" s="1">
        <f t="shared" si="0"/>
        <v>0.5</v>
      </c>
    </row>
    <row r="32" spans="1:5" x14ac:dyDescent="0.25">
      <c r="A32" s="221" t="s">
        <v>550</v>
      </c>
      <c r="B32" s="220">
        <v>0.5</v>
      </c>
      <c r="C32" s="220">
        <v>0</v>
      </c>
      <c r="D32" s="220">
        <v>0</v>
      </c>
      <c r="E32" s="1">
        <f t="shared" si="0"/>
        <v>0.5</v>
      </c>
    </row>
    <row r="33" spans="1:5" x14ac:dyDescent="0.25">
      <c r="A33" s="221" t="s">
        <v>38</v>
      </c>
      <c r="B33" s="220">
        <v>0.42105263157894735</v>
      </c>
      <c r="C33" s="220">
        <v>5.2631578947368418E-2</v>
      </c>
      <c r="D33" s="220">
        <v>0</v>
      </c>
      <c r="E33" s="1">
        <f t="shared" si="0"/>
        <v>0.47368421052631576</v>
      </c>
    </row>
    <row r="34" spans="1:5" x14ac:dyDescent="0.25">
      <c r="A34" s="221" t="s">
        <v>22</v>
      </c>
      <c r="B34" s="220">
        <v>0.46153846153846156</v>
      </c>
      <c r="C34" s="220">
        <v>0</v>
      </c>
      <c r="D34" s="220">
        <v>0</v>
      </c>
      <c r="E34" s="1">
        <f t="shared" si="0"/>
        <v>0.46153846153846156</v>
      </c>
    </row>
    <row r="35" spans="1:5" x14ac:dyDescent="0.25">
      <c r="A35" s="221" t="s">
        <v>55</v>
      </c>
      <c r="B35" s="220">
        <v>0.30769230769230771</v>
      </c>
      <c r="C35" s="220">
        <v>0.15384615384615385</v>
      </c>
      <c r="D35" s="220">
        <v>0</v>
      </c>
      <c r="E35" s="1">
        <f t="shared" si="0"/>
        <v>0.46153846153846156</v>
      </c>
    </row>
    <row r="36" spans="1:5" x14ac:dyDescent="0.25">
      <c r="A36" s="221" t="s">
        <v>82</v>
      </c>
      <c r="B36" s="220">
        <v>0.27272727272727271</v>
      </c>
      <c r="C36" s="220">
        <v>0.18181818181818182</v>
      </c>
      <c r="D36" s="220">
        <v>0</v>
      </c>
      <c r="E36" s="1">
        <f t="shared" ref="E36:E67" si="1">B36+C36+D36</f>
        <v>0.45454545454545453</v>
      </c>
    </row>
    <row r="37" spans="1:5" x14ac:dyDescent="0.25">
      <c r="A37" s="221" t="s">
        <v>761</v>
      </c>
      <c r="B37" s="220">
        <v>0.45454545454545453</v>
      </c>
      <c r="C37" s="220">
        <v>0</v>
      </c>
      <c r="D37" s="220">
        <v>0</v>
      </c>
      <c r="E37" s="1">
        <f t="shared" si="1"/>
        <v>0.45454545454545453</v>
      </c>
    </row>
    <row r="38" spans="1:5" x14ac:dyDescent="0.25">
      <c r="A38" s="221" t="s">
        <v>95</v>
      </c>
      <c r="B38" s="220">
        <v>0.2857142857142857</v>
      </c>
      <c r="C38" s="220">
        <v>0.14285714285714285</v>
      </c>
      <c r="D38" s="220">
        <v>0</v>
      </c>
      <c r="E38" s="1">
        <f t="shared" si="1"/>
        <v>0.42857142857142855</v>
      </c>
    </row>
    <row r="39" spans="1:5" x14ac:dyDescent="0.25">
      <c r="A39" s="221" t="s">
        <v>25</v>
      </c>
      <c r="B39" s="220">
        <v>0.42857142857142855</v>
      </c>
      <c r="C39" s="220">
        <v>0</v>
      </c>
      <c r="D39" s="220">
        <v>0</v>
      </c>
      <c r="E39" s="1">
        <f t="shared" si="1"/>
        <v>0.42857142857142855</v>
      </c>
    </row>
    <row r="40" spans="1:5" x14ac:dyDescent="0.25">
      <c r="A40" s="221" t="s">
        <v>56</v>
      </c>
      <c r="B40" s="220">
        <v>0.41176470588235292</v>
      </c>
      <c r="C40" s="220">
        <v>0</v>
      </c>
      <c r="D40" s="220">
        <v>0</v>
      </c>
      <c r="E40" s="1">
        <f t="shared" si="1"/>
        <v>0.41176470588235292</v>
      </c>
    </row>
    <row r="41" spans="1:5" x14ac:dyDescent="0.25">
      <c r="A41" s="221" t="s">
        <v>50</v>
      </c>
      <c r="B41" s="220">
        <v>0.31818181818181818</v>
      </c>
      <c r="C41" s="220">
        <v>4.5454545454545456E-2</v>
      </c>
      <c r="D41" s="220">
        <v>4.5454545454545456E-2</v>
      </c>
      <c r="E41" s="1">
        <f t="shared" si="1"/>
        <v>0.40909090909090912</v>
      </c>
    </row>
    <row r="42" spans="1:5" x14ac:dyDescent="0.25">
      <c r="A42" s="221" t="s">
        <v>91</v>
      </c>
      <c r="B42" s="220">
        <v>0.3</v>
      </c>
      <c r="C42" s="220">
        <v>0.1</v>
      </c>
      <c r="D42" s="220">
        <v>0</v>
      </c>
      <c r="E42" s="1">
        <f t="shared" si="1"/>
        <v>0.4</v>
      </c>
    </row>
    <row r="43" spans="1:5" x14ac:dyDescent="0.25">
      <c r="A43" s="221" t="s">
        <v>755</v>
      </c>
      <c r="B43" s="220">
        <v>0.2</v>
      </c>
      <c r="C43" s="220">
        <v>0.2</v>
      </c>
      <c r="D43" s="220">
        <v>0</v>
      </c>
      <c r="E43" s="1">
        <f t="shared" si="1"/>
        <v>0.4</v>
      </c>
    </row>
    <row r="44" spans="1:5" x14ac:dyDescent="0.25">
      <c r="A44" s="221" t="s">
        <v>46</v>
      </c>
      <c r="B44" s="220">
        <v>0.4</v>
      </c>
      <c r="C44" s="220">
        <v>0</v>
      </c>
      <c r="D44" s="220">
        <v>0</v>
      </c>
      <c r="E44" s="1">
        <f t="shared" si="1"/>
        <v>0.4</v>
      </c>
    </row>
    <row r="45" spans="1:5" x14ac:dyDescent="0.25">
      <c r="A45" s="221" t="s">
        <v>99</v>
      </c>
      <c r="B45" s="220">
        <v>0.375</v>
      </c>
      <c r="C45" s="220">
        <v>0</v>
      </c>
      <c r="D45" s="220">
        <v>0</v>
      </c>
      <c r="E45" s="1">
        <f t="shared" si="1"/>
        <v>0.375</v>
      </c>
    </row>
    <row r="46" spans="1:5" x14ac:dyDescent="0.25">
      <c r="A46" s="221" t="s">
        <v>771</v>
      </c>
      <c r="B46" s="220">
        <v>0.375</v>
      </c>
      <c r="C46" s="220">
        <v>0</v>
      </c>
      <c r="D46" s="220">
        <v>0</v>
      </c>
      <c r="E46" s="1">
        <f t="shared" si="1"/>
        <v>0.375</v>
      </c>
    </row>
    <row r="47" spans="1:5" x14ac:dyDescent="0.25">
      <c r="A47" s="221" t="s">
        <v>47</v>
      </c>
      <c r="B47" s="220">
        <v>0.27272727272727271</v>
      </c>
      <c r="C47" s="220">
        <v>0</v>
      </c>
      <c r="D47" s="220">
        <v>9.0909090909090912E-2</v>
      </c>
      <c r="E47" s="1">
        <f t="shared" si="1"/>
        <v>0.36363636363636365</v>
      </c>
    </row>
    <row r="48" spans="1:5" x14ac:dyDescent="0.25">
      <c r="A48" s="221" t="s">
        <v>39</v>
      </c>
      <c r="B48" s="220">
        <v>0.27272727272727271</v>
      </c>
      <c r="C48" s="220">
        <v>9.0909090909090912E-2</v>
      </c>
      <c r="D48" s="220">
        <v>0</v>
      </c>
      <c r="E48" s="1">
        <f t="shared" si="1"/>
        <v>0.36363636363636365</v>
      </c>
    </row>
    <row r="49" spans="1:5" x14ac:dyDescent="0.25">
      <c r="A49" s="221" t="s">
        <v>759</v>
      </c>
      <c r="B49" s="220">
        <v>0.35714285714285715</v>
      </c>
      <c r="C49" s="220">
        <v>0</v>
      </c>
      <c r="D49" s="220">
        <v>0</v>
      </c>
      <c r="E49" s="1">
        <f t="shared" si="1"/>
        <v>0.35714285714285715</v>
      </c>
    </row>
    <row r="50" spans="1:5" x14ac:dyDescent="0.25">
      <c r="A50" s="221" t="s">
        <v>102</v>
      </c>
      <c r="B50" s="220">
        <v>0.16666666666666666</v>
      </c>
      <c r="C50" s="220">
        <v>0.16666666666666666</v>
      </c>
      <c r="D50" s="220">
        <v>0</v>
      </c>
      <c r="E50" s="1">
        <f t="shared" si="1"/>
        <v>0.33333333333333331</v>
      </c>
    </row>
    <row r="51" spans="1:5" x14ac:dyDescent="0.25">
      <c r="A51" s="221" t="s">
        <v>560</v>
      </c>
      <c r="B51" s="220">
        <v>0.33333333333333331</v>
      </c>
      <c r="C51" s="220">
        <v>0</v>
      </c>
      <c r="D51" s="220">
        <v>0</v>
      </c>
      <c r="E51" s="1">
        <f t="shared" si="1"/>
        <v>0.33333333333333331</v>
      </c>
    </row>
    <row r="52" spans="1:5" x14ac:dyDescent="0.25">
      <c r="A52" s="221" t="s">
        <v>760</v>
      </c>
      <c r="B52" s="220">
        <v>0.33333333333333331</v>
      </c>
      <c r="C52" s="220">
        <v>0</v>
      </c>
      <c r="D52" s="220">
        <v>0</v>
      </c>
      <c r="E52" s="1">
        <f t="shared" si="1"/>
        <v>0.33333333333333331</v>
      </c>
    </row>
    <row r="53" spans="1:5" x14ac:dyDescent="0.25">
      <c r="A53" s="221" t="s">
        <v>43</v>
      </c>
      <c r="B53" s="220">
        <v>0.33333333333333331</v>
      </c>
      <c r="C53" s="220">
        <v>0</v>
      </c>
      <c r="D53" s="220">
        <v>0</v>
      </c>
      <c r="E53" s="1">
        <f t="shared" si="1"/>
        <v>0.33333333333333331</v>
      </c>
    </row>
    <row r="54" spans="1:5" x14ac:dyDescent="0.25">
      <c r="A54" s="221" t="s">
        <v>57</v>
      </c>
      <c r="B54" s="220">
        <v>0.26666666666666666</v>
      </c>
      <c r="C54" s="220">
        <v>6.6666666666666666E-2</v>
      </c>
      <c r="D54" s="220">
        <v>0</v>
      </c>
      <c r="E54" s="1">
        <f t="shared" si="1"/>
        <v>0.33333333333333331</v>
      </c>
    </row>
    <row r="55" spans="1:5" x14ac:dyDescent="0.25">
      <c r="A55" s="221" t="s">
        <v>546</v>
      </c>
      <c r="B55" s="220">
        <v>0.33333333333333331</v>
      </c>
      <c r="C55" s="220">
        <v>0</v>
      </c>
      <c r="D55" s="220">
        <v>0</v>
      </c>
      <c r="E55" s="1">
        <f t="shared" si="1"/>
        <v>0.33333333333333331</v>
      </c>
    </row>
    <row r="56" spans="1:5" x14ac:dyDescent="0.25">
      <c r="A56" s="221" t="s">
        <v>93</v>
      </c>
      <c r="B56" s="220">
        <v>0.2</v>
      </c>
      <c r="C56" s="220">
        <v>0.1</v>
      </c>
      <c r="D56" s="220">
        <v>0</v>
      </c>
      <c r="E56" s="1">
        <f t="shared" si="1"/>
        <v>0.30000000000000004</v>
      </c>
    </row>
    <row r="57" spans="1:5" x14ac:dyDescent="0.25">
      <c r="A57" s="221" t="s">
        <v>89</v>
      </c>
      <c r="B57" s="220">
        <v>0.22222222222222221</v>
      </c>
      <c r="C57" s="220">
        <v>5.5555555555555552E-2</v>
      </c>
      <c r="D57" s="220">
        <v>0</v>
      </c>
      <c r="E57" s="1">
        <f t="shared" si="1"/>
        <v>0.27777777777777779</v>
      </c>
    </row>
    <row r="58" spans="1:5" x14ac:dyDescent="0.25">
      <c r="A58" s="221" t="s">
        <v>94</v>
      </c>
      <c r="B58" s="220">
        <v>0.18181818181818182</v>
      </c>
      <c r="C58" s="220">
        <v>9.0909090909090912E-2</v>
      </c>
      <c r="D58" s="220">
        <v>0</v>
      </c>
      <c r="E58" s="1">
        <f t="shared" si="1"/>
        <v>0.27272727272727271</v>
      </c>
    </row>
    <row r="59" spans="1:5" x14ac:dyDescent="0.25">
      <c r="A59" s="221" t="s">
        <v>98</v>
      </c>
      <c r="B59" s="220">
        <v>0.26666666666666666</v>
      </c>
      <c r="C59" s="220">
        <v>0</v>
      </c>
      <c r="D59" s="220">
        <v>0</v>
      </c>
      <c r="E59" s="1">
        <f t="shared" si="1"/>
        <v>0.26666666666666666</v>
      </c>
    </row>
    <row r="60" spans="1:5" x14ac:dyDescent="0.25">
      <c r="A60" s="221" t="s">
        <v>59</v>
      </c>
      <c r="B60" s="220">
        <v>0.26666666666666666</v>
      </c>
      <c r="C60" s="220">
        <v>0</v>
      </c>
      <c r="D60" s="220">
        <v>0</v>
      </c>
      <c r="E60" s="1">
        <f t="shared" si="1"/>
        <v>0.26666666666666666</v>
      </c>
    </row>
    <row r="61" spans="1:5" x14ac:dyDescent="0.25">
      <c r="A61" s="221" t="s">
        <v>90</v>
      </c>
      <c r="B61" s="220">
        <v>0.125</v>
      </c>
      <c r="C61" s="220">
        <v>0.125</v>
      </c>
      <c r="D61" s="220">
        <v>0</v>
      </c>
      <c r="E61" s="1">
        <f t="shared" si="1"/>
        <v>0.25</v>
      </c>
    </row>
    <row r="62" spans="1:5" x14ac:dyDescent="0.25">
      <c r="A62" s="221" t="s">
        <v>549</v>
      </c>
      <c r="B62" s="220">
        <v>0.25</v>
      </c>
      <c r="C62" s="220">
        <v>0</v>
      </c>
      <c r="D62" s="220">
        <v>0</v>
      </c>
      <c r="E62" s="1">
        <f t="shared" si="1"/>
        <v>0.25</v>
      </c>
    </row>
    <row r="63" spans="1:5" x14ac:dyDescent="0.25">
      <c r="A63" s="221" t="s">
        <v>763</v>
      </c>
      <c r="B63" s="220">
        <v>0.1875</v>
      </c>
      <c r="C63" s="220">
        <v>6.25E-2</v>
      </c>
      <c r="D63" s="220">
        <v>0</v>
      </c>
      <c r="E63" s="1">
        <f t="shared" si="1"/>
        <v>0.25</v>
      </c>
    </row>
    <row r="64" spans="1:5" s="65" customFormat="1" x14ac:dyDescent="0.25">
      <c r="A64" s="221" t="s">
        <v>35</v>
      </c>
      <c r="B64" s="220">
        <v>0.25</v>
      </c>
      <c r="C64" s="220">
        <v>0</v>
      </c>
      <c r="D64" s="220">
        <v>0</v>
      </c>
      <c r="E64" s="1">
        <f t="shared" si="1"/>
        <v>0.25</v>
      </c>
    </row>
    <row r="65" spans="1:5" x14ac:dyDescent="0.25">
      <c r="A65" s="221" t="s">
        <v>41</v>
      </c>
      <c r="B65" s="220">
        <v>0</v>
      </c>
      <c r="C65" s="220">
        <v>0.25</v>
      </c>
      <c r="D65" s="220">
        <v>0</v>
      </c>
      <c r="E65" s="1">
        <f t="shared" si="1"/>
        <v>0.25</v>
      </c>
    </row>
    <row r="66" spans="1:5" x14ac:dyDescent="0.25">
      <c r="A66" s="221" t="s">
        <v>27</v>
      </c>
      <c r="B66" s="220">
        <v>0.25</v>
      </c>
      <c r="C66" s="220">
        <v>0</v>
      </c>
      <c r="D66" s="220">
        <v>0</v>
      </c>
      <c r="E66" s="1">
        <f t="shared" si="1"/>
        <v>0.25</v>
      </c>
    </row>
    <row r="67" spans="1:5" x14ac:dyDescent="0.25">
      <c r="A67" s="221" t="s">
        <v>78</v>
      </c>
      <c r="B67" s="220">
        <v>0.15384615384615385</v>
      </c>
      <c r="C67" s="220">
        <v>7.6923076923076927E-2</v>
      </c>
      <c r="D67" s="220">
        <v>0</v>
      </c>
      <c r="E67" s="1">
        <f t="shared" si="1"/>
        <v>0.23076923076923078</v>
      </c>
    </row>
    <row r="68" spans="1:5" x14ac:dyDescent="0.25">
      <c r="A68" s="221" t="s">
        <v>37</v>
      </c>
      <c r="B68" s="220">
        <v>0.15384615384615385</v>
      </c>
      <c r="C68" s="220">
        <v>0</v>
      </c>
      <c r="D68" s="220">
        <v>7.6923076923076927E-2</v>
      </c>
      <c r="E68" s="1">
        <f t="shared" ref="E68:E99" si="2">B68+C68+D68</f>
        <v>0.23076923076923078</v>
      </c>
    </row>
    <row r="69" spans="1:5" x14ac:dyDescent="0.25">
      <c r="A69" s="221" t="s">
        <v>77</v>
      </c>
      <c r="B69" s="220">
        <v>0.12903225806451613</v>
      </c>
      <c r="C69" s="220">
        <v>9.6774193548387094E-2</v>
      </c>
      <c r="D69" s="220">
        <v>0</v>
      </c>
      <c r="E69" s="1">
        <f t="shared" si="2"/>
        <v>0.22580645161290322</v>
      </c>
    </row>
    <row r="70" spans="1:5" x14ac:dyDescent="0.25">
      <c r="A70" s="221" t="s">
        <v>87</v>
      </c>
      <c r="B70" s="220">
        <v>0.22580645161290322</v>
      </c>
      <c r="C70" s="220">
        <v>0</v>
      </c>
      <c r="D70" s="220">
        <v>0</v>
      </c>
      <c r="E70" s="1">
        <f t="shared" si="2"/>
        <v>0.22580645161290322</v>
      </c>
    </row>
    <row r="71" spans="1:5" x14ac:dyDescent="0.25">
      <c r="A71" s="221" t="s">
        <v>97</v>
      </c>
      <c r="B71" s="220">
        <v>0.2</v>
      </c>
      <c r="C71" s="220">
        <v>0</v>
      </c>
      <c r="D71" s="220">
        <v>0</v>
      </c>
      <c r="E71" s="1">
        <f t="shared" si="2"/>
        <v>0.2</v>
      </c>
    </row>
    <row r="72" spans="1:5" x14ac:dyDescent="0.25">
      <c r="A72" s="221" t="s">
        <v>86</v>
      </c>
      <c r="B72" s="220">
        <v>0.1</v>
      </c>
      <c r="C72" s="220">
        <v>0.1</v>
      </c>
      <c r="D72" s="220">
        <v>0</v>
      </c>
      <c r="E72" s="1">
        <f t="shared" si="2"/>
        <v>0.2</v>
      </c>
    </row>
    <row r="73" spans="1:5" x14ac:dyDescent="0.25">
      <c r="A73" s="221" t="s">
        <v>36</v>
      </c>
      <c r="B73" s="220">
        <v>0.2</v>
      </c>
      <c r="C73" s="220">
        <v>0</v>
      </c>
      <c r="D73" s="220">
        <v>0</v>
      </c>
      <c r="E73" s="1">
        <f t="shared" si="2"/>
        <v>0.2</v>
      </c>
    </row>
    <row r="74" spans="1:5" x14ac:dyDescent="0.25">
      <c r="A74" s="221" t="s">
        <v>772</v>
      </c>
      <c r="B74" s="220">
        <v>0.2</v>
      </c>
      <c r="C74" s="220">
        <v>0</v>
      </c>
      <c r="D74" s="220">
        <v>0</v>
      </c>
      <c r="E74" s="1">
        <f t="shared" si="2"/>
        <v>0.2</v>
      </c>
    </row>
    <row r="75" spans="1:5" x14ac:dyDescent="0.25">
      <c r="A75" s="221" t="s">
        <v>769</v>
      </c>
      <c r="B75" s="220">
        <v>0.2</v>
      </c>
      <c r="C75" s="220">
        <v>0</v>
      </c>
      <c r="D75" s="220">
        <v>0</v>
      </c>
      <c r="E75" s="1">
        <f t="shared" si="2"/>
        <v>0.2</v>
      </c>
    </row>
    <row r="76" spans="1:5" x14ac:dyDescent="0.25">
      <c r="A76" s="221" t="s">
        <v>75</v>
      </c>
      <c r="B76" s="220">
        <v>0.14285714285714285</v>
      </c>
      <c r="C76" s="220">
        <v>4.7619047619047616E-2</v>
      </c>
      <c r="D76" s="220">
        <v>0</v>
      </c>
      <c r="E76" s="1">
        <f t="shared" si="2"/>
        <v>0.19047619047619047</v>
      </c>
    </row>
    <row r="77" spans="1:5" x14ac:dyDescent="0.25">
      <c r="A77" s="221" t="s">
        <v>88</v>
      </c>
      <c r="B77" s="220">
        <v>0.1875</v>
      </c>
      <c r="C77" s="220">
        <v>0</v>
      </c>
      <c r="D77" s="220">
        <v>0</v>
      </c>
      <c r="E77" s="1">
        <f t="shared" si="2"/>
        <v>0.1875</v>
      </c>
    </row>
    <row r="78" spans="1:5" x14ac:dyDescent="0.25">
      <c r="A78" s="221" t="s">
        <v>74</v>
      </c>
      <c r="B78" s="220">
        <v>0.18181818181818182</v>
      </c>
      <c r="C78" s="220">
        <v>0</v>
      </c>
      <c r="D78" s="220">
        <v>0</v>
      </c>
      <c r="E78" s="1">
        <f t="shared" si="2"/>
        <v>0.18181818181818182</v>
      </c>
    </row>
    <row r="79" spans="1:5" x14ac:dyDescent="0.25">
      <c r="A79" s="221" t="s">
        <v>103</v>
      </c>
      <c r="B79" s="220">
        <v>0.18181818181818182</v>
      </c>
      <c r="C79" s="220">
        <v>0</v>
      </c>
      <c r="D79" s="220">
        <v>0</v>
      </c>
      <c r="E79" s="1">
        <f t="shared" si="2"/>
        <v>0.18181818181818182</v>
      </c>
    </row>
    <row r="80" spans="1:5" x14ac:dyDescent="0.25">
      <c r="A80" s="221" t="s">
        <v>34</v>
      </c>
      <c r="B80" s="220">
        <v>0.13636363636363635</v>
      </c>
      <c r="C80" s="220">
        <v>4.5454545454545456E-2</v>
      </c>
      <c r="D80" s="220">
        <v>0</v>
      </c>
      <c r="E80" s="1">
        <f t="shared" si="2"/>
        <v>0.18181818181818182</v>
      </c>
    </row>
    <row r="81" spans="1:5" x14ac:dyDescent="0.25">
      <c r="A81" s="221" t="s">
        <v>96</v>
      </c>
      <c r="B81" s="220">
        <v>0.1111111111111111</v>
      </c>
      <c r="C81" s="220">
        <v>5.5555555555555552E-2</v>
      </c>
      <c r="D81" s="220">
        <v>0</v>
      </c>
      <c r="E81" s="1">
        <f t="shared" si="2"/>
        <v>0.16666666666666666</v>
      </c>
    </row>
    <row r="82" spans="1:5" x14ac:dyDescent="0.25">
      <c r="A82" s="221" t="s">
        <v>40</v>
      </c>
      <c r="B82" s="220">
        <v>0.16666666666666666</v>
      </c>
      <c r="C82" s="220">
        <v>0</v>
      </c>
      <c r="D82" s="220">
        <v>0</v>
      </c>
      <c r="E82" s="1">
        <f t="shared" si="2"/>
        <v>0.16666666666666666</v>
      </c>
    </row>
    <row r="83" spans="1:5" x14ac:dyDescent="0.25">
      <c r="A83" s="221" t="s">
        <v>541</v>
      </c>
      <c r="B83" s="220">
        <v>0</v>
      </c>
      <c r="C83" s="220">
        <v>0.16666666666666666</v>
      </c>
      <c r="D83" s="220">
        <v>0</v>
      </c>
      <c r="E83" s="1">
        <f t="shared" si="2"/>
        <v>0.16666666666666666</v>
      </c>
    </row>
    <row r="84" spans="1:5" s="53" customFormat="1" x14ac:dyDescent="0.25">
      <c r="A84" s="221" t="s">
        <v>70</v>
      </c>
      <c r="B84" s="220">
        <v>0.12</v>
      </c>
      <c r="C84" s="220">
        <v>0.04</v>
      </c>
      <c r="D84" s="220">
        <v>0</v>
      </c>
      <c r="E84" s="1">
        <f t="shared" si="2"/>
        <v>0.16</v>
      </c>
    </row>
    <row r="85" spans="1:5" x14ac:dyDescent="0.25">
      <c r="A85" s="221" t="s">
        <v>81</v>
      </c>
      <c r="B85" s="220">
        <v>5.2631578947368418E-2</v>
      </c>
      <c r="C85" s="220">
        <v>5.2631578947368418E-2</v>
      </c>
      <c r="D85" s="220">
        <v>5.2631578947368418E-2</v>
      </c>
      <c r="E85" s="1">
        <f t="shared" si="2"/>
        <v>0.15789473684210525</v>
      </c>
    </row>
    <row r="86" spans="1:5" x14ac:dyDescent="0.25">
      <c r="A86" s="221" t="s">
        <v>80</v>
      </c>
      <c r="B86" s="220">
        <v>0.11538461538461539</v>
      </c>
      <c r="C86" s="220">
        <v>3.8461538461538464E-2</v>
      </c>
      <c r="D86" s="220">
        <v>0</v>
      </c>
      <c r="E86" s="1">
        <f t="shared" si="2"/>
        <v>0.15384615384615385</v>
      </c>
    </row>
    <row r="87" spans="1:5" x14ac:dyDescent="0.25">
      <c r="A87" s="221" t="s">
        <v>764</v>
      </c>
      <c r="B87" s="220">
        <v>0.05</v>
      </c>
      <c r="C87" s="220">
        <v>0.05</v>
      </c>
      <c r="D87" s="220">
        <v>0.05</v>
      </c>
      <c r="E87" s="1">
        <f t="shared" si="2"/>
        <v>0.15000000000000002</v>
      </c>
    </row>
    <row r="88" spans="1:5" x14ac:dyDescent="0.25">
      <c r="A88" s="221" t="s">
        <v>85</v>
      </c>
      <c r="B88" s="220">
        <v>0.125</v>
      </c>
      <c r="C88" s="220">
        <v>0</v>
      </c>
      <c r="D88" s="220">
        <v>0</v>
      </c>
      <c r="E88" s="1">
        <f t="shared" si="2"/>
        <v>0.125</v>
      </c>
    </row>
    <row r="89" spans="1:5" x14ac:dyDescent="0.25">
      <c r="A89" s="221" t="s">
        <v>84</v>
      </c>
      <c r="B89" s="220">
        <v>0</v>
      </c>
      <c r="C89" s="220">
        <v>0.125</v>
      </c>
      <c r="D89" s="220">
        <v>0</v>
      </c>
      <c r="E89" s="1">
        <f t="shared" si="2"/>
        <v>0.125</v>
      </c>
    </row>
    <row r="90" spans="1:5" x14ac:dyDescent="0.25">
      <c r="A90" s="221" t="s">
        <v>766</v>
      </c>
      <c r="B90" s="220">
        <v>8.3333333333333329E-2</v>
      </c>
      <c r="C90" s="220">
        <v>0</v>
      </c>
      <c r="D90" s="220">
        <v>0</v>
      </c>
      <c r="E90" s="1">
        <f t="shared" si="2"/>
        <v>8.3333333333333329E-2</v>
      </c>
    </row>
    <row r="91" spans="1:5" x14ac:dyDescent="0.25">
      <c r="A91" s="221" t="s">
        <v>767</v>
      </c>
      <c r="B91" s="220">
        <v>7.6923076923076927E-2</v>
      </c>
      <c r="C91" s="220">
        <v>0</v>
      </c>
      <c r="D91" s="220">
        <v>0</v>
      </c>
      <c r="E91" s="1">
        <f t="shared" si="2"/>
        <v>7.6923076923076927E-2</v>
      </c>
    </row>
    <row r="92" spans="1:5" x14ac:dyDescent="0.25">
      <c r="A92" s="221" t="s">
        <v>92</v>
      </c>
      <c r="B92" s="220">
        <v>0</v>
      </c>
      <c r="C92" s="220">
        <v>7.1428571428571425E-2</v>
      </c>
      <c r="D92" s="220">
        <v>0</v>
      </c>
      <c r="E92" s="1">
        <f t="shared" si="2"/>
        <v>7.1428571428571425E-2</v>
      </c>
    </row>
    <row r="93" spans="1:5" x14ac:dyDescent="0.25">
      <c r="A93" s="221" t="s">
        <v>79</v>
      </c>
      <c r="B93" s="220">
        <v>3.0303030303030304E-2</v>
      </c>
      <c r="C93" s="220">
        <v>0</v>
      </c>
      <c r="D93" s="220">
        <v>3.0303030303030304E-2</v>
      </c>
      <c r="E93" s="1">
        <f t="shared" si="2"/>
        <v>6.0606060606060608E-2</v>
      </c>
    </row>
    <row r="94" spans="1:5" x14ac:dyDescent="0.25">
      <c r="A94" s="221" t="s">
        <v>69</v>
      </c>
      <c r="B94" s="220">
        <v>5.8823529411764705E-2</v>
      </c>
      <c r="C94" s="220">
        <v>0</v>
      </c>
      <c r="D94" s="220">
        <v>0</v>
      </c>
      <c r="E94" s="1">
        <f t="shared" si="2"/>
        <v>5.8823529411764705E-2</v>
      </c>
    </row>
    <row r="95" spans="1:5" x14ac:dyDescent="0.25">
      <c r="A95" s="221" t="s">
        <v>76</v>
      </c>
      <c r="B95" s="220">
        <v>0</v>
      </c>
      <c r="C95" s="220">
        <v>0</v>
      </c>
      <c r="D95" s="220">
        <v>0</v>
      </c>
      <c r="E95" s="1">
        <f t="shared" si="2"/>
        <v>0</v>
      </c>
    </row>
    <row r="96" spans="1:5" x14ac:dyDescent="0.25">
      <c r="A96" s="221" t="s">
        <v>83</v>
      </c>
      <c r="B96" s="220">
        <v>0</v>
      </c>
      <c r="C96" s="220">
        <v>0</v>
      </c>
      <c r="D96" s="220">
        <v>0</v>
      </c>
      <c r="E96" s="1">
        <f t="shared" si="2"/>
        <v>0</v>
      </c>
    </row>
    <row r="97" spans="1:5" x14ac:dyDescent="0.25">
      <c r="A97" s="221" t="s">
        <v>306</v>
      </c>
      <c r="B97" s="220">
        <v>0</v>
      </c>
      <c r="C97" s="220">
        <v>0</v>
      </c>
      <c r="D97" s="220">
        <v>0</v>
      </c>
      <c r="E97" s="1">
        <f t="shared" si="2"/>
        <v>0</v>
      </c>
    </row>
    <row r="98" spans="1:5" x14ac:dyDescent="0.25">
      <c r="A98" s="221" t="s">
        <v>774</v>
      </c>
      <c r="B98" s="220">
        <v>0</v>
      </c>
      <c r="C98" s="220">
        <v>0</v>
      </c>
      <c r="D98" s="220">
        <v>0</v>
      </c>
      <c r="E98" s="1">
        <f t="shared" si="2"/>
        <v>0</v>
      </c>
    </row>
    <row r="99" spans="1:5" x14ac:dyDescent="0.25">
      <c r="A99" s="221" t="s">
        <v>773</v>
      </c>
      <c r="B99" s="220">
        <v>0</v>
      </c>
      <c r="C99" s="220">
        <v>0</v>
      </c>
      <c r="D99" s="220">
        <v>0</v>
      </c>
      <c r="E99" s="1">
        <f t="shared" si="2"/>
        <v>0</v>
      </c>
    </row>
    <row r="100" spans="1:5" x14ac:dyDescent="0.25">
      <c r="A100" s="221" t="s">
        <v>770</v>
      </c>
      <c r="B100" s="220">
        <v>0</v>
      </c>
      <c r="C100" s="220">
        <v>0</v>
      </c>
      <c r="D100" s="220">
        <v>0</v>
      </c>
      <c r="E100" s="1">
        <f t="shared" ref="E100" si="3">B100+C100+D100</f>
        <v>0</v>
      </c>
    </row>
    <row r="101" spans="1:5" x14ac:dyDescent="0.25">
      <c r="A101" s="65"/>
      <c r="B101" s="219"/>
      <c r="C101" s="219"/>
      <c r="D101" s="219"/>
      <c r="E101" s="1"/>
    </row>
    <row r="102" spans="1:5" x14ac:dyDescent="0.25">
      <c r="A102" s="48"/>
      <c r="B102" s="1"/>
      <c r="C102" s="1"/>
      <c r="D102" s="1"/>
      <c r="E102" s="1"/>
    </row>
    <row r="103" spans="1:5" x14ac:dyDescent="0.25">
      <c r="A103" s="48"/>
      <c r="B103" s="1"/>
      <c r="C103" s="1"/>
      <c r="D103" s="1"/>
      <c r="E103" s="1"/>
    </row>
    <row r="104" spans="1:5" x14ac:dyDescent="0.25">
      <c r="A104" s="48"/>
      <c r="B104" s="1"/>
      <c r="C104" s="1"/>
      <c r="D104" s="1"/>
      <c r="E104" s="1"/>
    </row>
    <row r="105" spans="1:5" x14ac:dyDescent="0.25">
      <c r="A105" s="48"/>
      <c r="B105" s="1"/>
      <c r="C105" s="1"/>
      <c r="D105" s="1"/>
      <c r="E105" s="1"/>
    </row>
    <row r="106" spans="1:5" x14ac:dyDescent="0.25">
      <c r="A106" s="48"/>
      <c r="B106" s="1"/>
      <c r="C106" s="1"/>
      <c r="D106" s="1"/>
      <c r="E106" s="1"/>
    </row>
    <row r="107" spans="1:5" x14ac:dyDescent="0.25">
      <c r="A107" s="48"/>
      <c r="B107" s="1"/>
      <c r="C107" s="1"/>
      <c r="D107" s="1"/>
      <c r="E107" s="1"/>
    </row>
    <row r="108" spans="1:5" x14ac:dyDescent="0.25">
      <c r="A108" s="48"/>
      <c r="B108" s="1"/>
      <c r="C108" s="1"/>
      <c r="D108" s="1"/>
      <c r="E108" s="1"/>
    </row>
    <row r="109" spans="1:5" x14ac:dyDescent="0.25">
      <c r="A109" s="48"/>
      <c r="B109" s="1"/>
      <c r="C109" s="1"/>
      <c r="D109" s="1"/>
      <c r="E109" s="1"/>
    </row>
    <row r="110" spans="1:5" x14ac:dyDescent="0.25">
      <c r="A110" s="48"/>
      <c r="B110" s="1"/>
      <c r="C110" s="1"/>
      <c r="D110" s="1"/>
      <c r="E110" s="1"/>
    </row>
    <row r="111" spans="1:5" x14ac:dyDescent="0.25">
      <c r="A111" s="48"/>
      <c r="B111" s="1"/>
      <c r="C111" s="1"/>
      <c r="D111" s="1"/>
      <c r="E111" s="1"/>
    </row>
    <row r="112" spans="1:5" x14ac:dyDescent="0.25">
      <c r="A112" s="48"/>
      <c r="B112" s="1"/>
      <c r="C112" s="1"/>
      <c r="D112" s="1"/>
      <c r="E112" s="1"/>
    </row>
    <row r="113" spans="1:5" x14ac:dyDescent="0.25">
      <c r="A113" s="48"/>
      <c r="B113" s="1"/>
      <c r="C113" s="1"/>
      <c r="D113" s="1"/>
      <c r="E113" s="1"/>
    </row>
    <row r="114" spans="1:5" x14ac:dyDescent="0.25">
      <c r="A114" s="48"/>
      <c r="B114" s="1"/>
      <c r="C114" s="1"/>
      <c r="D114" s="1"/>
      <c r="E114" s="1"/>
    </row>
    <row r="115" spans="1:5" x14ac:dyDescent="0.25">
      <c r="A115" s="48"/>
      <c r="B115" s="1"/>
      <c r="C115" s="1"/>
      <c r="D115" s="1"/>
      <c r="E115" s="1"/>
    </row>
    <row r="116" spans="1:5" x14ac:dyDescent="0.25">
      <c r="A116" s="48"/>
      <c r="B116" s="1"/>
      <c r="C116" s="1"/>
      <c r="D116" s="1"/>
      <c r="E116" s="1"/>
    </row>
    <row r="117" spans="1:5" x14ac:dyDescent="0.25">
      <c r="A117" s="48"/>
      <c r="B117" s="1"/>
      <c r="C117" s="1"/>
      <c r="D117" s="1"/>
      <c r="E117" s="1"/>
    </row>
    <row r="118" spans="1:5" x14ac:dyDescent="0.25">
      <c r="A118" s="48"/>
      <c r="B118" s="1"/>
      <c r="C118" s="1"/>
      <c r="D118" s="1"/>
      <c r="E118" s="1"/>
    </row>
    <row r="119" spans="1:5" x14ac:dyDescent="0.25">
      <c r="A119" s="48"/>
      <c r="B119" s="1"/>
      <c r="C119" s="1"/>
      <c r="D119" s="1"/>
      <c r="E119" s="1"/>
    </row>
    <row r="120" spans="1:5" x14ac:dyDescent="0.25">
      <c r="A120" s="48"/>
      <c r="B120" s="1"/>
      <c r="C120" s="1"/>
      <c r="D120" s="1"/>
      <c r="E120" s="1"/>
    </row>
    <row r="121" spans="1:5" x14ac:dyDescent="0.25">
      <c r="A121" s="48"/>
      <c r="B121" s="1"/>
      <c r="C121" s="1"/>
      <c r="D121" s="1"/>
      <c r="E121" s="1"/>
    </row>
    <row r="122" spans="1:5" x14ac:dyDescent="0.25">
      <c r="A122" s="48"/>
      <c r="B122" s="1"/>
      <c r="C122" s="1"/>
      <c r="D122" s="1"/>
      <c r="E122" s="1"/>
    </row>
    <row r="123" spans="1:5" x14ac:dyDescent="0.25">
      <c r="A123" s="48"/>
      <c r="B123" s="1"/>
      <c r="C123" s="1"/>
      <c r="D123" s="1"/>
      <c r="E123" s="1"/>
    </row>
    <row r="124" spans="1:5" x14ac:dyDescent="0.25">
      <c r="A124" s="48"/>
      <c r="B124" s="1"/>
      <c r="C124" s="1"/>
      <c r="D124" s="1"/>
      <c r="E124" s="1"/>
    </row>
    <row r="125" spans="1:5" x14ac:dyDescent="0.25">
      <c r="A125" s="48"/>
      <c r="B125" s="1"/>
      <c r="C125" s="1"/>
      <c r="D125" s="1"/>
      <c r="E125" s="1"/>
    </row>
    <row r="126" spans="1:5" x14ac:dyDescent="0.25">
      <c r="A126" s="48"/>
      <c r="B126" s="1"/>
      <c r="C126" s="1"/>
      <c r="D126" s="1"/>
      <c r="E126" s="1"/>
    </row>
    <row r="127" spans="1:5" x14ac:dyDescent="0.25">
      <c r="A127" s="48"/>
      <c r="B127" s="1"/>
      <c r="C127" s="1"/>
      <c r="D127" s="1"/>
      <c r="E127" s="1"/>
    </row>
    <row r="128" spans="1:5" x14ac:dyDescent="0.25">
      <c r="A128" s="48"/>
      <c r="B128" s="1"/>
      <c r="C128" s="1"/>
      <c r="D128" s="1"/>
      <c r="E128" s="1"/>
    </row>
    <row r="129" spans="1:5" x14ac:dyDescent="0.25">
      <c r="A129" s="48"/>
      <c r="B129" s="1"/>
      <c r="C129" s="1"/>
      <c r="D129" s="1"/>
      <c r="E129" s="1"/>
    </row>
    <row r="130" spans="1:5" x14ac:dyDescent="0.25">
      <c r="A130" s="48"/>
      <c r="B130" s="1"/>
      <c r="C130" s="1"/>
      <c r="D130" s="1"/>
      <c r="E130" s="1"/>
    </row>
    <row r="131" spans="1:5" x14ac:dyDescent="0.25">
      <c r="A131" s="48"/>
      <c r="B131" s="37"/>
      <c r="C131" s="36"/>
    </row>
    <row r="132" spans="1:5" x14ac:dyDescent="0.25">
      <c r="A132" s="48"/>
      <c r="B132" s="37"/>
      <c r="C132" s="36"/>
    </row>
    <row r="133" spans="1:5" x14ac:dyDescent="0.25">
      <c r="A133" s="48"/>
      <c r="B133" s="37"/>
      <c r="C133" s="36"/>
    </row>
    <row r="134" spans="1:5" x14ac:dyDescent="0.25">
      <c r="A134" s="48"/>
      <c r="B134" s="37"/>
      <c r="C134" s="36"/>
    </row>
    <row r="135" spans="1:5" x14ac:dyDescent="0.25">
      <c r="A135" s="48"/>
      <c r="B135" s="37"/>
      <c r="C135" s="36"/>
    </row>
    <row r="136" spans="1:5" x14ac:dyDescent="0.25">
      <c r="A136" s="48"/>
      <c r="B136" s="37"/>
      <c r="C136" s="36"/>
    </row>
    <row r="137" spans="1:5" x14ac:dyDescent="0.25">
      <c r="A137" s="48"/>
      <c r="B137" s="37"/>
      <c r="C137" s="36"/>
    </row>
    <row r="138" spans="1:5" x14ac:dyDescent="0.25">
      <c r="A138" s="48"/>
      <c r="B138" s="37"/>
      <c r="C138" s="36"/>
    </row>
    <row r="139" spans="1:5" x14ac:dyDescent="0.25">
      <c r="A139" s="48"/>
      <c r="B139" s="37"/>
      <c r="C139" s="36"/>
    </row>
    <row r="140" spans="1:5" x14ac:dyDescent="0.25">
      <c r="A140" s="48"/>
      <c r="B140" s="37"/>
      <c r="C140" s="36"/>
    </row>
    <row r="141" spans="1:5" x14ac:dyDescent="0.25">
      <c r="A141" s="48"/>
      <c r="B141" s="37"/>
      <c r="C141" s="36"/>
    </row>
    <row r="142" spans="1:5" x14ac:dyDescent="0.25">
      <c r="A142" s="48"/>
      <c r="B142" s="37"/>
      <c r="C142" s="36"/>
    </row>
    <row r="143" spans="1:5" x14ac:dyDescent="0.25">
      <c r="A143" s="48"/>
      <c r="B143" s="37"/>
      <c r="C143" s="36"/>
    </row>
    <row r="144" spans="1:5" x14ac:dyDescent="0.25">
      <c r="A144" s="48"/>
      <c r="B144" s="37"/>
      <c r="C144" s="36"/>
    </row>
    <row r="145" spans="1:3" x14ac:dyDescent="0.25">
      <c r="A145" s="48"/>
      <c r="B145" s="37"/>
      <c r="C145" s="36"/>
    </row>
    <row r="146" spans="1:3" x14ac:dyDescent="0.25">
      <c r="A146" s="48"/>
      <c r="B146" s="37"/>
      <c r="C146" s="36"/>
    </row>
    <row r="147" spans="1:3" x14ac:dyDescent="0.25">
      <c r="A147" s="48"/>
      <c r="B147" s="37"/>
      <c r="C147" s="36"/>
    </row>
    <row r="148" spans="1:3" x14ac:dyDescent="0.25">
      <c r="A148" s="48"/>
      <c r="B148" s="37"/>
      <c r="C148" s="36"/>
    </row>
    <row r="149" spans="1:3" x14ac:dyDescent="0.25">
      <c r="A149" s="48"/>
      <c r="B149" s="37"/>
      <c r="C149" s="36"/>
    </row>
    <row r="150" spans="1:3" x14ac:dyDescent="0.25">
      <c r="A150" s="48"/>
      <c r="B150" s="37"/>
      <c r="C150" s="36"/>
    </row>
    <row r="151" spans="1:3" x14ac:dyDescent="0.25">
      <c r="A151" s="48"/>
      <c r="B151" s="37"/>
      <c r="C151" s="36"/>
    </row>
    <row r="152" spans="1:3" x14ac:dyDescent="0.25">
      <c r="A152" s="48"/>
      <c r="B152" s="37"/>
      <c r="C152" s="36"/>
    </row>
    <row r="153" spans="1:3" x14ac:dyDescent="0.25">
      <c r="A153" s="48"/>
      <c r="B153" s="37"/>
      <c r="C153" s="36"/>
    </row>
    <row r="154" spans="1:3" x14ac:dyDescent="0.25">
      <c r="A154" s="48"/>
      <c r="B154" s="37"/>
      <c r="C154" s="36"/>
    </row>
    <row r="155" spans="1:3" x14ac:dyDescent="0.25">
      <c r="A155" s="48"/>
      <c r="B155" s="37"/>
      <c r="C155" s="36"/>
    </row>
    <row r="156" spans="1:3" x14ac:dyDescent="0.25">
      <c r="A156" s="48"/>
      <c r="B156" s="37"/>
      <c r="C156" s="36"/>
    </row>
    <row r="157" spans="1:3" x14ac:dyDescent="0.25">
      <c r="A157" s="48"/>
      <c r="B157" s="37"/>
      <c r="C157" s="36"/>
    </row>
    <row r="158" spans="1:3" x14ac:dyDescent="0.25">
      <c r="A158" s="48"/>
      <c r="B158" s="37"/>
      <c r="C158" s="36"/>
    </row>
    <row r="159" spans="1:3" x14ac:dyDescent="0.25">
      <c r="A159" s="48"/>
      <c r="B159" s="37"/>
      <c r="C159" s="36"/>
    </row>
    <row r="160" spans="1:3" x14ac:dyDescent="0.25">
      <c r="A160" s="48"/>
      <c r="B160" s="37"/>
      <c r="C160" s="36"/>
    </row>
    <row r="161" spans="1:3" x14ac:dyDescent="0.25">
      <c r="A161" s="54"/>
      <c r="B161" s="37"/>
      <c r="C161" s="36"/>
    </row>
    <row r="162" spans="1:3" x14ac:dyDescent="0.25">
      <c r="A162" s="54"/>
      <c r="B162" s="37"/>
      <c r="C162" s="36"/>
    </row>
    <row r="163" spans="1:3" x14ac:dyDescent="0.25">
      <c r="A163" s="54"/>
    </row>
    <row r="164" spans="1:3" x14ac:dyDescent="0.25">
      <c r="A164" s="54"/>
    </row>
    <row r="165" spans="1:3" x14ac:dyDescent="0.25">
      <c r="A165" s="54"/>
    </row>
  </sheetData>
  <autoFilter ref="A3:E100">
    <sortState ref="A4:E100">
      <sortCondition descending="1" ref="E3:E100"/>
    </sortState>
  </autoFilter>
  <sortState ref="A4:E99">
    <sortCondition descending="1" ref="E4:E99"/>
  </sortState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65"/>
  <sheetViews>
    <sheetView topLeftCell="A31" zoomScaleNormal="100" workbookViewId="0">
      <selection activeCell="A59" sqref="A59"/>
    </sheetView>
  </sheetViews>
  <sheetFormatPr defaultRowHeight="15" x14ac:dyDescent="0.25"/>
  <sheetData>
    <row r="1" spans="1:7" x14ac:dyDescent="0.25">
      <c r="A1" s="19" t="s">
        <v>100</v>
      </c>
      <c r="C1" s="32" t="s">
        <v>151</v>
      </c>
    </row>
    <row r="3" spans="1:7" x14ac:dyDescent="0.25">
      <c r="B3" s="224" t="s">
        <v>64</v>
      </c>
      <c r="C3" s="224" t="s">
        <v>65</v>
      </c>
      <c r="D3" s="224" t="s">
        <v>66</v>
      </c>
      <c r="E3" s="224" t="s">
        <v>128</v>
      </c>
      <c r="G3" s="32"/>
    </row>
    <row r="4" spans="1:7" x14ac:dyDescent="0.25">
      <c r="A4" s="224" t="s">
        <v>49</v>
      </c>
      <c r="B4" s="226">
        <v>0.625</v>
      </c>
      <c r="C4" s="226">
        <v>0.375</v>
      </c>
      <c r="D4" s="226">
        <v>0</v>
      </c>
      <c r="E4" s="1">
        <f t="shared" ref="E4:E35" si="0">B4+C4+D4</f>
        <v>1</v>
      </c>
    </row>
    <row r="5" spans="1:7" x14ac:dyDescent="0.25">
      <c r="A5" s="224" t="s">
        <v>560</v>
      </c>
      <c r="B5" s="223">
        <v>0.66666666666666663</v>
      </c>
      <c r="C5" s="223">
        <v>0.22222222222222221</v>
      </c>
      <c r="D5" s="223">
        <v>0</v>
      </c>
      <c r="E5" s="1">
        <f t="shared" si="0"/>
        <v>0.88888888888888884</v>
      </c>
    </row>
    <row r="6" spans="1:7" x14ac:dyDescent="0.25">
      <c r="A6" s="224" t="s">
        <v>103</v>
      </c>
      <c r="B6" s="223">
        <v>0.54545454545454541</v>
      </c>
      <c r="C6" s="223">
        <v>0.27272727272727271</v>
      </c>
      <c r="D6" s="223">
        <v>0</v>
      </c>
      <c r="E6" s="1">
        <f t="shared" si="0"/>
        <v>0.81818181818181812</v>
      </c>
    </row>
    <row r="7" spans="1:7" x14ac:dyDescent="0.25">
      <c r="A7" s="224" t="s">
        <v>59</v>
      </c>
      <c r="B7" s="223">
        <v>0.46666666666666667</v>
      </c>
      <c r="C7" s="223">
        <v>0.33333333333333331</v>
      </c>
      <c r="D7" s="223">
        <v>0</v>
      </c>
      <c r="E7" s="1">
        <f t="shared" si="0"/>
        <v>0.8</v>
      </c>
    </row>
    <row r="8" spans="1:7" x14ac:dyDescent="0.25">
      <c r="A8" s="224" t="s">
        <v>52</v>
      </c>
      <c r="B8" s="223">
        <v>0.8</v>
      </c>
      <c r="C8" s="223">
        <v>0</v>
      </c>
      <c r="D8" s="223">
        <v>0</v>
      </c>
      <c r="E8" s="1">
        <f t="shared" si="0"/>
        <v>0.8</v>
      </c>
    </row>
    <row r="9" spans="1:7" x14ac:dyDescent="0.25">
      <c r="A9" s="224" t="s">
        <v>77</v>
      </c>
      <c r="B9" s="223">
        <v>0.2413793103448276</v>
      </c>
      <c r="C9" s="223">
        <v>0.51724137931034486</v>
      </c>
      <c r="D9" s="223">
        <v>3.4482758620689655E-2</v>
      </c>
      <c r="E9" s="1">
        <f t="shared" si="0"/>
        <v>0.7931034482758621</v>
      </c>
    </row>
    <row r="10" spans="1:7" x14ac:dyDescent="0.25">
      <c r="A10" s="224" t="s">
        <v>99</v>
      </c>
      <c r="B10" s="223">
        <v>0.75</v>
      </c>
      <c r="C10" s="223">
        <v>0</v>
      </c>
      <c r="D10" s="223">
        <v>0</v>
      </c>
      <c r="E10" s="1">
        <f t="shared" si="0"/>
        <v>0.75</v>
      </c>
    </row>
    <row r="11" spans="1:7" x14ac:dyDescent="0.25">
      <c r="A11" s="224" t="s">
        <v>557</v>
      </c>
      <c r="B11" s="223">
        <v>0.625</v>
      </c>
      <c r="C11" s="223">
        <v>0.125</v>
      </c>
      <c r="D11" s="223">
        <v>0</v>
      </c>
      <c r="E11" s="1">
        <f t="shared" si="0"/>
        <v>0.75</v>
      </c>
    </row>
    <row r="12" spans="1:7" x14ac:dyDescent="0.25">
      <c r="A12" s="224" t="s">
        <v>38</v>
      </c>
      <c r="B12" s="223">
        <v>0.57894736842105265</v>
      </c>
      <c r="C12" s="223">
        <v>0.15789473684210525</v>
      </c>
      <c r="D12" s="223">
        <v>0</v>
      </c>
      <c r="E12" s="1">
        <f t="shared" si="0"/>
        <v>0.73684210526315796</v>
      </c>
    </row>
    <row r="13" spans="1:7" x14ac:dyDescent="0.25">
      <c r="A13" s="224" t="s">
        <v>62</v>
      </c>
      <c r="B13" s="223">
        <v>0.2857142857142857</v>
      </c>
      <c r="C13" s="223">
        <v>0.2857142857142857</v>
      </c>
      <c r="D13" s="223">
        <v>0.14285714285714285</v>
      </c>
      <c r="E13" s="1">
        <f t="shared" si="0"/>
        <v>0.71428571428571419</v>
      </c>
    </row>
    <row r="14" spans="1:7" x14ac:dyDescent="0.25">
      <c r="A14" s="224" t="s">
        <v>96</v>
      </c>
      <c r="B14" s="223">
        <v>0.44444444444444442</v>
      </c>
      <c r="C14" s="223">
        <v>0.22222222222222221</v>
      </c>
      <c r="D14" s="223">
        <v>0</v>
      </c>
      <c r="E14" s="1">
        <f t="shared" si="0"/>
        <v>0.66666666666666663</v>
      </c>
    </row>
    <row r="15" spans="1:7" x14ac:dyDescent="0.25">
      <c r="A15" s="224" t="s">
        <v>60</v>
      </c>
      <c r="B15" s="223">
        <v>0.45454545454545453</v>
      </c>
      <c r="C15" s="223">
        <v>0.18181818181818182</v>
      </c>
      <c r="D15" s="223">
        <v>0</v>
      </c>
      <c r="E15" s="1">
        <f t="shared" si="0"/>
        <v>0.63636363636363635</v>
      </c>
    </row>
    <row r="16" spans="1:7" x14ac:dyDescent="0.25">
      <c r="A16" s="225" t="s">
        <v>63</v>
      </c>
      <c r="B16" s="223">
        <v>7.6923076923076927E-2</v>
      </c>
      <c r="C16" s="223">
        <v>0.15384615384615385</v>
      </c>
      <c r="D16" s="223">
        <v>0.38461538461538464</v>
      </c>
      <c r="E16" s="1">
        <f t="shared" si="0"/>
        <v>0.61538461538461542</v>
      </c>
    </row>
    <row r="17" spans="1:5" x14ac:dyDescent="0.25">
      <c r="A17" s="224" t="s">
        <v>34</v>
      </c>
      <c r="B17" s="223">
        <v>0.5</v>
      </c>
      <c r="C17" s="223">
        <v>9.0909090909090912E-2</v>
      </c>
      <c r="D17" s="223">
        <v>0</v>
      </c>
      <c r="E17" s="1">
        <f t="shared" si="0"/>
        <v>0.59090909090909094</v>
      </c>
    </row>
    <row r="18" spans="1:5" x14ac:dyDescent="0.25">
      <c r="A18" s="224" t="s">
        <v>102</v>
      </c>
      <c r="B18" s="223">
        <v>0.5</v>
      </c>
      <c r="C18" s="223">
        <v>0</v>
      </c>
      <c r="D18" s="223">
        <v>8.3333333333333329E-2</v>
      </c>
      <c r="E18" s="1">
        <f t="shared" si="0"/>
        <v>0.58333333333333337</v>
      </c>
    </row>
    <row r="19" spans="1:5" x14ac:dyDescent="0.25">
      <c r="A19" s="224" t="s">
        <v>51</v>
      </c>
      <c r="B19" s="223">
        <v>0.2857142857142857</v>
      </c>
      <c r="C19" s="223">
        <v>0.2857142857142857</v>
      </c>
      <c r="D19" s="223">
        <v>0</v>
      </c>
      <c r="E19" s="1">
        <f t="shared" si="0"/>
        <v>0.5714285714285714</v>
      </c>
    </row>
    <row r="20" spans="1:5" x14ac:dyDescent="0.25">
      <c r="A20" s="224" t="s">
        <v>94</v>
      </c>
      <c r="B20" s="223">
        <v>0.36363636363636365</v>
      </c>
      <c r="C20" s="223">
        <v>0.18181818181818182</v>
      </c>
      <c r="D20" s="223">
        <v>0</v>
      </c>
      <c r="E20" s="1">
        <f t="shared" si="0"/>
        <v>0.54545454545454541</v>
      </c>
    </row>
    <row r="21" spans="1:5" x14ac:dyDescent="0.25">
      <c r="A21" s="224" t="s">
        <v>35</v>
      </c>
      <c r="B21" s="223">
        <v>0.25</v>
      </c>
      <c r="C21" s="223">
        <v>0.25</v>
      </c>
      <c r="D21" s="223">
        <v>0</v>
      </c>
      <c r="E21" s="1">
        <f t="shared" si="0"/>
        <v>0.5</v>
      </c>
    </row>
    <row r="22" spans="1:5" x14ac:dyDescent="0.25">
      <c r="A22" s="224" t="s">
        <v>53</v>
      </c>
      <c r="B22" s="223">
        <v>0.5</v>
      </c>
      <c r="C22" s="223">
        <v>0</v>
      </c>
      <c r="D22" s="223">
        <v>0</v>
      </c>
      <c r="E22" s="1">
        <f t="shared" si="0"/>
        <v>0.5</v>
      </c>
    </row>
    <row r="23" spans="1:5" x14ac:dyDescent="0.25">
      <c r="A23" s="224" t="s">
        <v>54</v>
      </c>
      <c r="B23" s="223">
        <v>0.5</v>
      </c>
      <c r="C23" s="223">
        <v>0</v>
      </c>
      <c r="D23" s="223">
        <v>0</v>
      </c>
      <c r="E23" s="1">
        <f t="shared" si="0"/>
        <v>0.5</v>
      </c>
    </row>
    <row r="24" spans="1:5" x14ac:dyDescent="0.25">
      <c r="A24" s="224" t="s">
        <v>558</v>
      </c>
      <c r="B24" s="223">
        <v>0.5</v>
      </c>
      <c r="C24" s="223">
        <v>0</v>
      </c>
      <c r="D24" s="223">
        <v>0</v>
      </c>
      <c r="E24" s="1">
        <f t="shared" si="0"/>
        <v>0.5</v>
      </c>
    </row>
    <row r="25" spans="1:5" x14ac:dyDescent="0.25">
      <c r="A25" s="224" t="s">
        <v>61</v>
      </c>
      <c r="B25" s="223">
        <v>0.25</v>
      </c>
      <c r="C25" s="223">
        <v>8.3333333333333329E-2</v>
      </c>
      <c r="D25" s="223">
        <v>0.16666666666666666</v>
      </c>
      <c r="E25" s="1">
        <f t="shared" si="0"/>
        <v>0.5</v>
      </c>
    </row>
    <row r="26" spans="1:5" x14ac:dyDescent="0.25">
      <c r="A26" s="224" t="s">
        <v>546</v>
      </c>
      <c r="B26" s="223">
        <v>0.33333333333333331</v>
      </c>
      <c r="C26" s="223">
        <v>0.16666666666666666</v>
      </c>
      <c r="D26" s="223">
        <v>0</v>
      </c>
      <c r="E26" s="1">
        <f t="shared" si="0"/>
        <v>0.5</v>
      </c>
    </row>
    <row r="27" spans="1:5" x14ac:dyDescent="0.25">
      <c r="A27" s="224" t="s">
        <v>36</v>
      </c>
      <c r="B27" s="223">
        <v>0.38461538461538464</v>
      </c>
      <c r="C27" s="223">
        <v>7.6923076923076927E-2</v>
      </c>
      <c r="D27" s="223">
        <v>0</v>
      </c>
      <c r="E27" s="1">
        <f t="shared" si="0"/>
        <v>0.46153846153846156</v>
      </c>
    </row>
    <row r="28" spans="1:5" x14ac:dyDescent="0.25">
      <c r="A28" s="224" t="s">
        <v>58</v>
      </c>
      <c r="B28" s="223">
        <v>0.18181818181818182</v>
      </c>
      <c r="C28" s="223">
        <v>9.0909090909090912E-2</v>
      </c>
      <c r="D28" s="223">
        <v>0.18181818181818182</v>
      </c>
      <c r="E28" s="1">
        <f t="shared" si="0"/>
        <v>0.45454545454545453</v>
      </c>
    </row>
    <row r="29" spans="1:5" x14ac:dyDescent="0.25">
      <c r="A29" s="224" t="s">
        <v>761</v>
      </c>
      <c r="B29" s="223">
        <v>0.27272727272727271</v>
      </c>
      <c r="C29" s="223">
        <v>0.18181818181818182</v>
      </c>
      <c r="D29" s="223">
        <v>0</v>
      </c>
      <c r="E29" s="1">
        <f t="shared" si="0"/>
        <v>0.45454545454545453</v>
      </c>
    </row>
    <row r="30" spans="1:5" x14ac:dyDescent="0.25">
      <c r="A30" s="224" t="s">
        <v>50</v>
      </c>
      <c r="B30" s="223">
        <v>0.23809523809523808</v>
      </c>
      <c r="C30" s="223">
        <v>0.14285714285714285</v>
      </c>
      <c r="D30" s="223">
        <v>4.7619047619047616E-2</v>
      </c>
      <c r="E30" s="1">
        <f t="shared" si="0"/>
        <v>0.42857142857142855</v>
      </c>
    </row>
    <row r="31" spans="1:5" x14ac:dyDescent="0.25">
      <c r="A31" s="224" t="s">
        <v>545</v>
      </c>
      <c r="B31" s="223">
        <v>0.42857142857142855</v>
      </c>
      <c r="C31" s="223">
        <v>0</v>
      </c>
      <c r="D31" s="223">
        <v>0</v>
      </c>
      <c r="E31" s="1">
        <f t="shared" si="0"/>
        <v>0.42857142857142855</v>
      </c>
    </row>
    <row r="32" spans="1:5" x14ac:dyDescent="0.25">
      <c r="A32" s="224" t="s">
        <v>37</v>
      </c>
      <c r="B32" s="223">
        <v>0.16666666666666666</v>
      </c>
      <c r="C32" s="223">
        <v>0.16666666666666666</v>
      </c>
      <c r="D32" s="223">
        <v>8.3333333333333329E-2</v>
      </c>
      <c r="E32" s="1">
        <f t="shared" si="0"/>
        <v>0.41666666666666663</v>
      </c>
    </row>
    <row r="33" spans="1:5" x14ac:dyDescent="0.25">
      <c r="A33" s="224" t="s">
        <v>549</v>
      </c>
      <c r="B33" s="223">
        <v>0.35294117647058826</v>
      </c>
      <c r="C33" s="223">
        <v>5.8823529411764705E-2</v>
      </c>
      <c r="D33" s="223">
        <v>0</v>
      </c>
      <c r="E33" s="1">
        <f t="shared" si="0"/>
        <v>0.41176470588235298</v>
      </c>
    </row>
    <row r="34" spans="1:5" x14ac:dyDescent="0.25">
      <c r="A34" s="224" t="s">
        <v>97</v>
      </c>
      <c r="B34" s="223">
        <v>0.4</v>
      </c>
      <c r="C34" s="223">
        <v>0</v>
      </c>
      <c r="D34" s="223">
        <v>0</v>
      </c>
      <c r="E34" s="1">
        <f t="shared" si="0"/>
        <v>0.4</v>
      </c>
    </row>
    <row r="35" spans="1:5" x14ac:dyDescent="0.25">
      <c r="A35" s="224" t="s">
        <v>772</v>
      </c>
      <c r="B35" s="223">
        <v>0.4</v>
      </c>
      <c r="C35" s="223">
        <v>0</v>
      </c>
      <c r="D35" s="223">
        <v>0</v>
      </c>
      <c r="E35" s="1">
        <f t="shared" si="0"/>
        <v>0.4</v>
      </c>
    </row>
    <row r="36" spans="1:5" x14ac:dyDescent="0.25">
      <c r="A36" s="224" t="s">
        <v>769</v>
      </c>
      <c r="B36" s="223">
        <v>0.4</v>
      </c>
      <c r="C36" s="223">
        <v>0</v>
      </c>
      <c r="D36" s="223">
        <v>0</v>
      </c>
      <c r="E36" s="1">
        <f t="shared" ref="E36:E67" si="1">B36+C36+D36</f>
        <v>0.4</v>
      </c>
    </row>
    <row r="37" spans="1:5" x14ac:dyDescent="0.25">
      <c r="A37" s="224" t="s">
        <v>81</v>
      </c>
      <c r="B37" s="223">
        <v>0.3888888888888889</v>
      </c>
      <c r="C37" s="223">
        <v>0</v>
      </c>
      <c r="D37" s="223">
        <v>0</v>
      </c>
      <c r="E37" s="1">
        <f t="shared" si="1"/>
        <v>0.3888888888888889</v>
      </c>
    </row>
    <row r="38" spans="1:5" x14ac:dyDescent="0.25">
      <c r="A38" s="224" t="s">
        <v>22</v>
      </c>
      <c r="B38" s="223">
        <v>0.30769230769230771</v>
      </c>
      <c r="C38" s="223">
        <v>7.6923076923076927E-2</v>
      </c>
      <c r="D38" s="223">
        <v>0</v>
      </c>
      <c r="E38" s="1">
        <f t="shared" si="1"/>
        <v>0.38461538461538464</v>
      </c>
    </row>
    <row r="39" spans="1:5" x14ac:dyDescent="0.25">
      <c r="A39" s="224" t="s">
        <v>84</v>
      </c>
      <c r="B39" s="223">
        <v>0.375</v>
      </c>
      <c r="C39" s="223">
        <v>0</v>
      </c>
      <c r="D39" s="223">
        <v>0</v>
      </c>
      <c r="E39" s="1">
        <f t="shared" si="1"/>
        <v>0.375</v>
      </c>
    </row>
    <row r="40" spans="1:5" x14ac:dyDescent="0.25">
      <c r="A40" s="224" t="s">
        <v>83</v>
      </c>
      <c r="B40" s="223">
        <v>0.375</v>
      </c>
      <c r="C40" s="223">
        <v>0</v>
      </c>
      <c r="D40" s="223">
        <v>0</v>
      </c>
      <c r="E40" s="1">
        <f t="shared" si="1"/>
        <v>0.375</v>
      </c>
    </row>
    <row r="41" spans="1:5" x14ac:dyDescent="0.25">
      <c r="A41" s="224" t="s">
        <v>31</v>
      </c>
      <c r="B41" s="223">
        <v>0.25</v>
      </c>
      <c r="C41" s="223">
        <v>0.125</v>
      </c>
      <c r="D41" s="223">
        <v>0</v>
      </c>
      <c r="E41" s="1">
        <f t="shared" si="1"/>
        <v>0.375</v>
      </c>
    </row>
    <row r="42" spans="1:5" x14ac:dyDescent="0.25">
      <c r="A42" s="224" t="s">
        <v>56</v>
      </c>
      <c r="B42" s="223">
        <v>0.23529411764705882</v>
      </c>
      <c r="C42" s="223">
        <v>5.8823529411764705E-2</v>
      </c>
      <c r="D42" s="223">
        <v>5.8823529411764705E-2</v>
      </c>
      <c r="E42" s="1">
        <f t="shared" si="1"/>
        <v>0.35294117647058826</v>
      </c>
    </row>
    <row r="43" spans="1:5" x14ac:dyDescent="0.25">
      <c r="A43" s="224" t="s">
        <v>70</v>
      </c>
      <c r="B43" s="223">
        <v>0.22448979591836735</v>
      </c>
      <c r="C43" s="223">
        <v>0.10204081632653061</v>
      </c>
      <c r="D43" s="223">
        <v>2.0408163265306121E-2</v>
      </c>
      <c r="E43" s="1">
        <f t="shared" si="1"/>
        <v>0.34693877551020413</v>
      </c>
    </row>
    <row r="44" spans="1:5" x14ac:dyDescent="0.25">
      <c r="A44" s="224" t="s">
        <v>40</v>
      </c>
      <c r="B44" s="223">
        <v>0.16666666666666666</v>
      </c>
      <c r="C44" s="223">
        <v>0.16666666666666666</v>
      </c>
      <c r="D44" s="223">
        <v>0</v>
      </c>
      <c r="E44" s="1">
        <f t="shared" si="1"/>
        <v>0.33333333333333331</v>
      </c>
    </row>
    <row r="45" spans="1:5" x14ac:dyDescent="0.25">
      <c r="A45" s="224" t="s">
        <v>556</v>
      </c>
      <c r="B45" s="223">
        <v>0.33333333333333331</v>
      </c>
      <c r="C45" s="223">
        <v>0</v>
      </c>
      <c r="D45" s="223">
        <v>0</v>
      </c>
      <c r="E45" s="1">
        <f t="shared" si="1"/>
        <v>0.33333333333333331</v>
      </c>
    </row>
    <row r="46" spans="1:5" x14ac:dyDescent="0.25">
      <c r="A46" s="224" t="s">
        <v>47</v>
      </c>
      <c r="B46" s="223">
        <v>0.25</v>
      </c>
      <c r="C46" s="223">
        <v>0</v>
      </c>
      <c r="D46" s="223">
        <v>8.3333333333333329E-2</v>
      </c>
      <c r="E46" s="1">
        <f t="shared" si="1"/>
        <v>0.33333333333333331</v>
      </c>
    </row>
    <row r="47" spans="1:5" x14ac:dyDescent="0.25">
      <c r="A47" s="224" t="s">
        <v>541</v>
      </c>
      <c r="B47" s="223">
        <v>0.33333333333333331</v>
      </c>
      <c r="C47" s="223">
        <v>0</v>
      </c>
      <c r="D47" s="223">
        <v>0</v>
      </c>
      <c r="E47" s="1">
        <f t="shared" si="1"/>
        <v>0.33333333333333331</v>
      </c>
    </row>
    <row r="48" spans="1:5" x14ac:dyDescent="0.25">
      <c r="A48" s="224" t="s">
        <v>550</v>
      </c>
      <c r="B48" s="223">
        <v>0.33333333333333331</v>
      </c>
      <c r="C48" s="223">
        <v>0</v>
      </c>
      <c r="D48" s="223">
        <v>0</v>
      </c>
      <c r="E48" s="1">
        <f t="shared" si="1"/>
        <v>0.33333333333333331</v>
      </c>
    </row>
    <row r="49" spans="1:5" x14ac:dyDescent="0.25">
      <c r="A49" s="224" t="s">
        <v>79</v>
      </c>
      <c r="B49" s="223">
        <v>0.22580645161290322</v>
      </c>
      <c r="C49" s="223">
        <v>9.6774193548387094E-2</v>
      </c>
      <c r="D49" s="223">
        <v>0</v>
      </c>
      <c r="E49" s="1">
        <f t="shared" si="1"/>
        <v>0.32258064516129031</v>
      </c>
    </row>
    <row r="50" spans="1:5" x14ac:dyDescent="0.25">
      <c r="A50" s="224" t="s">
        <v>82</v>
      </c>
      <c r="B50" s="223">
        <v>0</v>
      </c>
      <c r="C50" s="223">
        <v>0.3</v>
      </c>
      <c r="D50" s="223">
        <v>0</v>
      </c>
      <c r="E50" s="1">
        <f t="shared" si="1"/>
        <v>0.3</v>
      </c>
    </row>
    <row r="51" spans="1:5" x14ac:dyDescent="0.25">
      <c r="A51" s="224" t="s">
        <v>91</v>
      </c>
      <c r="B51" s="223">
        <v>0.3</v>
      </c>
      <c r="C51" s="223">
        <v>0</v>
      </c>
      <c r="D51" s="223">
        <v>0</v>
      </c>
      <c r="E51" s="1">
        <f t="shared" si="1"/>
        <v>0.3</v>
      </c>
    </row>
    <row r="52" spans="1:5" x14ac:dyDescent="0.25">
      <c r="A52" s="224" t="s">
        <v>39</v>
      </c>
      <c r="B52" s="223">
        <v>0.3</v>
      </c>
      <c r="C52" s="223">
        <v>0</v>
      </c>
      <c r="D52" s="223">
        <v>0</v>
      </c>
      <c r="E52" s="1">
        <f t="shared" si="1"/>
        <v>0.3</v>
      </c>
    </row>
    <row r="53" spans="1:5" x14ac:dyDescent="0.25">
      <c r="A53" s="224" t="s">
        <v>552</v>
      </c>
      <c r="B53" s="223">
        <v>0.14285714285714285</v>
      </c>
      <c r="C53" s="223">
        <v>0.14285714285714285</v>
      </c>
      <c r="D53" s="223">
        <v>0</v>
      </c>
      <c r="E53" s="1">
        <f t="shared" si="1"/>
        <v>0.2857142857142857</v>
      </c>
    </row>
    <row r="54" spans="1:5" x14ac:dyDescent="0.25">
      <c r="A54" s="224" t="s">
        <v>87</v>
      </c>
      <c r="B54" s="223">
        <v>0.27586206896551724</v>
      </c>
      <c r="C54" s="223">
        <v>0</v>
      </c>
      <c r="D54" s="223">
        <v>0</v>
      </c>
      <c r="E54" s="1">
        <f t="shared" si="1"/>
        <v>0.27586206896551724</v>
      </c>
    </row>
    <row r="55" spans="1:5" x14ac:dyDescent="0.25">
      <c r="A55" s="224" t="s">
        <v>55</v>
      </c>
      <c r="B55" s="223">
        <v>0.27272727272727271</v>
      </c>
      <c r="C55" s="223">
        <v>0</v>
      </c>
      <c r="D55" s="223">
        <v>0</v>
      </c>
      <c r="E55" s="1">
        <f t="shared" si="1"/>
        <v>0.27272727272727271</v>
      </c>
    </row>
    <row r="56" spans="1:5" x14ac:dyDescent="0.25">
      <c r="A56" s="224" t="s">
        <v>75</v>
      </c>
      <c r="B56" s="223">
        <v>0.25</v>
      </c>
      <c r="C56" s="223">
        <v>0</v>
      </c>
      <c r="D56" s="223">
        <v>0</v>
      </c>
      <c r="E56" s="1">
        <f t="shared" si="1"/>
        <v>0.25</v>
      </c>
    </row>
    <row r="57" spans="1:5" x14ac:dyDescent="0.25">
      <c r="A57" s="224" t="s">
        <v>32</v>
      </c>
      <c r="B57" s="223">
        <v>0.125</v>
      </c>
      <c r="C57" s="223">
        <v>0.125</v>
      </c>
      <c r="D57" s="223">
        <v>0</v>
      </c>
      <c r="E57" s="1">
        <f t="shared" si="1"/>
        <v>0.25</v>
      </c>
    </row>
    <row r="58" spans="1:5" x14ac:dyDescent="0.25">
      <c r="A58" s="224" t="s">
        <v>42</v>
      </c>
      <c r="B58" s="223">
        <v>0.25</v>
      </c>
      <c r="C58" s="223">
        <v>0</v>
      </c>
      <c r="D58" s="223">
        <v>0</v>
      </c>
      <c r="E58" s="1">
        <f t="shared" si="1"/>
        <v>0.25</v>
      </c>
    </row>
    <row r="59" spans="1:5" x14ac:dyDescent="0.25">
      <c r="A59" s="224" t="s">
        <v>543</v>
      </c>
      <c r="B59" s="223">
        <v>0.25</v>
      </c>
      <c r="C59" s="223">
        <v>0</v>
      </c>
      <c r="D59" s="223">
        <v>0</v>
      </c>
      <c r="E59" s="1">
        <f t="shared" si="1"/>
        <v>0.25</v>
      </c>
    </row>
    <row r="60" spans="1:5" x14ac:dyDescent="0.25">
      <c r="A60" s="224" t="s">
        <v>89</v>
      </c>
      <c r="B60" s="223">
        <v>0.17647058823529413</v>
      </c>
      <c r="C60" s="223">
        <v>5.8823529411764705E-2</v>
      </c>
      <c r="D60" s="223">
        <v>0</v>
      </c>
      <c r="E60" s="1">
        <f t="shared" si="1"/>
        <v>0.23529411764705882</v>
      </c>
    </row>
    <row r="61" spans="1:5" x14ac:dyDescent="0.25">
      <c r="A61" s="224" t="s">
        <v>98</v>
      </c>
      <c r="B61" s="223">
        <v>0.14285714285714285</v>
      </c>
      <c r="C61" s="223">
        <v>7.1428571428571425E-2</v>
      </c>
      <c r="D61" s="223">
        <v>0</v>
      </c>
      <c r="E61" s="1">
        <f t="shared" si="1"/>
        <v>0.21428571428571427</v>
      </c>
    </row>
    <row r="62" spans="1:5" x14ac:dyDescent="0.25">
      <c r="A62" s="224" t="s">
        <v>78</v>
      </c>
      <c r="B62" s="223">
        <v>0.125</v>
      </c>
      <c r="C62" s="223">
        <v>8.3333333333333329E-2</v>
      </c>
      <c r="D62" s="223">
        <v>0</v>
      </c>
      <c r="E62" s="1">
        <f t="shared" si="1"/>
        <v>0.20833333333333331</v>
      </c>
    </row>
    <row r="63" spans="1:5" x14ac:dyDescent="0.25">
      <c r="A63" s="224" t="s">
        <v>86</v>
      </c>
      <c r="B63" s="223">
        <v>0.2</v>
      </c>
      <c r="C63" s="223">
        <v>0</v>
      </c>
      <c r="D63" s="223">
        <v>0</v>
      </c>
      <c r="E63" s="1">
        <f t="shared" si="1"/>
        <v>0.2</v>
      </c>
    </row>
    <row r="64" spans="1:5" s="65" customFormat="1" x14ac:dyDescent="0.25">
      <c r="A64" s="224" t="s">
        <v>93</v>
      </c>
      <c r="B64" s="223">
        <v>0.1</v>
      </c>
      <c r="C64" s="223">
        <v>0.1</v>
      </c>
      <c r="D64" s="223">
        <v>0</v>
      </c>
      <c r="E64" s="1">
        <f t="shared" si="1"/>
        <v>0.2</v>
      </c>
    </row>
    <row r="65" spans="1:5" x14ac:dyDescent="0.25">
      <c r="A65" s="224" t="s">
        <v>76</v>
      </c>
      <c r="B65" s="223">
        <v>0.13333333333333333</v>
      </c>
      <c r="C65" s="223">
        <v>6.6666666666666666E-2</v>
      </c>
      <c r="D65" s="223">
        <v>0</v>
      </c>
      <c r="E65" s="1">
        <f t="shared" si="1"/>
        <v>0.2</v>
      </c>
    </row>
    <row r="66" spans="1:5" x14ac:dyDescent="0.25">
      <c r="A66" s="224" t="s">
        <v>74</v>
      </c>
      <c r="B66" s="223">
        <v>0.2</v>
      </c>
      <c r="C66" s="223">
        <v>0</v>
      </c>
      <c r="D66" s="223">
        <v>0</v>
      </c>
      <c r="E66" s="1">
        <f t="shared" si="1"/>
        <v>0.2</v>
      </c>
    </row>
    <row r="67" spans="1:5" x14ac:dyDescent="0.25">
      <c r="A67" s="224" t="s">
        <v>755</v>
      </c>
      <c r="B67" s="223">
        <v>0.1</v>
      </c>
      <c r="C67" s="223">
        <v>0.1</v>
      </c>
      <c r="D67" s="223">
        <v>0</v>
      </c>
      <c r="E67" s="1">
        <f t="shared" si="1"/>
        <v>0.2</v>
      </c>
    </row>
    <row r="68" spans="1:5" x14ac:dyDescent="0.25">
      <c r="A68" s="224" t="s">
        <v>33</v>
      </c>
      <c r="B68" s="223">
        <v>0.2</v>
      </c>
      <c r="C68" s="223">
        <v>0</v>
      </c>
      <c r="D68" s="223">
        <v>0</v>
      </c>
      <c r="E68" s="1">
        <f t="shared" ref="E68:E99" si="2">B68+C68+D68</f>
        <v>0.2</v>
      </c>
    </row>
    <row r="69" spans="1:5" x14ac:dyDescent="0.25">
      <c r="A69" s="224" t="s">
        <v>548</v>
      </c>
      <c r="B69" s="223">
        <v>0.2</v>
      </c>
      <c r="C69" s="223">
        <v>0</v>
      </c>
      <c r="D69" s="223">
        <v>0</v>
      </c>
      <c r="E69" s="1">
        <f t="shared" si="2"/>
        <v>0.2</v>
      </c>
    </row>
    <row r="70" spans="1:5" x14ac:dyDescent="0.25">
      <c r="A70" s="224" t="s">
        <v>30</v>
      </c>
      <c r="B70" s="223">
        <v>0</v>
      </c>
      <c r="C70" s="223">
        <v>0.2</v>
      </c>
      <c r="D70" s="223">
        <v>0</v>
      </c>
      <c r="E70" s="1">
        <f t="shared" si="2"/>
        <v>0.2</v>
      </c>
    </row>
    <row r="71" spans="1:5" x14ac:dyDescent="0.25">
      <c r="A71" s="224" t="s">
        <v>46</v>
      </c>
      <c r="B71" s="223">
        <v>0</v>
      </c>
      <c r="C71" s="223">
        <v>0.2</v>
      </c>
      <c r="D71" s="223">
        <v>0</v>
      </c>
      <c r="E71" s="1">
        <f t="shared" si="2"/>
        <v>0.2</v>
      </c>
    </row>
    <row r="72" spans="1:5" x14ac:dyDescent="0.25">
      <c r="A72" s="224" t="s">
        <v>57</v>
      </c>
      <c r="B72" s="223">
        <v>0.125</v>
      </c>
      <c r="C72" s="223">
        <v>0</v>
      </c>
      <c r="D72" s="223">
        <v>6.25E-2</v>
      </c>
      <c r="E72" s="1">
        <f t="shared" si="2"/>
        <v>0.1875</v>
      </c>
    </row>
    <row r="73" spans="1:5" x14ac:dyDescent="0.25">
      <c r="A73" s="224" t="s">
        <v>760</v>
      </c>
      <c r="B73" s="223">
        <v>0</v>
      </c>
      <c r="C73" s="223">
        <v>0.16666666666666666</v>
      </c>
      <c r="D73" s="223">
        <v>0</v>
      </c>
      <c r="E73" s="1">
        <f t="shared" si="2"/>
        <v>0.16666666666666666</v>
      </c>
    </row>
    <row r="74" spans="1:5" x14ac:dyDescent="0.25">
      <c r="A74" s="224" t="s">
        <v>773</v>
      </c>
      <c r="B74" s="223">
        <v>0</v>
      </c>
      <c r="C74" s="223">
        <v>0.16666666666666666</v>
      </c>
      <c r="D74" s="223">
        <v>0</v>
      </c>
      <c r="E74" s="1">
        <f t="shared" si="2"/>
        <v>0.16666666666666666</v>
      </c>
    </row>
    <row r="75" spans="1:5" x14ac:dyDescent="0.25">
      <c r="A75" s="224" t="s">
        <v>44</v>
      </c>
      <c r="B75" s="223">
        <v>0.16666666666666666</v>
      </c>
      <c r="C75" s="223">
        <v>0</v>
      </c>
      <c r="D75" s="223">
        <v>0</v>
      </c>
      <c r="E75" s="1">
        <f t="shared" si="2"/>
        <v>0.16666666666666666</v>
      </c>
    </row>
    <row r="76" spans="1:5" x14ac:dyDescent="0.25">
      <c r="A76" s="224" t="s">
        <v>553</v>
      </c>
      <c r="B76" s="223">
        <v>0.16666666666666666</v>
      </c>
      <c r="C76" s="223">
        <v>0</v>
      </c>
      <c r="D76" s="223">
        <v>0</v>
      </c>
      <c r="E76" s="1">
        <f t="shared" si="2"/>
        <v>0.16666666666666666</v>
      </c>
    </row>
    <row r="77" spans="1:5" x14ac:dyDescent="0.25">
      <c r="A77" s="224" t="s">
        <v>751</v>
      </c>
      <c r="B77" s="223">
        <v>0.16666666666666666</v>
      </c>
      <c r="C77" s="223">
        <v>0</v>
      </c>
      <c r="D77" s="223">
        <v>0</v>
      </c>
      <c r="E77" s="1">
        <f t="shared" si="2"/>
        <v>0.16666666666666666</v>
      </c>
    </row>
    <row r="78" spans="1:5" x14ac:dyDescent="0.25">
      <c r="A78" s="224" t="s">
        <v>43</v>
      </c>
      <c r="B78" s="223">
        <v>0</v>
      </c>
      <c r="C78" s="223">
        <v>0.16666666666666666</v>
      </c>
      <c r="D78" s="223">
        <v>0</v>
      </c>
      <c r="E78" s="1">
        <f t="shared" si="2"/>
        <v>0.16666666666666666</v>
      </c>
    </row>
    <row r="79" spans="1:5" x14ac:dyDescent="0.25">
      <c r="A79" s="224" t="s">
        <v>80</v>
      </c>
      <c r="B79" s="223">
        <v>0.12</v>
      </c>
      <c r="C79" s="223">
        <v>0</v>
      </c>
      <c r="D79" s="223">
        <v>0.04</v>
      </c>
      <c r="E79" s="1">
        <f t="shared" si="2"/>
        <v>0.16</v>
      </c>
    </row>
    <row r="80" spans="1:5" x14ac:dyDescent="0.25">
      <c r="A80" s="224" t="s">
        <v>85</v>
      </c>
      <c r="B80" s="223">
        <v>0.14285714285714285</v>
      </c>
      <c r="C80" s="223">
        <v>0</v>
      </c>
      <c r="D80" s="223">
        <v>0</v>
      </c>
      <c r="E80" s="1">
        <f t="shared" si="2"/>
        <v>0.14285714285714285</v>
      </c>
    </row>
    <row r="81" spans="1:5" x14ac:dyDescent="0.25">
      <c r="A81" s="224" t="s">
        <v>90</v>
      </c>
      <c r="B81" s="223">
        <v>0.125</v>
      </c>
      <c r="C81" s="223">
        <v>0</v>
      </c>
      <c r="D81" s="223">
        <v>0</v>
      </c>
      <c r="E81" s="1">
        <f t="shared" si="2"/>
        <v>0.125</v>
      </c>
    </row>
    <row r="82" spans="1:5" x14ac:dyDescent="0.25">
      <c r="A82" s="224" t="s">
        <v>41</v>
      </c>
      <c r="B82" s="223">
        <v>0</v>
      </c>
      <c r="C82" s="223">
        <v>0.1111111111111111</v>
      </c>
      <c r="D82" s="223">
        <v>0</v>
      </c>
      <c r="E82" s="1">
        <f t="shared" si="2"/>
        <v>0.1111111111111111</v>
      </c>
    </row>
    <row r="83" spans="1:5" x14ac:dyDescent="0.25">
      <c r="A83" s="224" t="s">
        <v>764</v>
      </c>
      <c r="B83" s="223">
        <v>5.2631578947368418E-2</v>
      </c>
      <c r="C83" s="223">
        <v>0</v>
      </c>
      <c r="D83" s="223">
        <v>5.2631578947368418E-2</v>
      </c>
      <c r="E83" s="1">
        <f t="shared" si="2"/>
        <v>0.10526315789473684</v>
      </c>
    </row>
    <row r="84" spans="1:5" s="53" customFormat="1" x14ac:dyDescent="0.25">
      <c r="A84" s="224" t="s">
        <v>69</v>
      </c>
      <c r="B84" s="223">
        <v>8.1632653061224483E-2</v>
      </c>
      <c r="C84" s="223">
        <v>2.0408163265306121E-2</v>
      </c>
      <c r="D84" s="223">
        <v>0</v>
      </c>
      <c r="E84" s="1">
        <f t="shared" si="2"/>
        <v>0.1020408163265306</v>
      </c>
    </row>
    <row r="85" spans="1:5" x14ac:dyDescent="0.25">
      <c r="A85" s="224" t="s">
        <v>45</v>
      </c>
      <c r="B85" s="223">
        <v>0.1</v>
      </c>
      <c r="C85" s="223">
        <v>0</v>
      </c>
      <c r="D85" s="223">
        <v>0</v>
      </c>
      <c r="E85" s="1">
        <f t="shared" si="2"/>
        <v>0.1</v>
      </c>
    </row>
    <row r="86" spans="1:5" x14ac:dyDescent="0.25">
      <c r="A86" s="224" t="s">
        <v>24</v>
      </c>
      <c r="B86" s="223">
        <v>9.0909090909090912E-2</v>
      </c>
      <c r="C86" s="223">
        <v>0</v>
      </c>
      <c r="D86" s="223">
        <v>0</v>
      </c>
      <c r="E86" s="1">
        <f t="shared" si="2"/>
        <v>9.0909090909090912E-2</v>
      </c>
    </row>
    <row r="87" spans="1:5" x14ac:dyDescent="0.25">
      <c r="A87" s="224" t="s">
        <v>92</v>
      </c>
      <c r="B87" s="223">
        <v>7.1428571428571425E-2</v>
      </c>
      <c r="C87" s="223">
        <v>0</v>
      </c>
      <c r="D87" s="223">
        <v>0</v>
      </c>
      <c r="E87" s="1">
        <f t="shared" si="2"/>
        <v>7.1428571428571425E-2</v>
      </c>
    </row>
    <row r="88" spans="1:5" x14ac:dyDescent="0.25">
      <c r="A88" s="224" t="s">
        <v>88</v>
      </c>
      <c r="B88" s="223">
        <v>6.6666666666666666E-2</v>
      </c>
      <c r="C88" s="223">
        <v>0</v>
      </c>
      <c r="D88" s="223">
        <v>0</v>
      </c>
      <c r="E88" s="1">
        <f t="shared" si="2"/>
        <v>6.6666666666666666E-2</v>
      </c>
    </row>
    <row r="89" spans="1:5" x14ac:dyDescent="0.25">
      <c r="A89" s="224" t="s">
        <v>763</v>
      </c>
      <c r="B89" s="223">
        <v>6.25E-2</v>
      </c>
      <c r="C89" s="223">
        <v>0</v>
      </c>
      <c r="D89" s="223">
        <v>0</v>
      </c>
      <c r="E89" s="1">
        <f t="shared" si="2"/>
        <v>6.25E-2</v>
      </c>
    </row>
    <row r="90" spans="1:5" x14ac:dyDescent="0.25">
      <c r="A90" s="224" t="s">
        <v>95</v>
      </c>
      <c r="B90" s="223">
        <v>0</v>
      </c>
      <c r="C90" s="223">
        <v>0</v>
      </c>
      <c r="D90" s="223">
        <v>0</v>
      </c>
      <c r="E90" s="1">
        <f t="shared" si="2"/>
        <v>0</v>
      </c>
    </row>
    <row r="91" spans="1:5" x14ac:dyDescent="0.25">
      <c r="A91" s="224" t="s">
        <v>25</v>
      </c>
      <c r="B91" s="223">
        <v>0</v>
      </c>
      <c r="C91" s="223">
        <v>0</v>
      </c>
      <c r="D91" s="223">
        <v>0</v>
      </c>
      <c r="E91" s="1">
        <f t="shared" si="2"/>
        <v>0</v>
      </c>
    </row>
    <row r="92" spans="1:5" x14ac:dyDescent="0.25">
      <c r="A92" s="224" t="s">
        <v>306</v>
      </c>
      <c r="B92" s="223">
        <v>0</v>
      </c>
      <c r="C92" s="223">
        <v>0</v>
      </c>
      <c r="D92" s="223">
        <v>0</v>
      </c>
      <c r="E92" s="1">
        <f t="shared" si="2"/>
        <v>0</v>
      </c>
    </row>
    <row r="93" spans="1:5" x14ac:dyDescent="0.25">
      <c r="A93" s="224" t="s">
        <v>774</v>
      </c>
      <c r="B93" s="223">
        <v>0</v>
      </c>
      <c r="C93" s="223">
        <v>0</v>
      </c>
      <c r="D93" s="223">
        <v>0</v>
      </c>
      <c r="E93" s="1">
        <f t="shared" si="2"/>
        <v>0</v>
      </c>
    </row>
    <row r="94" spans="1:5" x14ac:dyDescent="0.25">
      <c r="A94" s="224" t="s">
        <v>767</v>
      </c>
      <c r="B94" s="223">
        <v>0</v>
      </c>
      <c r="C94" s="223">
        <v>0</v>
      </c>
      <c r="D94" s="223">
        <v>0</v>
      </c>
      <c r="E94" s="1">
        <f t="shared" si="2"/>
        <v>0</v>
      </c>
    </row>
    <row r="95" spans="1:5" x14ac:dyDescent="0.25">
      <c r="A95" s="224" t="s">
        <v>766</v>
      </c>
      <c r="B95" s="223">
        <v>0</v>
      </c>
      <c r="C95" s="223">
        <v>0</v>
      </c>
      <c r="D95" s="223">
        <v>0</v>
      </c>
      <c r="E95" s="1">
        <f t="shared" si="2"/>
        <v>0</v>
      </c>
    </row>
    <row r="96" spans="1:5" x14ac:dyDescent="0.25">
      <c r="A96" s="224" t="s">
        <v>27</v>
      </c>
      <c r="B96" s="223">
        <v>0</v>
      </c>
      <c r="C96" s="223">
        <v>0</v>
      </c>
      <c r="D96" s="223">
        <v>0</v>
      </c>
      <c r="E96" s="1">
        <f t="shared" si="2"/>
        <v>0</v>
      </c>
    </row>
    <row r="97" spans="1:5" x14ac:dyDescent="0.25">
      <c r="A97" s="224" t="s">
        <v>540</v>
      </c>
      <c r="B97" s="223">
        <v>0</v>
      </c>
      <c r="C97" s="223">
        <v>0</v>
      </c>
      <c r="D97" s="223">
        <v>0</v>
      </c>
      <c r="E97" s="1">
        <f t="shared" si="2"/>
        <v>0</v>
      </c>
    </row>
    <row r="98" spans="1:5" x14ac:dyDescent="0.25">
      <c r="A98" s="224" t="s">
        <v>770</v>
      </c>
      <c r="B98" s="223">
        <v>0</v>
      </c>
      <c r="C98" s="223">
        <v>0</v>
      </c>
      <c r="D98" s="223">
        <v>0</v>
      </c>
      <c r="E98" s="1">
        <f t="shared" si="2"/>
        <v>0</v>
      </c>
    </row>
    <row r="99" spans="1:5" x14ac:dyDescent="0.25">
      <c r="A99" s="224" t="s">
        <v>759</v>
      </c>
      <c r="B99" s="223">
        <v>0</v>
      </c>
      <c r="C99" s="223">
        <v>0</v>
      </c>
      <c r="D99" s="223">
        <v>0</v>
      </c>
      <c r="E99" s="1">
        <f t="shared" si="2"/>
        <v>0</v>
      </c>
    </row>
    <row r="100" spans="1:5" x14ac:dyDescent="0.25">
      <c r="A100" s="224" t="s">
        <v>771</v>
      </c>
      <c r="B100" s="223">
        <v>0</v>
      </c>
      <c r="C100" s="223">
        <v>0</v>
      </c>
      <c r="D100" s="223">
        <v>0</v>
      </c>
      <c r="E100" s="1">
        <f t="shared" ref="E100" si="3">B100+C100+D100</f>
        <v>0</v>
      </c>
    </row>
    <row r="101" spans="1:5" x14ac:dyDescent="0.25">
      <c r="A101" s="49"/>
      <c r="B101" s="1"/>
      <c r="C101" s="1"/>
      <c r="D101" s="1"/>
      <c r="E101" s="1"/>
    </row>
    <row r="102" spans="1:5" x14ac:dyDescent="0.25">
      <c r="A102" s="49"/>
      <c r="B102" s="1"/>
      <c r="C102" s="1"/>
      <c r="D102" s="1"/>
      <c r="E102" s="1"/>
    </row>
    <row r="103" spans="1:5" x14ac:dyDescent="0.25">
      <c r="A103" s="49"/>
      <c r="B103" s="1"/>
      <c r="C103" s="1"/>
      <c r="D103" s="1"/>
      <c r="E103" s="1"/>
    </row>
    <row r="104" spans="1:5" x14ac:dyDescent="0.25">
      <c r="A104" s="49"/>
      <c r="B104" s="1"/>
      <c r="C104" s="1"/>
      <c r="D104" s="1"/>
      <c r="E104" s="1"/>
    </row>
    <row r="105" spans="1:5" x14ac:dyDescent="0.25">
      <c r="A105" s="49"/>
      <c r="B105" s="1"/>
      <c r="C105" s="1"/>
      <c r="D105" s="1"/>
      <c r="E105" s="1"/>
    </row>
    <row r="106" spans="1:5" x14ac:dyDescent="0.25">
      <c r="A106" s="49"/>
      <c r="B106" s="1"/>
      <c r="C106" s="1"/>
      <c r="D106" s="1"/>
      <c r="E106" s="1"/>
    </row>
    <row r="107" spans="1:5" x14ac:dyDescent="0.25">
      <c r="A107" s="49"/>
      <c r="B107" s="1"/>
      <c r="C107" s="1"/>
      <c r="D107" s="1"/>
      <c r="E107" s="1"/>
    </row>
    <row r="108" spans="1:5" x14ac:dyDescent="0.25">
      <c r="A108" s="49"/>
      <c r="B108" s="1"/>
      <c r="C108" s="1"/>
      <c r="D108" s="1"/>
      <c r="E108" s="1"/>
    </row>
    <row r="109" spans="1:5" x14ac:dyDescent="0.25">
      <c r="A109" s="49"/>
      <c r="B109" s="1"/>
      <c r="C109" s="1"/>
      <c r="D109" s="1"/>
      <c r="E109" s="1"/>
    </row>
    <row r="110" spans="1:5" x14ac:dyDescent="0.25">
      <c r="A110" s="49"/>
      <c r="B110" s="1"/>
      <c r="C110" s="1"/>
      <c r="D110" s="1"/>
      <c r="E110" s="1"/>
    </row>
    <row r="111" spans="1:5" x14ac:dyDescent="0.25">
      <c r="A111" s="49"/>
      <c r="B111" s="1"/>
      <c r="C111" s="1"/>
      <c r="D111" s="1"/>
      <c r="E111" s="1"/>
    </row>
    <row r="112" spans="1:5" x14ac:dyDescent="0.25">
      <c r="A112" s="49"/>
      <c r="B112" s="1"/>
      <c r="C112" s="1"/>
      <c r="D112" s="1"/>
      <c r="E112" s="1"/>
    </row>
    <row r="113" spans="1:5" x14ac:dyDescent="0.25">
      <c r="A113" s="49"/>
      <c r="B113" s="1"/>
      <c r="C113" s="1"/>
      <c r="D113" s="1"/>
      <c r="E113" s="1"/>
    </row>
    <row r="114" spans="1:5" x14ac:dyDescent="0.25">
      <c r="A114" s="49"/>
      <c r="B114" s="1"/>
      <c r="C114" s="1"/>
      <c r="D114" s="1"/>
      <c r="E114" s="1"/>
    </row>
    <row r="115" spans="1:5" x14ac:dyDescent="0.25">
      <c r="A115" s="49"/>
      <c r="B115" s="1"/>
      <c r="C115" s="1"/>
      <c r="D115" s="1"/>
      <c r="E115" s="1"/>
    </row>
    <row r="116" spans="1:5" x14ac:dyDescent="0.25">
      <c r="A116" s="49"/>
      <c r="B116" s="1"/>
      <c r="C116" s="1"/>
      <c r="D116" s="1"/>
      <c r="E116" s="1"/>
    </row>
    <row r="117" spans="1:5" x14ac:dyDescent="0.25">
      <c r="A117" s="49"/>
      <c r="B117" s="1"/>
      <c r="C117" s="1"/>
      <c r="D117" s="1"/>
      <c r="E117" s="1"/>
    </row>
    <row r="118" spans="1:5" x14ac:dyDescent="0.25">
      <c r="A118" s="49"/>
      <c r="B118" s="1"/>
      <c r="C118" s="1"/>
      <c r="D118" s="1"/>
      <c r="E118" s="1"/>
    </row>
    <row r="119" spans="1:5" x14ac:dyDescent="0.25">
      <c r="A119" s="65"/>
      <c r="B119" s="1"/>
      <c r="C119" s="1"/>
      <c r="D119" s="1"/>
      <c r="E119" s="1"/>
    </row>
    <row r="120" spans="1:5" x14ac:dyDescent="0.25">
      <c r="A120" s="49"/>
      <c r="B120" s="1"/>
      <c r="C120" s="1"/>
      <c r="D120" s="1"/>
      <c r="E120" s="1"/>
    </row>
    <row r="121" spans="1:5" x14ac:dyDescent="0.25">
      <c r="A121" s="49"/>
      <c r="B121" s="1"/>
      <c r="C121" s="1"/>
      <c r="D121" s="1"/>
      <c r="E121" s="1"/>
    </row>
    <row r="122" spans="1:5" x14ac:dyDescent="0.25">
      <c r="A122" s="49"/>
      <c r="B122" s="1"/>
      <c r="C122" s="1"/>
      <c r="D122" s="1"/>
      <c r="E122" s="1"/>
    </row>
    <row r="123" spans="1:5" x14ac:dyDescent="0.25">
      <c r="A123" s="49"/>
      <c r="B123" s="1"/>
      <c r="C123" s="1"/>
      <c r="D123" s="1"/>
      <c r="E123" s="1"/>
    </row>
    <row r="124" spans="1:5" x14ac:dyDescent="0.25">
      <c r="A124" s="49"/>
      <c r="B124" s="1"/>
      <c r="C124" s="1"/>
      <c r="D124" s="1"/>
      <c r="E124" s="1"/>
    </row>
    <row r="125" spans="1:5" x14ac:dyDescent="0.25">
      <c r="A125" s="49"/>
      <c r="B125" s="1"/>
      <c r="C125" s="1"/>
      <c r="D125" s="1"/>
      <c r="E125" s="1"/>
    </row>
    <row r="126" spans="1:5" x14ac:dyDescent="0.25">
      <c r="A126" s="49"/>
      <c r="B126" s="1"/>
      <c r="C126" s="1"/>
      <c r="D126" s="1"/>
      <c r="E126" s="1"/>
    </row>
    <row r="127" spans="1:5" x14ac:dyDescent="0.25">
      <c r="A127" s="49"/>
      <c r="B127" s="1"/>
      <c r="C127" s="1"/>
      <c r="D127" s="1"/>
      <c r="E127" s="1"/>
    </row>
    <row r="128" spans="1:5" x14ac:dyDescent="0.25">
      <c r="A128" s="49"/>
      <c r="B128" s="1"/>
      <c r="C128" s="1"/>
      <c r="D128" s="1"/>
      <c r="E128" s="1"/>
    </row>
    <row r="129" spans="1:5" x14ac:dyDescent="0.25">
      <c r="A129" s="49"/>
      <c r="B129" s="1"/>
      <c r="C129" s="1"/>
      <c r="D129" s="1"/>
      <c r="E129" s="1"/>
    </row>
    <row r="130" spans="1:5" x14ac:dyDescent="0.25">
      <c r="A130" s="49"/>
      <c r="B130" s="1"/>
      <c r="C130" s="1"/>
      <c r="D130" s="1"/>
      <c r="E130" s="1"/>
    </row>
    <row r="131" spans="1:5" x14ac:dyDescent="0.25">
      <c r="A131" s="49"/>
      <c r="B131" s="37"/>
      <c r="C131" s="36"/>
    </row>
    <row r="132" spans="1:5" x14ac:dyDescent="0.25">
      <c r="A132" s="49"/>
      <c r="B132" s="37"/>
      <c r="C132" s="36"/>
    </row>
    <row r="133" spans="1:5" x14ac:dyDescent="0.25">
      <c r="A133" s="49"/>
      <c r="B133" s="37"/>
      <c r="C133" s="36"/>
    </row>
    <row r="134" spans="1:5" x14ac:dyDescent="0.25">
      <c r="A134" s="49"/>
      <c r="B134" s="37"/>
      <c r="C134" s="36"/>
    </row>
    <row r="135" spans="1:5" x14ac:dyDescent="0.25">
      <c r="A135" s="49"/>
      <c r="B135" s="37"/>
      <c r="C135" s="36"/>
    </row>
    <row r="136" spans="1:5" x14ac:dyDescent="0.25">
      <c r="A136" s="49"/>
      <c r="B136" s="37"/>
      <c r="C136" s="36"/>
    </row>
    <row r="137" spans="1:5" x14ac:dyDescent="0.25">
      <c r="A137" s="49"/>
      <c r="B137" s="37"/>
      <c r="C137" s="36"/>
    </row>
    <row r="138" spans="1:5" x14ac:dyDescent="0.25">
      <c r="A138" s="49"/>
      <c r="B138" s="37"/>
      <c r="C138" s="36"/>
    </row>
    <row r="139" spans="1:5" x14ac:dyDescent="0.25">
      <c r="A139" s="49"/>
      <c r="B139" s="37"/>
      <c r="C139" s="36"/>
    </row>
    <row r="140" spans="1:5" x14ac:dyDescent="0.25">
      <c r="A140" s="49"/>
      <c r="B140" s="37"/>
      <c r="C140" s="36"/>
    </row>
    <row r="141" spans="1:5" x14ac:dyDescent="0.25">
      <c r="A141" s="49"/>
      <c r="B141" s="37"/>
      <c r="C141" s="36"/>
    </row>
    <row r="142" spans="1:5" x14ac:dyDescent="0.25">
      <c r="A142" s="49"/>
      <c r="B142" s="37"/>
      <c r="C142" s="36"/>
    </row>
    <row r="143" spans="1:5" x14ac:dyDescent="0.25">
      <c r="A143" s="49"/>
      <c r="B143" s="37"/>
      <c r="C143" s="36"/>
    </row>
    <row r="144" spans="1:5" x14ac:dyDescent="0.25">
      <c r="A144" s="49"/>
      <c r="B144" s="37"/>
      <c r="C144" s="36"/>
    </row>
    <row r="145" spans="1:3" x14ac:dyDescent="0.25">
      <c r="A145" s="49"/>
      <c r="B145" s="37"/>
      <c r="C145" s="36"/>
    </row>
    <row r="146" spans="1:3" x14ac:dyDescent="0.25">
      <c r="A146" s="49"/>
      <c r="B146" s="37"/>
      <c r="C146" s="36"/>
    </row>
    <row r="147" spans="1:3" x14ac:dyDescent="0.25">
      <c r="A147" s="49"/>
      <c r="B147" s="37"/>
      <c r="C147" s="36"/>
    </row>
    <row r="148" spans="1:3" x14ac:dyDescent="0.25">
      <c r="A148" s="49"/>
      <c r="B148" s="37"/>
      <c r="C148" s="36"/>
    </row>
    <row r="149" spans="1:3" x14ac:dyDescent="0.25">
      <c r="A149" s="49"/>
      <c r="B149" s="37"/>
      <c r="C149" s="36"/>
    </row>
    <row r="150" spans="1:3" x14ac:dyDescent="0.25">
      <c r="A150" s="49"/>
      <c r="B150" s="37"/>
      <c r="C150" s="36"/>
    </row>
    <row r="151" spans="1:3" x14ac:dyDescent="0.25">
      <c r="A151" s="49"/>
      <c r="B151" s="37"/>
      <c r="C151" s="36"/>
    </row>
    <row r="152" spans="1:3" x14ac:dyDescent="0.25">
      <c r="A152" s="49"/>
      <c r="B152" s="37"/>
      <c r="C152" s="36"/>
    </row>
    <row r="153" spans="1:3" x14ac:dyDescent="0.25">
      <c r="A153" s="49"/>
      <c r="B153" s="37"/>
      <c r="C153" s="36"/>
    </row>
    <row r="154" spans="1:3" x14ac:dyDescent="0.25">
      <c r="A154" s="49"/>
      <c r="B154" s="37"/>
      <c r="C154" s="36"/>
    </row>
    <row r="155" spans="1:3" x14ac:dyDescent="0.25">
      <c r="A155" s="49"/>
      <c r="B155" s="37"/>
      <c r="C155" s="36"/>
    </row>
    <row r="156" spans="1:3" x14ac:dyDescent="0.25">
      <c r="A156" s="49"/>
      <c r="B156" s="37"/>
      <c r="C156" s="36"/>
    </row>
    <row r="157" spans="1:3" x14ac:dyDescent="0.25">
      <c r="A157" s="49"/>
      <c r="B157" s="37"/>
      <c r="C157" s="36"/>
    </row>
    <row r="158" spans="1:3" x14ac:dyDescent="0.25">
      <c r="A158" s="49"/>
      <c r="B158" s="37"/>
      <c r="C158" s="36"/>
    </row>
    <row r="159" spans="1:3" x14ac:dyDescent="0.25">
      <c r="A159" s="49"/>
      <c r="B159" s="37"/>
      <c r="C159" s="36"/>
    </row>
    <row r="160" spans="1:3" x14ac:dyDescent="0.25">
      <c r="A160" s="49"/>
      <c r="B160" s="37"/>
      <c r="C160" s="36"/>
    </row>
    <row r="161" spans="1:5" x14ac:dyDescent="0.25">
      <c r="A161" s="49"/>
      <c r="B161" s="37"/>
      <c r="C161" s="36"/>
    </row>
    <row r="162" spans="1:5" x14ac:dyDescent="0.25">
      <c r="A162" s="54"/>
      <c r="B162" s="37"/>
      <c r="C162" s="36"/>
      <c r="E162" s="54"/>
    </row>
    <row r="165" spans="1:5" x14ac:dyDescent="0.25">
      <c r="E165" s="54"/>
    </row>
  </sheetData>
  <sortState ref="A4:E99">
    <sortCondition descending="1" ref="E4:E99"/>
  </sortState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62"/>
  <sheetViews>
    <sheetView zoomScaleNormal="100" workbookViewId="0">
      <selection activeCell="A27" sqref="A27"/>
    </sheetView>
  </sheetViews>
  <sheetFormatPr defaultRowHeight="15" x14ac:dyDescent="0.25"/>
  <sheetData>
    <row r="1" spans="1:7" x14ac:dyDescent="0.25">
      <c r="A1" s="19" t="s">
        <v>100</v>
      </c>
      <c r="C1" s="32" t="s">
        <v>152</v>
      </c>
    </row>
    <row r="3" spans="1:7" x14ac:dyDescent="0.25">
      <c r="B3" t="s">
        <v>64</v>
      </c>
      <c r="C3" t="s">
        <v>65</v>
      </c>
      <c r="D3" t="s">
        <v>66</v>
      </c>
      <c r="E3" s="65" t="s">
        <v>128</v>
      </c>
      <c r="G3" s="32"/>
    </row>
    <row r="4" spans="1:7" x14ac:dyDescent="0.25">
      <c r="A4" s="229" t="s">
        <v>63</v>
      </c>
      <c r="B4" s="227">
        <v>0</v>
      </c>
      <c r="C4" s="227">
        <v>0.1875</v>
      </c>
      <c r="D4" s="227">
        <v>0.75</v>
      </c>
      <c r="E4" s="1">
        <f t="shared" ref="E4:E35" si="0">SUM(B4:D4)</f>
        <v>0.9375</v>
      </c>
    </row>
    <row r="5" spans="1:7" x14ac:dyDescent="0.25">
      <c r="A5" s="228" t="s">
        <v>60</v>
      </c>
      <c r="B5" s="227">
        <v>0.15384615384615385</v>
      </c>
      <c r="C5" s="227">
        <v>0.53846153846153844</v>
      </c>
      <c r="D5" s="227">
        <v>0.23076923076923078</v>
      </c>
      <c r="E5" s="1">
        <f t="shared" si="0"/>
        <v>0.92307692307692313</v>
      </c>
    </row>
    <row r="6" spans="1:7" x14ac:dyDescent="0.25">
      <c r="A6" s="228" t="s">
        <v>58</v>
      </c>
      <c r="B6" s="227">
        <v>0</v>
      </c>
      <c r="C6" s="227">
        <v>0.58333333333333337</v>
      </c>
      <c r="D6" s="227">
        <v>0.33333333333333331</v>
      </c>
      <c r="E6" s="1">
        <f t="shared" si="0"/>
        <v>0.91666666666666674</v>
      </c>
    </row>
    <row r="7" spans="1:7" x14ac:dyDescent="0.25">
      <c r="A7" s="228" t="s">
        <v>53</v>
      </c>
      <c r="B7" s="227">
        <v>0.66666666666666663</v>
      </c>
      <c r="C7" s="227">
        <v>0.16666666666666666</v>
      </c>
      <c r="D7" s="227">
        <v>0</v>
      </c>
      <c r="E7" s="1">
        <f t="shared" si="0"/>
        <v>0.83333333333333326</v>
      </c>
    </row>
    <row r="8" spans="1:7" x14ac:dyDescent="0.25">
      <c r="A8" s="228" t="s">
        <v>50</v>
      </c>
      <c r="B8" s="227">
        <v>0.43478260869565216</v>
      </c>
      <c r="C8" s="227">
        <v>0.34782608695652173</v>
      </c>
      <c r="D8" s="227">
        <v>0</v>
      </c>
      <c r="E8" s="1">
        <f t="shared" si="0"/>
        <v>0.78260869565217384</v>
      </c>
    </row>
    <row r="9" spans="1:7" x14ac:dyDescent="0.25">
      <c r="A9" s="228" t="s">
        <v>57</v>
      </c>
      <c r="B9" s="227">
        <v>0.55555555555555558</v>
      </c>
      <c r="C9" s="227">
        <v>0.22222222222222221</v>
      </c>
      <c r="D9" s="227">
        <v>0</v>
      </c>
      <c r="E9" s="1">
        <f t="shared" si="0"/>
        <v>0.77777777777777779</v>
      </c>
    </row>
    <row r="10" spans="1:7" x14ac:dyDescent="0.25">
      <c r="A10" s="228" t="s">
        <v>557</v>
      </c>
      <c r="B10" s="227">
        <v>0.66666666666666663</v>
      </c>
      <c r="C10" s="227">
        <v>0.1111111111111111</v>
      </c>
      <c r="D10" s="227">
        <v>0</v>
      </c>
      <c r="E10" s="1">
        <f t="shared" si="0"/>
        <v>0.77777777777777768</v>
      </c>
    </row>
    <row r="11" spans="1:7" x14ac:dyDescent="0.25">
      <c r="A11" s="228" t="s">
        <v>45</v>
      </c>
      <c r="B11" s="227">
        <v>0.61538461538461542</v>
      </c>
      <c r="C11" s="227">
        <v>0.15384615384615385</v>
      </c>
      <c r="D11" s="227">
        <v>0</v>
      </c>
      <c r="E11" s="1">
        <f t="shared" si="0"/>
        <v>0.76923076923076927</v>
      </c>
    </row>
    <row r="12" spans="1:7" x14ac:dyDescent="0.25">
      <c r="A12" s="228" t="s">
        <v>31</v>
      </c>
      <c r="B12" s="227">
        <v>0.375</v>
      </c>
      <c r="C12" s="227">
        <v>0.375</v>
      </c>
      <c r="D12" s="227">
        <v>0</v>
      </c>
      <c r="E12" s="1">
        <f t="shared" si="0"/>
        <v>0.75</v>
      </c>
    </row>
    <row r="13" spans="1:7" x14ac:dyDescent="0.25">
      <c r="A13" s="228" t="s">
        <v>77</v>
      </c>
      <c r="B13" s="227">
        <v>0.21875</v>
      </c>
      <c r="C13" s="227">
        <v>0.4375</v>
      </c>
      <c r="D13" s="227">
        <v>6.25E-2</v>
      </c>
      <c r="E13" s="1">
        <f t="shared" si="0"/>
        <v>0.71875</v>
      </c>
    </row>
    <row r="14" spans="1:7" x14ac:dyDescent="0.25">
      <c r="A14" s="228" t="s">
        <v>55</v>
      </c>
      <c r="B14" s="227">
        <v>0.35714285714285715</v>
      </c>
      <c r="C14" s="227">
        <v>0.35714285714285715</v>
      </c>
      <c r="D14" s="227">
        <v>0</v>
      </c>
      <c r="E14" s="1">
        <f t="shared" si="0"/>
        <v>0.7142857142857143</v>
      </c>
    </row>
    <row r="15" spans="1:7" x14ac:dyDescent="0.25">
      <c r="A15" s="228" t="s">
        <v>95</v>
      </c>
      <c r="B15" s="227">
        <v>0.5714285714285714</v>
      </c>
      <c r="C15" s="227">
        <v>0.14285714285714285</v>
      </c>
      <c r="D15" s="227">
        <v>0</v>
      </c>
      <c r="E15" s="1">
        <f t="shared" si="0"/>
        <v>0.71428571428571419</v>
      </c>
    </row>
    <row r="16" spans="1:7" x14ac:dyDescent="0.25">
      <c r="A16" s="228" t="s">
        <v>751</v>
      </c>
      <c r="B16" s="227">
        <v>0.42857142857142855</v>
      </c>
      <c r="C16" s="227">
        <v>0.2857142857142857</v>
      </c>
      <c r="D16" s="227">
        <v>0</v>
      </c>
      <c r="E16" s="1">
        <f t="shared" si="0"/>
        <v>0.71428571428571419</v>
      </c>
    </row>
    <row r="17" spans="1:5" x14ac:dyDescent="0.25">
      <c r="A17" s="228" t="s">
        <v>62</v>
      </c>
      <c r="B17" s="227">
        <v>0.14285714285714285</v>
      </c>
      <c r="C17" s="227">
        <v>0.2857142857142857</v>
      </c>
      <c r="D17" s="227">
        <v>0.2857142857142857</v>
      </c>
      <c r="E17" s="1">
        <f t="shared" si="0"/>
        <v>0.71428571428571419</v>
      </c>
    </row>
    <row r="18" spans="1:5" x14ac:dyDescent="0.25">
      <c r="A18" s="228" t="s">
        <v>59</v>
      </c>
      <c r="B18" s="227">
        <v>0.6875</v>
      </c>
      <c r="C18" s="227">
        <v>0</v>
      </c>
      <c r="D18" s="227">
        <v>0</v>
      </c>
      <c r="E18" s="1">
        <f t="shared" si="0"/>
        <v>0.6875</v>
      </c>
    </row>
    <row r="19" spans="1:5" x14ac:dyDescent="0.25">
      <c r="A19" s="228" t="s">
        <v>52</v>
      </c>
      <c r="B19" s="227">
        <v>0.5</v>
      </c>
      <c r="C19" s="227">
        <v>0.16666666666666666</v>
      </c>
      <c r="D19" s="227">
        <v>0</v>
      </c>
      <c r="E19" s="1">
        <f t="shared" si="0"/>
        <v>0.66666666666666663</v>
      </c>
    </row>
    <row r="20" spans="1:5" x14ac:dyDescent="0.25">
      <c r="A20" s="228" t="s">
        <v>44</v>
      </c>
      <c r="B20" s="227">
        <v>0.53333333333333333</v>
      </c>
      <c r="C20" s="227">
        <v>0.13333333333333333</v>
      </c>
      <c r="D20" s="227">
        <v>0</v>
      </c>
      <c r="E20" s="1">
        <f t="shared" si="0"/>
        <v>0.66666666666666663</v>
      </c>
    </row>
    <row r="21" spans="1:5" x14ac:dyDescent="0.25">
      <c r="A21" s="228" t="s">
        <v>46</v>
      </c>
      <c r="B21" s="227">
        <v>0.16666666666666666</v>
      </c>
      <c r="C21" s="227">
        <v>0.16666666666666666</v>
      </c>
      <c r="D21" s="227">
        <v>0.33333333333333331</v>
      </c>
      <c r="E21" s="1">
        <f t="shared" si="0"/>
        <v>0.66666666666666663</v>
      </c>
    </row>
    <row r="22" spans="1:5" x14ac:dyDescent="0.25">
      <c r="A22" s="228" t="s">
        <v>543</v>
      </c>
      <c r="B22" s="227">
        <v>0.54545454545454541</v>
      </c>
      <c r="C22" s="227">
        <v>9.0909090909090912E-2</v>
      </c>
      <c r="D22" s="227">
        <v>0</v>
      </c>
      <c r="E22" s="1">
        <f t="shared" si="0"/>
        <v>0.63636363636363635</v>
      </c>
    </row>
    <row r="23" spans="1:5" x14ac:dyDescent="0.25">
      <c r="A23" s="228" t="s">
        <v>39</v>
      </c>
      <c r="B23" s="227">
        <v>0.27272727272727271</v>
      </c>
      <c r="C23" s="227">
        <v>0.36363636363636365</v>
      </c>
      <c r="D23" s="227">
        <v>0</v>
      </c>
      <c r="E23" s="1">
        <f t="shared" si="0"/>
        <v>0.63636363636363635</v>
      </c>
    </row>
    <row r="24" spans="1:5" x14ac:dyDescent="0.25">
      <c r="A24" s="228" t="s">
        <v>99</v>
      </c>
      <c r="B24" s="227">
        <v>0.25</v>
      </c>
      <c r="C24" s="227">
        <v>0.375</v>
      </c>
      <c r="D24" s="227">
        <v>0</v>
      </c>
      <c r="E24" s="1">
        <f t="shared" si="0"/>
        <v>0.625</v>
      </c>
    </row>
    <row r="25" spans="1:5" x14ac:dyDescent="0.25">
      <c r="A25" s="228" t="s">
        <v>553</v>
      </c>
      <c r="B25" s="227">
        <v>0.5</v>
      </c>
      <c r="C25" s="227">
        <v>0.125</v>
      </c>
      <c r="D25" s="227">
        <v>0</v>
      </c>
      <c r="E25" s="1">
        <f t="shared" si="0"/>
        <v>0.625</v>
      </c>
    </row>
    <row r="26" spans="1:5" x14ac:dyDescent="0.25">
      <c r="A26" s="228" t="s">
        <v>769</v>
      </c>
      <c r="B26" s="227">
        <v>0.4</v>
      </c>
      <c r="C26" s="227">
        <v>0.2</v>
      </c>
      <c r="D26" s="227">
        <v>0</v>
      </c>
      <c r="E26" s="1">
        <f t="shared" si="0"/>
        <v>0.60000000000000009</v>
      </c>
    </row>
    <row r="27" spans="1:5" x14ac:dyDescent="0.25">
      <c r="A27" s="228" t="s">
        <v>755</v>
      </c>
      <c r="B27" s="227">
        <v>0.3</v>
      </c>
      <c r="C27" s="227">
        <v>0.3</v>
      </c>
      <c r="D27" s="227">
        <v>0</v>
      </c>
      <c r="E27" s="1">
        <f t="shared" si="0"/>
        <v>0.6</v>
      </c>
    </row>
    <row r="28" spans="1:5" x14ac:dyDescent="0.25">
      <c r="A28" s="228" t="s">
        <v>61</v>
      </c>
      <c r="B28" s="227">
        <v>0.41666666666666669</v>
      </c>
      <c r="C28" s="227">
        <v>0</v>
      </c>
      <c r="D28" s="227">
        <v>0.16666666666666666</v>
      </c>
      <c r="E28" s="1">
        <f t="shared" si="0"/>
        <v>0.58333333333333337</v>
      </c>
    </row>
    <row r="29" spans="1:5" x14ac:dyDescent="0.25">
      <c r="A29" s="228" t="s">
        <v>82</v>
      </c>
      <c r="B29" s="227">
        <v>8.3333333333333329E-2</v>
      </c>
      <c r="C29" s="227">
        <v>0.33333333333333331</v>
      </c>
      <c r="D29" s="227">
        <v>0.16666666666666666</v>
      </c>
      <c r="E29" s="1">
        <f t="shared" si="0"/>
        <v>0.58333333333333326</v>
      </c>
    </row>
    <row r="30" spans="1:5" x14ac:dyDescent="0.25">
      <c r="A30" s="228" t="s">
        <v>42</v>
      </c>
      <c r="B30" s="227">
        <v>0.5</v>
      </c>
      <c r="C30" s="227">
        <v>7.1428571428571425E-2</v>
      </c>
      <c r="D30" s="227">
        <v>0</v>
      </c>
      <c r="E30" s="1">
        <f t="shared" si="0"/>
        <v>0.5714285714285714</v>
      </c>
    </row>
    <row r="31" spans="1:5" x14ac:dyDescent="0.25">
      <c r="A31" s="228" t="s">
        <v>70</v>
      </c>
      <c r="B31" s="227">
        <v>0.20754716981132076</v>
      </c>
      <c r="C31" s="227">
        <v>0.33962264150943394</v>
      </c>
      <c r="D31" s="227">
        <v>1.8867924528301886E-2</v>
      </c>
      <c r="E31" s="1">
        <f t="shared" si="0"/>
        <v>0.56603773584905659</v>
      </c>
    </row>
    <row r="32" spans="1:5" x14ac:dyDescent="0.25">
      <c r="A32" s="228" t="s">
        <v>759</v>
      </c>
      <c r="B32" s="227">
        <v>0.5</v>
      </c>
      <c r="C32" s="227">
        <v>6.25E-2</v>
      </c>
      <c r="D32" s="227">
        <v>0</v>
      </c>
      <c r="E32" s="1">
        <f t="shared" si="0"/>
        <v>0.5625</v>
      </c>
    </row>
    <row r="33" spans="1:5" x14ac:dyDescent="0.25">
      <c r="A33" s="228" t="s">
        <v>560</v>
      </c>
      <c r="B33" s="227">
        <v>0.33333333333333331</v>
      </c>
      <c r="C33" s="227">
        <v>0.22222222222222221</v>
      </c>
      <c r="D33" s="227">
        <v>0</v>
      </c>
      <c r="E33" s="1">
        <f t="shared" si="0"/>
        <v>0.55555555555555558</v>
      </c>
    </row>
    <row r="34" spans="1:5" x14ac:dyDescent="0.25">
      <c r="A34" s="228" t="s">
        <v>49</v>
      </c>
      <c r="B34" s="227">
        <v>0.44444444444444442</v>
      </c>
      <c r="C34" s="227">
        <v>0.1111111111111111</v>
      </c>
      <c r="D34" s="227">
        <v>0</v>
      </c>
      <c r="E34" s="1">
        <f t="shared" si="0"/>
        <v>0.55555555555555558</v>
      </c>
    </row>
    <row r="35" spans="1:5" x14ac:dyDescent="0.25">
      <c r="A35" s="228" t="s">
        <v>56</v>
      </c>
      <c r="B35" s="227">
        <v>0.3888888888888889</v>
      </c>
      <c r="C35" s="227">
        <v>0.1111111111111111</v>
      </c>
      <c r="D35" s="227">
        <v>5.5555555555555552E-2</v>
      </c>
      <c r="E35" s="1">
        <f t="shared" si="0"/>
        <v>0.55555555555555558</v>
      </c>
    </row>
    <row r="36" spans="1:5" x14ac:dyDescent="0.25">
      <c r="A36" s="228" t="s">
        <v>103</v>
      </c>
      <c r="B36" s="227">
        <v>0.27272727272727271</v>
      </c>
      <c r="C36" s="227">
        <v>0.27272727272727271</v>
      </c>
      <c r="D36" s="227">
        <v>0</v>
      </c>
      <c r="E36" s="1">
        <f t="shared" ref="E36:E67" si="1">SUM(B36:D36)</f>
        <v>0.54545454545454541</v>
      </c>
    </row>
    <row r="37" spans="1:5" x14ac:dyDescent="0.25">
      <c r="A37" s="228" t="s">
        <v>91</v>
      </c>
      <c r="B37" s="227">
        <v>0.4</v>
      </c>
      <c r="C37" s="227">
        <v>0</v>
      </c>
      <c r="D37" s="227">
        <v>0.1</v>
      </c>
      <c r="E37" s="1">
        <f t="shared" si="1"/>
        <v>0.5</v>
      </c>
    </row>
    <row r="38" spans="1:5" x14ac:dyDescent="0.25">
      <c r="A38" s="228" t="s">
        <v>40</v>
      </c>
      <c r="B38" s="227">
        <v>0.5</v>
      </c>
      <c r="C38" s="227">
        <v>0</v>
      </c>
      <c r="D38" s="227">
        <v>0</v>
      </c>
      <c r="E38" s="1">
        <f t="shared" si="1"/>
        <v>0.5</v>
      </c>
    </row>
    <row r="39" spans="1:5" x14ac:dyDescent="0.25">
      <c r="A39" s="228" t="s">
        <v>556</v>
      </c>
      <c r="B39" s="227">
        <v>0.5</v>
      </c>
      <c r="C39" s="227">
        <v>0</v>
      </c>
      <c r="D39" s="227">
        <v>0</v>
      </c>
      <c r="E39" s="1">
        <f t="shared" si="1"/>
        <v>0.5</v>
      </c>
    </row>
    <row r="40" spans="1:5" x14ac:dyDescent="0.25">
      <c r="A40" s="228" t="s">
        <v>43</v>
      </c>
      <c r="B40" s="227">
        <v>0</v>
      </c>
      <c r="C40" s="227">
        <v>0.375</v>
      </c>
      <c r="D40" s="227">
        <v>0.125</v>
      </c>
      <c r="E40" s="1">
        <f t="shared" si="1"/>
        <v>0.5</v>
      </c>
    </row>
    <row r="41" spans="1:5" x14ac:dyDescent="0.25">
      <c r="A41" s="228" t="s">
        <v>558</v>
      </c>
      <c r="B41" s="227">
        <v>0.5</v>
      </c>
      <c r="C41" s="227">
        <v>0</v>
      </c>
      <c r="D41" s="227">
        <v>0</v>
      </c>
      <c r="E41" s="1">
        <f t="shared" si="1"/>
        <v>0.5</v>
      </c>
    </row>
    <row r="42" spans="1:5" x14ac:dyDescent="0.25">
      <c r="A42" s="228" t="s">
        <v>540</v>
      </c>
      <c r="B42" s="227">
        <v>0.5</v>
      </c>
      <c r="C42" s="227">
        <v>0</v>
      </c>
      <c r="D42" s="227">
        <v>0</v>
      </c>
      <c r="E42" s="1">
        <f t="shared" si="1"/>
        <v>0.5</v>
      </c>
    </row>
    <row r="43" spans="1:5" x14ac:dyDescent="0.25">
      <c r="A43" s="228" t="s">
        <v>771</v>
      </c>
      <c r="B43" s="227">
        <v>0.4</v>
      </c>
      <c r="C43" s="227">
        <v>0.1</v>
      </c>
      <c r="D43" s="227">
        <v>0</v>
      </c>
      <c r="E43" s="1">
        <f t="shared" si="1"/>
        <v>0.5</v>
      </c>
    </row>
    <row r="44" spans="1:5" x14ac:dyDescent="0.25">
      <c r="A44" s="228" t="s">
        <v>552</v>
      </c>
      <c r="B44" s="227">
        <v>0.375</v>
      </c>
      <c r="C44" s="227">
        <v>0.125</v>
      </c>
      <c r="D44" s="227">
        <v>0</v>
      </c>
      <c r="E44" s="1">
        <f t="shared" si="1"/>
        <v>0.5</v>
      </c>
    </row>
    <row r="45" spans="1:5" x14ac:dyDescent="0.25">
      <c r="A45" s="228" t="s">
        <v>33</v>
      </c>
      <c r="B45" s="227">
        <v>0.46153846153846156</v>
      </c>
      <c r="C45" s="227">
        <v>0</v>
      </c>
      <c r="D45" s="227">
        <v>0</v>
      </c>
      <c r="E45" s="1">
        <f t="shared" si="1"/>
        <v>0.46153846153846156</v>
      </c>
    </row>
    <row r="46" spans="1:5" x14ac:dyDescent="0.25">
      <c r="A46" s="228" t="s">
        <v>41</v>
      </c>
      <c r="B46" s="227">
        <v>0.1111111111111111</v>
      </c>
      <c r="C46" s="227">
        <v>0.22222222222222221</v>
      </c>
      <c r="D46" s="227">
        <v>0.1111111111111111</v>
      </c>
      <c r="E46" s="1">
        <f t="shared" si="1"/>
        <v>0.44444444444444442</v>
      </c>
    </row>
    <row r="47" spans="1:5" x14ac:dyDescent="0.25">
      <c r="A47" s="228" t="s">
        <v>84</v>
      </c>
      <c r="B47" s="227">
        <v>0.42857142857142855</v>
      </c>
      <c r="C47" s="227">
        <v>0</v>
      </c>
      <c r="D47" s="227">
        <v>0</v>
      </c>
      <c r="E47" s="1">
        <f t="shared" si="1"/>
        <v>0.42857142857142855</v>
      </c>
    </row>
    <row r="48" spans="1:5" x14ac:dyDescent="0.25">
      <c r="A48" s="228" t="s">
        <v>548</v>
      </c>
      <c r="B48" s="227">
        <v>0.14285714285714285</v>
      </c>
      <c r="C48" s="227">
        <v>0.2857142857142857</v>
      </c>
      <c r="D48" s="227">
        <v>0</v>
      </c>
      <c r="E48" s="1">
        <f t="shared" si="1"/>
        <v>0.42857142857142855</v>
      </c>
    </row>
    <row r="49" spans="1:5" x14ac:dyDescent="0.25">
      <c r="A49" s="228" t="s">
        <v>47</v>
      </c>
      <c r="B49" s="227">
        <v>0.2857142857142857</v>
      </c>
      <c r="C49" s="227">
        <v>7.1428571428571425E-2</v>
      </c>
      <c r="D49" s="227">
        <v>7.1428571428571425E-2</v>
      </c>
      <c r="E49" s="1">
        <f t="shared" si="1"/>
        <v>0.42857142857142849</v>
      </c>
    </row>
    <row r="50" spans="1:5" x14ac:dyDescent="0.25">
      <c r="A50" s="228" t="s">
        <v>78</v>
      </c>
      <c r="B50" s="227">
        <v>0.2</v>
      </c>
      <c r="C50" s="227">
        <v>0.08</v>
      </c>
      <c r="D50" s="227">
        <v>0.12</v>
      </c>
      <c r="E50" s="1">
        <f t="shared" si="1"/>
        <v>0.4</v>
      </c>
    </row>
    <row r="51" spans="1:5" x14ac:dyDescent="0.25">
      <c r="A51" s="228" t="s">
        <v>93</v>
      </c>
      <c r="B51" s="227">
        <v>0.3</v>
      </c>
      <c r="C51" s="227">
        <v>0.1</v>
      </c>
      <c r="D51" s="227">
        <v>0</v>
      </c>
      <c r="E51" s="1">
        <f t="shared" si="1"/>
        <v>0.4</v>
      </c>
    </row>
    <row r="52" spans="1:5" x14ac:dyDescent="0.25">
      <c r="A52" s="228" t="s">
        <v>772</v>
      </c>
      <c r="B52" s="227">
        <v>0.4</v>
      </c>
      <c r="C52" s="227">
        <v>0</v>
      </c>
      <c r="D52" s="227">
        <v>0</v>
      </c>
      <c r="E52" s="1">
        <f t="shared" si="1"/>
        <v>0.4</v>
      </c>
    </row>
    <row r="53" spans="1:5" x14ac:dyDescent="0.25">
      <c r="A53" s="228" t="s">
        <v>541</v>
      </c>
      <c r="B53" s="227">
        <v>0.125</v>
      </c>
      <c r="C53" s="227">
        <v>0.25</v>
      </c>
      <c r="D53" s="227">
        <v>0</v>
      </c>
      <c r="E53" s="1">
        <f t="shared" si="1"/>
        <v>0.375</v>
      </c>
    </row>
    <row r="54" spans="1:5" x14ac:dyDescent="0.25">
      <c r="A54" s="228" t="s">
        <v>54</v>
      </c>
      <c r="B54" s="227">
        <v>0.36363636363636365</v>
      </c>
      <c r="C54" s="227">
        <v>0</v>
      </c>
      <c r="D54" s="227">
        <v>0</v>
      </c>
      <c r="E54" s="1">
        <f t="shared" si="1"/>
        <v>0.36363636363636365</v>
      </c>
    </row>
    <row r="55" spans="1:5" x14ac:dyDescent="0.25">
      <c r="A55" s="228" t="s">
        <v>36</v>
      </c>
      <c r="B55" s="227">
        <v>0.23529411764705882</v>
      </c>
      <c r="C55" s="227">
        <v>0.11764705882352941</v>
      </c>
      <c r="D55" s="227">
        <v>0</v>
      </c>
      <c r="E55" s="1">
        <f t="shared" si="1"/>
        <v>0.3529411764705882</v>
      </c>
    </row>
    <row r="56" spans="1:5" x14ac:dyDescent="0.25">
      <c r="A56" s="228" t="s">
        <v>764</v>
      </c>
      <c r="B56" s="227">
        <v>0.25</v>
      </c>
      <c r="C56" s="227">
        <v>0.05</v>
      </c>
      <c r="D56" s="227">
        <v>0.05</v>
      </c>
      <c r="E56" s="1">
        <f t="shared" si="1"/>
        <v>0.35</v>
      </c>
    </row>
    <row r="57" spans="1:5" x14ac:dyDescent="0.25">
      <c r="A57" s="228" t="s">
        <v>97</v>
      </c>
      <c r="B57" s="227">
        <v>0.16666666666666666</v>
      </c>
      <c r="C57" s="227">
        <v>0.16666666666666666</v>
      </c>
      <c r="D57" s="227">
        <v>0</v>
      </c>
      <c r="E57" s="1">
        <f t="shared" si="1"/>
        <v>0.33333333333333331</v>
      </c>
    </row>
    <row r="58" spans="1:5" x14ac:dyDescent="0.25">
      <c r="A58" s="228" t="s">
        <v>760</v>
      </c>
      <c r="B58" s="227">
        <v>0</v>
      </c>
      <c r="C58" s="227">
        <v>0.33333333333333331</v>
      </c>
      <c r="D58" s="227">
        <v>0</v>
      </c>
      <c r="E58" s="1">
        <f t="shared" si="1"/>
        <v>0.33333333333333331</v>
      </c>
    </row>
    <row r="59" spans="1:5" x14ac:dyDescent="0.25">
      <c r="A59" s="228" t="s">
        <v>30</v>
      </c>
      <c r="B59" s="227">
        <v>0</v>
      </c>
      <c r="C59" s="227">
        <v>0.33333333333333331</v>
      </c>
      <c r="D59" s="227">
        <v>0</v>
      </c>
      <c r="E59" s="1">
        <f t="shared" si="1"/>
        <v>0.33333333333333331</v>
      </c>
    </row>
    <row r="60" spans="1:5" x14ac:dyDescent="0.25">
      <c r="A60" s="228" t="s">
        <v>770</v>
      </c>
      <c r="B60" s="227">
        <v>0.33333333333333331</v>
      </c>
      <c r="C60" s="227">
        <v>0</v>
      </c>
      <c r="D60" s="227">
        <v>0</v>
      </c>
      <c r="E60" s="1">
        <f t="shared" si="1"/>
        <v>0.33333333333333331</v>
      </c>
    </row>
    <row r="61" spans="1:5" x14ac:dyDescent="0.25">
      <c r="A61" s="228" t="s">
        <v>550</v>
      </c>
      <c r="B61" s="227">
        <v>0.16666666666666666</v>
      </c>
      <c r="C61" s="227">
        <v>0.16666666666666666</v>
      </c>
      <c r="D61" s="227">
        <v>0</v>
      </c>
      <c r="E61" s="1">
        <f t="shared" si="1"/>
        <v>0.33333333333333331</v>
      </c>
    </row>
    <row r="62" spans="1:5" x14ac:dyDescent="0.25">
      <c r="A62" s="228" t="s">
        <v>74</v>
      </c>
      <c r="B62" s="227">
        <v>0.2</v>
      </c>
      <c r="C62" s="227">
        <v>0.1</v>
      </c>
      <c r="D62" s="227">
        <v>0</v>
      </c>
      <c r="E62" s="1">
        <f t="shared" si="1"/>
        <v>0.30000000000000004</v>
      </c>
    </row>
    <row r="63" spans="1:5" x14ac:dyDescent="0.25">
      <c r="A63" s="228" t="s">
        <v>761</v>
      </c>
      <c r="B63" s="227">
        <v>0.3</v>
      </c>
      <c r="C63" s="227">
        <v>0</v>
      </c>
      <c r="D63" s="227">
        <v>0</v>
      </c>
      <c r="E63" s="1">
        <f t="shared" si="1"/>
        <v>0.3</v>
      </c>
    </row>
    <row r="64" spans="1:5" s="65" customFormat="1" x14ac:dyDescent="0.25">
      <c r="A64" s="228" t="s">
        <v>38</v>
      </c>
      <c r="B64" s="227">
        <v>0.3</v>
      </c>
      <c r="C64" s="227">
        <v>0</v>
      </c>
      <c r="D64" s="227">
        <v>0</v>
      </c>
      <c r="E64" s="1">
        <f t="shared" si="1"/>
        <v>0.3</v>
      </c>
    </row>
    <row r="65" spans="1:5" x14ac:dyDescent="0.25">
      <c r="A65" s="228" t="s">
        <v>89</v>
      </c>
      <c r="B65" s="227">
        <v>0.23529411764705882</v>
      </c>
      <c r="C65" s="227">
        <v>5.8823529411764705E-2</v>
      </c>
      <c r="D65" s="227">
        <v>0</v>
      </c>
      <c r="E65" s="1">
        <f t="shared" si="1"/>
        <v>0.29411764705882354</v>
      </c>
    </row>
    <row r="66" spans="1:5" x14ac:dyDescent="0.25">
      <c r="A66" s="228" t="s">
        <v>90</v>
      </c>
      <c r="B66" s="227">
        <v>0.2857142857142857</v>
      </c>
      <c r="C66" s="227">
        <v>0</v>
      </c>
      <c r="D66" s="227">
        <v>0</v>
      </c>
      <c r="E66" s="1">
        <f t="shared" si="1"/>
        <v>0.2857142857142857</v>
      </c>
    </row>
    <row r="67" spans="1:5" x14ac:dyDescent="0.25">
      <c r="A67" s="228" t="s">
        <v>81</v>
      </c>
      <c r="B67" s="227">
        <v>5.5555555555555552E-2</v>
      </c>
      <c r="C67" s="227">
        <v>0.16666666666666666</v>
      </c>
      <c r="D67" s="227">
        <v>5.5555555555555552E-2</v>
      </c>
      <c r="E67" s="1">
        <f t="shared" si="1"/>
        <v>0.27777777777777779</v>
      </c>
    </row>
    <row r="68" spans="1:5" x14ac:dyDescent="0.25">
      <c r="A68" s="228" t="s">
        <v>94</v>
      </c>
      <c r="B68" s="227">
        <v>0.18181818181818182</v>
      </c>
      <c r="C68" s="227">
        <v>9.0909090909090912E-2</v>
      </c>
      <c r="D68" s="227">
        <v>0</v>
      </c>
      <c r="E68" s="1">
        <f t="shared" ref="E68:E99" si="2">SUM(B68:D68)</f>
        <v>0.27272727272727271</v>
      </c>
    </row>
    <row r="69" spans="1:5" x14ac:dyDescent="0.25">
      <c r="A69" s="228" t="s">
        <v>96</v>
      </c>
      <c r="B69" s="227">
        <v>0.26315789473684209</v>
      </c>
      <c r="C69" s="227">
        <v>0</v>
      </c>
      <c r="D69" s="227">
        <v>0</v>
      </c>
      <c r="E69" s="1">
        <f t="shared" si="2"/>
        <v>0.26315789473684209</v>
      </c>
    </row>
    <row r="70" spans="1:5" x14ac:dyDescent="0.25">
      <c r="A70" s="228" t="s">
        <v>79</v>
      </c>
      <c r="B70" s="227">
        <v>0.19354838709677419</v>
      </c>
      <c r="C70" s="227">
        <v>6.4516129032258063E-2</v>
      </c>
      <c r="D70" s="227">
        <v>0</v>
      </c>
      <c r="E70" s="1">
        <f t="shared" si="2"/>
        <v>0.25806451612903225</v>
      </c>
    </row>
    <row r="71" spans="1:5" x14ac:dyDescent="0.25">
      <c r="A71" s="228" t="s">
        <v>102</v>
      </c>
      <c r="B71" s="227">
        <v>8.3333333333333329E-2</v>
      </c>
      <c r="C71" s="227">
        <v>8.3333333333333329E-2</v>
      </c>
      <c r="D71" s="227">
        <v>8.3333333333333329E-2</v>
      </c>
      <c r="E71" s="1">
        <f t="shared" si="2"/>
        <v>0.25</v>
      </c>
    </row>
    <row r="72" spans="1:5" x14ac:dyDescent="0.25">
      <c r="A72" s="228" t="s">
        <v>25</v>
      </c>
      <c r="B72" s="227">
        <v>0.25</v>
      </c>
      <c r="C72" s="227">
        <v>0</v>
      </c>
      <c r="D72" s="227">
        <v>0</v>
      </c>
      <c r="E72" s="1">
        <f t="shared" si="2"/>
        <v>0.25</v>
      </c>
    </row>
    <row r="73" spans="1:5" x14ac:dyDescent="0.25">
      <c r="A73" s="228" t="s">
        <v>51</v>
      </c>
      <c r="B73" s="227">
        <v>0.125</v>
      </c>
      <c r="C73" s="227">
        <v>0.125</v>
      </c>
      <c r="D73" s="227">
        <v>0</v>
      </c>
      <c r="E73" s="1">
        <f t="shared" si="2"/>
        <v>0.25</v>
      </c>
    </row>
    <row r="74" spans="1:5" x14ac:dyDescent="0.25">
      <c r="A74" s="228" t="s">
        <v>34</v>
      </c>
      <c r="B74" s="227">
        <v>0.25</v>
      </c>
      <c r="C74" s="227">
        <v>0</v>
      </c>
      <c r="D74" s="227">
        <v>0</v>
      </c>
      <c r="E74" s="1">
        <f t="shared" si="2"/>
        <v>0.25</v>
      </c>
    </row>
    <row r="75" spans="1:5" x14ac:dyDescent="0.25">
      <c r="A75" s="228" t="s">
        <v>35</v>
      </c>
      <c r="B75" s="227">
        <v>0.23076923076923078</v>
      </c>
      <c r="C75" s="227">
        <v>0</v>
      </c>
      <c r="D75" s="227">
        <v>0</v>
      </c>
      <c r="E75" s="1">
        <f t="shared" si="2"/>
        <v>0.23076923076923078</v>
      </c>
    </row>
    <row r="76" spans="1:5" x14ac:dyDescent="0.25">
      <c r="A76" s="228" t="s">
        <v>98</v>
      </c>
      <c r="B76" s="227">
        <v>0.2</v>
      </c>
      <c r="C76" s="227">
        <v>0</v>
      </c>
      <c r="D76" s="227">
        <v>0</v>
      </c>
      <c r="E76" s="1">
        <f t="shared" si="2"/>
        <v>0.2</v>
      </c>
    </row>
    <row r="77" spans="1:5" x14ac:dyDescent="0.25">
      <c r="A77" s="228" t="s">
        <v>86</v>
      </c>
      <c r="B77" s="227">
        <v>0.2</v>
      </c>
      <c r="C77" s="227">
        <v>0</v>
      </c>
      <c r="D77" s="227">
        <v>0</v>
      </c>
      <c r="E77" s="1">
        <f t="shared" si="2"/>
        <v>0.2</v>
      </c>
    </row>
    <row r="78" spans="1:5" x14ac:dyDescent="0.25">
      <c r="A78" s="228" t="s">
        <v>88</v>
      </c>
      <c r="B78" s="227">
        <v>0.2</v>
      </c>
      <c r="C78" s="227">
        <v>0</v>
      </c>
      <c r="D78" s="227">
        <v>0</v>
      </c>
      <c r="E78" s="1">
        <f t="shared" si="2"/>
        <v>0.2</v>
      </c>
    </row>
    <row r="79" spans="1:5" x14ac:dyDescent="0.25">
      <c r="A79" s="228" t="s">
        <v>549</v>
      </c>
      <c r="B79" s="227">
        <v>0.17647058823529413</v>
      </c>
      <c r="C79" s="227">
        <v>0</v>
      </c>
      <c r="D79" s="227">
        <v>0</v>
      </c>
      <c r="E79" s="1">
        <f t="shared" si="2"/>
        <v>0.17647058823529413</v>
      </c>
    </row>
    <row r="80" spans="1:5" x14ac:dyDescent="0.25">
      <c r="A80" s="228" t="s">
        <v>763</v>
      </c>
      <c r="B80" s="227">
        <v>0.11764705882352941</v>
      </c>
      <c r="C80" s="227">
        <v>5.8823529411764705E-2</v>
      </c>
      <c r="D80" s="227">
        <v>0</v>
      </c>
      <c r="E80" s="1">
        <f t="shared" si="2"/>
        <v>0.1764705882352941</v>
      </c>
    </row>
    <row r="81" spans="1:5" x14ac:dyDescent="0.25">
      <c r="A81" s="228" t="s">
        <v>774</v>
      </c>
      <c r="B81" s="227">
        <v>0.16666666666666666</v>
      </c>
      <c r="C81" s="227">
        <v>0</v>
      </c>
      <c r="D81" s="227">
        <v>0</v>
      </c>
      <c r="E81" s="1">
        <f t="shared" si="2"/>
        <v>0.16666666666666666</v>
      </c>
    </row>
    <row r="82" spans="1:5" x14ac:dyDescent="0.25">
      <c r="A82" s="228" t="s">
        <v>75</v>
      </c>
      <c r="B82" s="227">
        <v>0.15789473684210525</v>
      </c>
      <c r="C82" s="227">
        <v>0</v>
      </c>
      <c r="D82" s="227">
        <v>0</v>
      </c>
      <c r="E82" s="1">
        <f t="shared" si="2"/>
        <v>0.15789473684210525</v>
      </c>
    </row>
    <row r="83" spans="1:5" x14ac:dyDescent="0.25">
      <c r="A83" s="228" t="s">
        <v>92</v>
      </c>
      <c r="B83" s="227">
        <v>0.15384615384615385</v>
      </c>
      <c r="C83" s="227">
        <v>0</v>
      </c>
      <c r="D83" s="227">
        <v>0</v>
      </c>
      <c r="E83" s="1">
        <f t="shared" si="2"/>
        <v>0.15384615384615385</v>
      </c>
    </row>
    <row r="84" spans="1:5" s="53" customFormat="1" x14ac:dyDescent="0.25">
      <c r="A84" s="228" t="s">
        <v>37</v>
      </c>
      <c r="B84" s="227">
        <v>7.6923076923076927E-2</v>
      </c>
      <c r="C84" s="227">
        <v>0</v>
      </c>
      <c r="D84" s="227">
        <v>7.6923076923076927E-2</v>
      </c>
      <c r="E84" s="1">
        <f t="shared" si="2"/>
        <v>0.15384615384615385</v>
      </c>
    </row>
    <row r="85" spans="1:5" x14ac:dyDescent="0.25">
      <c r="A85" s="228" t="s">
        <v>545</v>
      </c>
      <c r="B85" s="227">
        <v>0.14285714285714285</v>
      </c>
      <c r="C85" s="227">
        <v>0</v>
      </c>
      <c r="D85" s="227">
        <v>0</v>
      </c>
      <c r="E85" s="1">
        <f t="shared" si="2"/>
        <v>0.14285714285714285</v>
      </c>
    </row>
    <row r="86" spans="1:5" x14ac:dyDescent="0.25">
      <c r="A86" s="228" t="s">
        <v>546</v>
      </c>
      <c r="B86" s="227">
        <v>0</v>
      </c>
      <c r="C86" s="227">
        <v>0</v>
      </c>
      <c r="D86" s="227">
        <v>0.14285714285714285</v>
      </c>
      <c r="E86" s="1">
        <f t="shared" si="2"/>
        <v>0.14285714285714285</v>
      </c>
    </row>
    <row r="87" spans="1:5" x14ac:dyDescent="0.25">
      <c r="A87" s="228" t="s">
        <v>766</v>
      </c>
      <c r="B87" s="227">
        <v>0.13333333333333333</v>
      </c>
      <c r="C87" s="227">
        <v>0</v>
      </c>
      <c r="D87" s="227">
        <v>0</v>
      </c>
      <c r="E87" s="1">
        <f t="shared" si="2"/>
        <v>0.13333333333333333</v>
      </c>
    </row>
    <row r="88" spans="1:5" x14ac:dyDescent="0.25">
      <c r="A88" s="228" t="s">
        <v>83</v>
      </c>
      <c r="B88" s="227">
        <v>0.125</v>
      </c>
      <c r="C88" s="227">
        <v>0</v>
      </c>
      <c r="D88" s="227">
        <v>0</v>
      </c>
      <c r="E88" s="1">
        <f t="shared" si="2"/>
        <v>0.125</v>
      </c>
    </row>
    <row r="89" spans="1:5" x14ac:dyDescent="0.25">
      <c r="A89" s="228" t="s">
        <v>773</v>
      </c>
      <c r="B89" s="227">
        <v>0</v>
      </c>
      <c r="C89" s="227">
        <v>0.125</v>
      </c>
      <c r="D89" s="227">
        <v>0</v>
      </c>
      <c r="E89" s="1">
        <f t="shared" si="2"/>
        <v>0.125</v>
      </c>
    </row>
    <row r="90" spans="1:5" x14ac:dyDescent="0.25">
      <c r="A90" s="228" t="s">
        <v>27</v>
      </c>
      <c r="B90" s="227">
        <v>0.1111111111111111</v>
      </c>
      <c r="C90" s="227">
        <v>0</v>
      </c>
      <c r="D90" s="227">
        <v>0</v>
      </c>
      <c r="E90" s="1">
        <f t="shared" si="2"/>
        <v>0.1111111111111111</v>
      </c>
    </row>
    <row r="91" spans="1:5" x14ac:dyDescent="0.25">
      <c r="A91" s="228" t="s">
        <v>76</v>
      </c>
      <c r="B91" s="227">
        <v>6.6666666666666666E-2</v>
      </c>
      <c r="C91" s="227">
        <v>3.3333333333333333E-2</v>
      </c>
      <c r="D91" s="227">
        <v>0</v>
      </c>
      <c r="E91" s="1">
        <f t="shared" si="2"/>
        <v>0.1</v>
      </c>
    </row>
    <row r="92" spans="1:5" x14ac:dyDescent="0.25">
      <c r="A92" s="228" t="s">
        <v>24</v>
      </c>
      <c r="B92" s="227">
        <v>8.3333333333333329E-2</v>
      </c>
      <c r="C92" s="227">
        <v>0</v>
      </c>
      <c r="D92" s="227">
        <v>0</v>
      </c>
      <c r="E92" s="1">
        <f t="shared" si="2"/>
        <v>8.3333333333333329E-2</v>
      </c>
    </row>
    <row r="93" spans="1:5" x14ac:dyDescent="0.25">
      <c r="A93" s="228" t="s">
        <v>80</v>
      </c>
      <c r="B93" s="227">
        <v>0.08</v>
      </c>
      <c r="C93" s="227">
        <v>0</v>
      </c>
      <c r="D93" s="227">
        <v>0</v>
      </c>
      <c r="E93" s="1">
        <f t="shared" si="2"/>
        <v>0.08</v>
      </c>
    </row>
    <row r="94" spans="1:5" x14ac:dyDescent="0.25">
      <c r="A94" s="228" t="s">
        <v>767</v>
      </c>
      <c r="B94" s="227">
        <v>7.1428571428571425E-2</v>
      </c>
      <c r="C94" s="227">
        <v>0</v>
      </c>
      <c r="D94" s="227">
        <v>0</v>
      </c>
      <c r="E94" s="1">
        <f t="shared" si="2"/>
        <v>7.1428571428571425E-2</v>
      </c>
    </row>
    <row r="95" spans="1:5" x14ac:dyDescent="0.25">
      <c r="A95" s="228" t="s">
        <v>69</v>
      </c>
      <c r="B95" s="227">
        <v>5.8823529411764705E-2</v>
      </c>
      <c r="C95" s="227">
        <v>0</v>
      </c>
      <c r="D95" s="227">
        <v>0</v>
      </c>
      <c r="E95" s="1">
        <f t="shared" si="2"/>
        <v>5.8823529411764705E-2</v>
      </c>
    </row>
    <row r="96" spans="1:5" x14ac:dyDescent="0.25">
      <c r="A96" s="228" t="s">
        <v>87</v>
      </c>
      <c r="B96" s="227">
        <v>3.2258064516129031E-2</v>
      </c>
      <c r="C96" s="227">
        <v>0</v>
      </c>
      <c r="D96" s="227">
        <v>0</v>
      </c>
      <c r="E96" s="1">
        <f t="shared" si="2"/>
        <v>3.2258064516129031E-2</v>
      </c>
    </row>
    <row r="97" spans="1:5" x14ac:dyDescent="0.25">
      <c r="A97" s="228" t="s">
        <v>85</v>
      </c>
      <c r="B97" s="227">
        <v>0</v>
      </c>
      <c r="C97" s="227">
        <v>0</v>
      </c>
      <c r="D97" s="227">
        <v>0</v>
      </c>
      <c r="E97" s="1">
        <f t="shared" si="2"/>
        <v>0</v>
      </c>
    </row>
    <row r="98" spans="1:5" x14ac:dyDescent="0.25">
      <c r="A98" s="228" t="s">
        <v>32</v>
      </c>
      <c r="B98" s="227">
        <v>0</v>
      </c>
      <c r="C98" s="227">
        <v>0</v>
      </c>
      <c r="D98" s="227">
        <v>0</v>
      </c>
      <c r="E98" s="1">
        <f t="shared" si="2"/>
        <v>0</v>
      </c>
    </row>
    <row r="99" spans="1:5" x14ac:dyDescent="0.25">
      <c r="A99" s="228" t="s">
        <v>22</v>
      </c>
      <c r="B99" s="227">
        <v>0</v>
      </c>
      <c r="C99" s="227">
        <v>0</v>
      </c>
      <c r="D99" s="227">
        <v>0</v>
      </c>
      <c r="E99" s="1">
        <f t="shared" si="2"/>
        <v>0</v>
      </c>
    </row>
    <row r="100" spans="1:5" x14ac:dyDescent="0.25">
      <c r="A100" s="228" t="s">
        <v>306</v>
      </c>
      <c r="B100" s="227">
        <v>0</v>
      </c>
      <c r="C100" s="227">
        <v>0</v>
      </c>
      <c r="D100" s="227">
        <v>0</v>
      </c>
      <c r="E100" s="1">
        <f t="shared" ref="E100" si="3">SUM(B100:D100)</f>
        <v>0</v>
      </c>
    </row>
    <row r="101" spans="1:5" x14ac:dyDescent="0.25">
      <c r="A101" s="50"/>
      <c r="B101" s="1"/>
      <c r="C101" s="1"/>
      <c r="D101" s="1"/>
      <c r="E101" s="1"/>
    </row>
    <row r="102" spans="1:5" x14ac:dyDescent="0.25">
      <c r="A102" s="50"/>
      <c r="B102" s="1"/>
      <c r="C102" s="1"/>
      <c r="D102" s="1"/>
      <c r="E102" s="1"/>
    </row>
    <row r="103" spans="1:5" x14ac:dyDescent="0.25">
      <c r="A103" s="50"/>
      <c r="B103" s="1"/>
      <c r="C103" s="1"/>
      <c r="D103" s="1"/>
      <c r="E103" s="1"/>
    </row>
    <row r="104" spans="1:5" x14ac:dyDescent="0.25">
      <c r="A104" s="50"/>
      <c r="B104" s="1"/>
      <c r="C104" s="1"/>
      <c r="D104" s="1"/>
      <c r="E104" s="1"/>
    </row>
    <row r="105" spans="1:5" x14ac:dyDescent="0.25">
      <c r="A105" s="50"/>
      <c r="B105" s="1"/>
      <c r="C105" s="1"/>
      <c r="D105" s="1"/>
      <c r="E105" s="1"/>
    </row>
    <row r="106" spans="1:5" x14ac:dyDescent="0.25">
      <c r="A106" s="50"/>
      <c r="B106" s="1"/>
      <c r="C106" s="1"/>
      <c r="D106" s="1"/>
      <c r="E106" s="1"/>
    </row>
    <row r="107" spans="1:5" x14ac:dyDescent="0.25">
      <c r="A107" s="50"/>
      <c r="B107" s="1"/>
      <c r="C107" s="1"/>
      <c r="D107" s="1"/>
      <c r="E107" s="1"/>
    </row>
    <row r="108" spans="1:5" x14ac:dyDescent="0.25">
      <c r="A108" s="50"/>
      <c r="B108" s="1"/>
      <c r="C108" s="1"/>
      <c r="D108" s="1"/>
      <c r="E108" s="1"/>
    </row>
    <row r="109" spans="1:5" x14ac:dyDescent="0.25">
      <c r="A109" s="50"/>
      <c r="B109" s="1"/>
      <c r="C109" s="1"/>
      <c r="D109" s="1"/>
      <c r="E109" s="1"/>
    </row>
    <row r="110" spans="1:5" x14ac:dyDescent="0.25">
      <c r="A110" s="50"/>
      <c r="B110" s="1"/>
      <c r="C110" s="1"/>
      <c r="D110" s="1"/>
      <c r="E110" s="1"/>
    </row>
    <row r="111" spans="1:5" x14ac:dyDescent="0.25">
      <c r="A111" s="50"/>
      <c r="B111" s="1"/>
      <c r="C111" s="1"/>
      <c r="D111" s="1"/>
      <c r="E111" s="1"/>
    </row>
    <row r="112" spans="1:5" x14ac:dyDescent="0.25">
      <c r="A112" s="50"/>
      <c r="B112" s="1"/>
      <c r="C112" s="1"/>
      <c r="D112" s="1"/>
      <c r="E112" s="1"/>
    </row>
    <row r="113" spans="1:5" x14ac:dyDescent="0.25">
      <c r="A113" s="50"/>
      <c r="B113" s="1"/>
      <c r="C113" s="1"/>
      <c r="D113" s="1"/>
      <c r="E113" s="1"/>
    </row>
    <row r="114" spans="1:5" x14ac:dyDescent="0.25">
      <c r="A114" s="50"/>
      <c r="B114" s="1"/>
      <c r="C114" s="1"/>
      <c r="D114" s="1"/>
      <c r="E114" s="1"/>
    </row>
    <row r="115" spans="1:5" x14ac:dyDescent="0.25">
      <c r="A115" s="50"/>
      <c r="B115" s="1"/>
      <c r="C115" s="1"/>
      <c r="D115" s="1"/>
      <c r="E115" s="1"/>
    </row>
    <row r="116" spans="1:5" x14ac:dyDescent="0.25">
      <c r="A116" s="50"/>
      <c r="B116" s="1"/>
      <c r="C116" s="1"/>
      <c r="D116" s="1"/>
      <c r="E116" s="1"/>
    </row>
    <row r="117" spans="1:5" x14ac:dyDescent="0.25">
      <c r="A117" s="50"/>
      <c r="B117" s="1"/>
      <c r="C117" s="1"/>
      <c r="D117" s="1"/>
      <c r="E117" s="1"/>
    </row>
    <row r="118" spans="1:5" x14ac:dyDescent="0.25">
      <c r="A118" s="50"/>
      <c r="B118" s="1"/>
      <c r="C118" s="1"/>
      <c r="D118" s="1"/>
      <c r="E118" s="1"/>
    </row>
    <row r="119" spans="1:5" x14ac:dyDescent="0.25">
      <c r="A119" s="50"/>
      <c r="B119" s="1"/>
      <c r="C119" s="1"/>
      <c r="D119" s="1"/>
      <c r="E119" s="1"/>
    </row>
    <row r="120" spans="1:5" x14ac:dyDescent="0.25">
      <c r="A120" s="50"/>
      <c r="B120" s="1"/>
      <c r="C120" s="1"/>
      <c r="D120" s="1"/>
      <c r="E120" s="1"/>
    </row>
    <row r="121" spans="1:5" x14ac:dyDescent="0.25">
      <c r="A121" s="50"/>
      <c r="B121" s="1"/>
      <c r="C121" s="1"/>
      <c r="D121" s="1"/>
      <c r="E121" s="1"/>
    </row>
    <row r="122" spans="1:5" x14ac:dyDescent="0.25">
      <c r="A122" s="50"/>
      <c r="B122" s="1"/>
      <c r="C122" s="1"/>
      <c r="D122" s="1"/>
      <c r="E122" s="1"/>
    </row>
    <row r="123" spans="1:5" x14ac:dyDescent="0.25">
      <c r="A123" s="50"/>
      <c r="B123" s="1"/>
      <c r="C123" s="1"/>
      <c r="D123" s="1"/>
      <c r="E123" s="1"/>
    </row>
    <row r="124" spans="1:5" x14ac:dyDescent="0.25">
      <c r="A124" s="50"/>
      <c r="B124" s="1"/>
      <c r="C124" s="1"/>
      <c r="D124" s="1"/>
      <c r="E124" s="1"/>
    </row>
    <row r="125" spans="1:5" x14ac:dyDescent="0.25">
      <c r="A125" s="50"/>
      <c r="B125" s="1"/>
      <c r="C125" s="1"/>
      <c r="D125" s="1"/>
      <c r="E125" s="1"/>
    </row>
    <row r="126" spans="1:5" x14ac:dyDescent="0.25">
      <c r="A126" s="50"/>
      <c r="B126" s="1"/>
      <c r="C126" s="1"/>
      <c r="D126" s="1"/>
      <c r="E126" s="1"/>
    </row>
    <row r="127" spans="1:5" x14ac:dyDescent="0.25">
      <c r="A127" s="50"/>
      <c r="B127" s="1"/>
      <c r="C127" s="1"/>
      <c r="D127" s="1"/>
      <c r="E127" s="1"/>
    </row>
    <row r="128" spans="1:5" x14ac:dyDescent="0.25">
      <c r="A128" s="50"/>
      <c r="B128" s="1"/>
      <c r="C128" s="1"/>
      <c r="D128" s="1"/>
      <c r="E128" s="1"/>
    </row>
    <row r="129" spans="1:5" x14ac:dyDescent="0.25">
      <c r="A129" s="50"/>
      <c r="B129" s="1"/>
      <c r="C129" s="1"/>
      <c r="D129" s="1"/>
      <c r="E129" s="1"/>
    </row>
    <row r="130" spans="1:5" x14ac:dyDescent="0.25">
      <c r="A130" s="50"/>
      <c r="B130" s="1"/>
      <c r="C130" s="1"/>
      <c r="D130" s="1"/>
      <c r="E130" s="1"/>
    </row>
    <row r="131" spans="1:5" x14ac:dyDescent="0.25">
      <c r="A131" s="50"/>
      <c r="B131" s="37"/>
      <c r="C131" s="36"/>
    </row>
    <row r="132" spans="1:5" x14ac:dyDescent="0.25">
      <c r="A132" s="50"/>
      <c r="B132" s="37"/>
      <c r="C132" s="36"/>
    </row>
    <row r="133" spans="1:5" x14ac:dyDescent="0.25">
      <c r="A133" s="50"/>
      <c r="B133" s="37"/>
      <c r="C133" s="36"/>
    </row>
    <row r="134" spans="1:5" x14ac:dyDescent="0.25">
      <c r="A134" s="50"/>
      <c r="B134" s="37"/>
      <c r="C134" s="36"/>
    </row>
    <row r="135" spans="1:5" x14ac:dyDescent="0.25">
      <c r="A135" s="50"/>
      <c r="B135" s="37"/>
      <c r="C135" s="36"/>
    </row>
    <row r="136" spans="1:5" x14ac:dyDescent="0.25">
      <c r="A136" s="50"/>
      <c r="B136" s="37"/>
      <c r="C136" s="36"/>
    </row>
    <row r="137" spans="1:5" x14ac:dyDescent="0.25">
      <c r="A137" s="50"/>
      <c r="B137" s="37"/>
      <c r="C137" s="36"/>
    </row>
    <row r="138" spans="1:5" x14ac:dyDescent="0.25">
      <c r="A138" s="50"/>
      <c r="B138" s="37"/>
      <c r="C138" s="36"/>
    </row>
    <row r="139" spans="1:5" x14ac:dyDescent="0.25">
      <c r="A139" s="50"/>
      <c r="B139" s="37"/>
      <c r="C139" s="36"/>
    </row>
    <row r="140" spans="1:5" x14ac:dyDescent="0.25">
      <c r="A140" s="50"/>
      <c r="B140" s="37"/>
      <c r="C140" s="36"/>
    </row>
    <row r="141" spans="1:5" x14ac:dyDescent="0.25">
      <c r="A141" s="50"/>
      <c r="B141" s="37"/>
      <c r="C141" s="36"/>
    </row>
    <row r="142" spans="1:5" x14ac:dyDescent="0.25">
      <c r="A142" s="50"/>
      <c r="B142" s="37"/>
      <c r="C142" s="36"/>
    </row>
    <row r="143" spans="1:5" x14ac:dyDescent="0.25">
      <c r="A143" s="50"/>
      <c r="B143" s="37"/>
      <c r="C143" s="36"/>
    </row>
    <row r="144" spans="1:5" x14ac:dyDescent="0.25">
      <c r="A144" s="50"/>
      <c r="B144" s="37"/>
      <c r="C144" s="36"/>
    </row>
    <row r="145" spans="1:3" x14ac:dyDescent="0.25">
      <c r="A145" s="50"/>
      <c r="B145" s="37"/>
      <c r="C145" s="36"/>
    </row>
    <row r="146" spans="1:3" x14ac:dyDescent="0.25">
      <c r="A146" s="50"/>
      <c r="B146" s="37"/>
      <c r="C146" s="36"/>
    </row>
    <row r="147" spans="1:3" x14ac:dyDescent="0.25">
      <c r="A147" s="50"/>
      <c r="B147" s="37"/>
      <c r="C147" s="36"/>
    </row>
    <row r="148" spans="1:3" x14ac:dyDescent="0.25">
      <c r="A148" s="50"/>
      <c r="B148" s="37"/>
      <c r="C148" s="36"/>
    </row>
    <row r="149" spans="1:3" x14ac:dyDescent="0.25">
      <c r="A149" s="50"/>
      <c r="B149" s="37"/>
      <c r="C149" s="36"/>
    </row>
    <row r="150" spans="1:3" x14ac:dyDescent="0.25">
      <c r="A150" s="50"/>
      <c r="B150" s="37"/>
      <c r="C150" s="36"/>
    </row>
    <row r="151" spans="1:3" x14ac:dyDescent="0.25">
      <c r="A151" s="50"/>
      <c r="B151" s="37"/>
      <c r="C151" s="36"/>
    </row>
    <row r="152" spans="1:3" x14ac:dyDescent="0.25">
      <c r="A152" s="50"/>
      <c r="B152" s="37"/>
      <c r="C152" s="36"/>
    </row>
    <row r="153" spans="1:3" x14ac:dyDescent="0.25">
      <c r="A153" s="50"/>
      <c r="B153" s="37"/>
      <c r="C153" s="36"/>
    </row>
    <row r="154" spans="1:3" x14ac:dyDescent="0.25">
      <c r="A154" s="50"/>
      <c r="B154" s="37"/>
      <c r="C154" s="36"/>
    </row>
    <row r="155" spans="1:3" x14ac:dyDescent="0.25">
      <c r="A155" s="50"/>
      <c r="B155" s="37"/>
      <c r="C155" s="36"/>
    </row>
    <row r="156" spans="1:3" x14ac:dyDescent="0.25">
      <c r="A156" s="50"/>
      <c r="B156" s="37"/>
      <c r="C156" s="36"/>
    </row>
    <row r="157" spans="1:3" x14ac:dyDescent="0.25">
      <c r="A157" s="50"/>
      <c r="B157" s="37"/>
      <c r="C157" s="36"/>
    </row>
    <row r="158" spans="1:3" x14ac:dyDescent="0.25">
      <c r="A158" s="50"/>
      <c r="B158" s="37"/>
      <c r="C158" s="36"/>
    </row>
    <row r="159" spans="1:3" x14ac:dyDescent="0.25">
      <c r="A159" s="50"/>
      <c r="B159" s="37"/>
      <c r="C159" s="36"/>
    </row>
    <row r="160" spans="1:3" x14ac:dyDescent="0.25">
      <c r="A160" s="50"/>
      <c r="B160" s="37"/>
      <c r="C160" s="36"/>
    </row>
    <row r="161" spans="1:5" x14ac:dyDescent="0.25">
      <c r="A161" s="50"/>
      <c r="B161" s="37"/>
      <c r="C161" s="36"/>
      <c r="E161" s="54"/>
    </row>
    <row r="162" spans="1:5" x14ac:dyDescent="0.25">
      <c r="A162" s="54"/>
      <c r="B162" s="37"/>
      <c r="C162" s="36"/>
    </row>
  </sheetData>
  <autoFilter ref="A3:E100">
    <sortState ref="A4:E100">
      <sortCondition descending="1" ref="E3:E100"/>
    </sortState>
  </autoFilter>
  <sortState ref="A4:E99">
    <sortCondition descending="1" ref="E4:E99"/>
  </sortState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62"/>
  <sheetViews>
    <sheetView zoomScaleNormal="100" workbookViewId="0">
      <selection activeCell="A18" sqref="A18"/>
    </sheetView>
  </sheetViews>
  <sheetFormatPr defaultRowHeight="15" x14ac:dyDescent="0.25"/>
  <sheetData>
    <row r="1" spans="1:7" x14ac:dyDescent="0.25">
      <c r="A1" s="19" t="s">
        <v>100</v>
      </c>
      <c r="C1" s="32" t="s">
        <v>153</v>
      </c>
    </row>
    <row r="3" spans="1:7" x14ac:dyDescent="0.25">
      <c r="B3" t="s">
        <v>64</v>
      </c>
      <c r="C3" t="s">
        <v>65</v>
      </c>
      <c r="D3" t="s">
        <v>66</v>
      </c>
      <c r="E3" s="65" t="s">
        <v>128</v>
      </c>
      <c r="G3" s="32"/>
    </row>
    <row r="4" spans="1:7" x14ac:dyDescent="0.25">
      <c r="A4" s="231" t="s">
        <v>49</v>
      </c>
      <c r="B4" s="230">
        <v>0.22222222222222221</v>
      </c>
      <c r="C4" s="230">
        <v>0.77777777777777779</v>
      </c>
      <c r="D4" s="230">
        <v>0</v>
      </c>
      <c r="E4" s="1">
        <f t="shared" ref="E4:E35" si="0">B4+C4+D4</f>
        <v>1</v>
      </c>
    </row>
    <row r="5" spans="1:7" x14ac:dyDescent="0.25">
      <c r="A5" s="231" t="s">
        <v>60</v>
      </c>
      <c r="B5" s="230">
        <v>0.33333333333333331</v>
      </c>
      <c r="C5" s="230">
        <v>0.25</v>
      </c>
      <c r="D5" s="230">
        <v>0.41666666666666669</v>
      </c>
      <c r="E5" s="1">
        <f t="shared" si="0"/>
        <v>1</v>
      </c>
    </row>
    <row r="6" spans="1:7" x14ac:dyDescent="0.25">
      <c r="A6" s="231" t="s">
        <v>58</v>
      </c>
      <c r="B6" s="230">
        <v>0.22222222222222221</v>
      </c>
      <c r="C6" s="230">
        <v>0</v>
      </c>
      <c r="D6" s="230">
        <v>0.77777777777777779</v>
      </c>
      <c r="E6" s="1">
        <f t="shared" si="0"/>
        <v>1</v>
      </c>
    </row>
    <row r="7" spans="1:7" x14ac:dyDescent="0.25">
      <c r="A7" s="231" t="s">
        <v>46</v>
      </c>
      <c r="B7" s="230">
        <v>0</v>
      </c>
      <c r="C7" s="230">
        <v>0.2</v>
      </c>
      <c r="D7" s="230">
        <v>0.8</v>
      </c>
      <c r="E7" s="1">
        <f t="shared" si="0"/>
        <v>1</v>
      </c>
    </row>
    <row r="8" spans="1:7" x14ac:dyDescent="0.25">
      <c r="A8" s="232" t="s">
        <v>63</v>
      </c>
      <c r="B8" s="230">
        <v>0.15384615384615385</v>
      </c>
      <c r="C8" s="230">
        <v>0.23076923076923078</v>
      </c>
      <c r="D8" s="230">
        <v>0.61538461538461542</v>
      </c>
      <c r="E8" s="1">
        <f t="shared" si="0"/>
        <v>1</v>
      </c>
    </row>
    <row r="9" spans="1:7" x14ac:dyDescent="0.25">
      <c r="A9" s="231" t="s">
        <v>50</v>
      </c>
      <c r="B9" s="230">
        <v>0.18181818181818182</v>
      </c>
      <c r="C9" s="230">
        <v>0.59090909090909094</v>
      </c>
      <c r="D9" s="230">
        <v>0.13636363636363635</v>
      </c>
      <c r="E9" s="1">
        <f t="shared" si="0"/>
        <v>0.90909090909090906</v>
      </c>
    </row>
    <row r="10" spans="1:7" x14ac:dyDescent="0.25">
      <c r="A10" s="231" t="s">
        <v>557</v>
      </c>
      <c r="B10" s="230">
        <v>0.625</v>
      </c>
      <c r="C10" s="230">
        <v>0.25</v>
      </c>
      <c r="D10" s="230">
        <v>0</v>
      </c>
      <c r="E10" s="1">
        <f t="shared" si="0"/>
        <v>0.875</v>
      </c>
    </row>
    <row r="11" spans="1:7" x14ac:dyDescent="0.25">
      <c r="A11" s="231" t="s">
        <v>44</v>
      </c>
      <c r="B11" s="230">
        <v>0.5</v>
      </c>
      <c r="C11" s="230">
        <v>0.35714285714285715</v>
      </c>
      <c r="D11" s="230">
        <v>0</v>
      </c>
      <c r="E11" s="1">
        <f t="shared" si="0"/>
        <v>0.85714285714285721</v>
      </c>
    </row>
    <row r="12" spans="1:7" x14ac:dyDescent="0.25">
      <c r="A12" s="231" t="s">
        <v>55</v>
      </c>
      <c r="B12" s="230">
        <v>0.30769230769230771</v>
      </c>
      <c r="C12" s="230">
        <v>0.46153846153846156</v>
      </c>
      <c r="D12" s="230">
        <v>7.6923076923076927E-2</v>
      </c>
      <c r="E12" s="1">
        <f t="shared" si="0"/>
        <v>0.84615384615384626</v>
      </c>
    </row>
    <row r="13" spans="1:7" x14ac:dyDescent="0.25">
      <c r="A13" s="231" t="s">
        <v>52</v>
      </c>
      <c r="B13" s="230">
        <v>0.83333333333333337</v>
      </c>
      <c r="C13" s="230">
        <v>0</v>
      </c>
      <c r="D13" s="230">
        <v>0</v>
      </c>
      <c r="E13" s="1">
        <f t="shared" si="0"/>
        <v>0.83333333333333337</v>
      </c>
    </row>
    <row r="14" spans="1:7" x14ac:dyDescent="0.25">
      <c r="A14" s="231" t="s">
        <v>548</v>
      </c>
      <c r="B14" s="230">
        <v>0.6</v>
      </c>
      <c r="C14" s="230">
        <v>0.2</v>
      </c>
      <c r="D14" s="230">
        <v>0</v>
      </c>
      <c r="E14" s="1">
        <f t="shared" si="0"/>
        <v>0.8</v>
      </c>
    </row>
    <row r="15" spans="1:7" x14ac:dyDescent="0.25">
      <c r="A15" s="231" t="s">
        <v>751</v>
      </c>
      <c r="B15" s="230">
        <v>0.625</v>
      </c>
      <c r="C15" s="230">
        <v>0.125</v>
      </c>
      <c r="D15" s="230">
        <v>0</v>
      </c>
      <c r="E15" s="1">
        <f t="shared" si="0"/>
        <v>0.75</v>
      </c>
    </row>
    <row r="16" spans="1:7" x14ac:dyDescent="0.25">
      <c r="A16" s="231" t="s">
        <v>56</v>
      </c>
      <c r="B16" s="230">
        <v>0.375</v>
      </c>
      <c r="C16" s="230">
        <v>0.375</v>
      </c>
      <c r="D16" s="230">
        <v>0</v>
      </c>
      <c r="E16" s="1">
        <f t="shared" si="0"/>
        <v>0.75</v>
      </c>
    </row>
    <row r="17" spans="1:5" x14ac:dyDescent="0.25">
      <c r="A17" s="231" t="s">
        <v>39</v>
      </c>
      <c r="B17" s="230">
        <v>0.18181818181818182</v>
      </c>
      <c r="C17" s="230">
        <v>0.45454545454545453</v>
      </c>
      <c r="D17" s="230">
        <v>9.0909090909090912E-2</v>
      </c>
      <c r="E17" s="1">
        <f t="shared" si="0"/>
        <v>0.72727272727272729</v>
      </c>
    </row>
    <row r="18" spans="1:5" x14ac:dyDescent="0.25">
      <c r="A18" s="231" t="s">
        <v>53</v>
      </c>
      <c r="B18" s="230">
        <v>0.7142857142857143</v>
      </c>
      <c r="C18" s="230">
        <v>0</v>
      </c>
      <c r="D18" s="230">
        <v>0</v>
      </c>
      <c r="E18" s="1">
        <f t="shared" si="0"/>
        <v>0.7142857142857143</v>
      </c>
    </row>
    <row r="19" spans="1:5" x14ac:dyDescent="0.25">
      <c r="A19" s="231" t="s">
        <v>553</v>
      </c>
      <c r="B19" s="230">
        <v>0.5714285714285714</v>
      </c>
      <c r="C19" s="230">
        <v>0.14285714285714285</v>
      </c>
      <c r="D19" s="230">
        <v>0</v>
      </c>
      <c r="E19" s="1">
        <f t="shared" si="0"/>
        <v>0.71428571428571419</v>
      </c>
    </row>
    <row r="20" spans="1:5" x14ac:dyDescent="0.25">
      <c r="A20" s="231" t="s">
        <v>62</v>
      </c>
      <c r="B20" s="230">
        <v>0.42857142857142855</v>
      </c>
      <c r="C20" s="230">
        <v>0.14285714285714285</v>
      </c>
      <c r="D20" s="230">
        <v>0.14285714285714285</v>
      </c>
      <c r="E20" s="1">
        <f t="shared" si="0"/>
        <v>0.71428571428571419</v>
      </c>
    </row>
    <row r="21" spans="1:5" x14ac:dyDescent="0.25">
      <c r="A21" s="231" t="s">
        <v>59</v>
      </c>
      <c r="B21" s="230">
        <v>0.66666666666666663</v>
      </c>
      <c r="C21" s="230">
        <v>0</v>
      </c>
      <c r="D21" s="230">
        <v>0</v>
      </c>
      <c r="E21" s="1">
        <f t="shared" si="0"/>
        <v>0.66666666666666663</v>
      </c>
    </row>
    <row r="22" spans="1:5" x14ac:dyDescent="0.25">
      <c r="A22" s="231" t="s">
        <v>54</v>
      </c>
      <c r="B22" s="230">
        <v>0.66666666666666663</v>
      </c>
      <c r="C22" s="230">
        <v>0</v>
      </c>
      <c r="D22" s="230">
        <v>0</v>
      </c>
      <c r="E22" s="1">
        <f t="shared" si="0"/>
        <v>0.66666666666666663</v>
      </c>
    </row>
    <row r="23" spans="1:5" x14ac:dyDescent="0.25">
      <c r="A23" s="231" t="s">
        <v>558</v>
      </c>
      <c r="B23" s="230">
        <v>0.66666666666666663</v>
      </c>
      <c r="C23" s="230">
        <v>0</v>
      </c>
      <c r="D23" s="230">
        <v>0</v>
      </c>
      <c r="E23" s="1">
        <f t="shared" si="0"/>
        <v>0.66666666666666663</v>
      </c>
    </row>
    <row r="24" spans="1:5" x14ac:dyDescent="0.25">
      <c r="A24" s="231" t="s">
        <v>57</v>
      </c>
      <c r="B24" s="230">
        <v>0.35294117647058826</v>
      </c>
      <c r="C24" s="230">
        <v>0.23529411764705882</v>
      </c>
      <c r="D24" s="230">
        <v>5.8823529411764705E-2</v>
      </c>
      <c r="E24" s="1">
        <f t="shared" si="0"/>
        <v>0.6470588235294118</v>
      </c>
    </row>
    <row r="25" spans="1:5" x14ac:dyDescent="0.25">
      <c r="A25" s="231" t="s">
        <v>34</v>
      </c>
      <c r="B25" s="230">
        <v>0.47826086956521741</v>
      </c>
      <c r="C25" s="230">
        <v>8.6956521739130432E-2</v>
      </c>
      <c r="D25" s="230">
        <v>0</v>
      </c>
      <c r="E25" s="1">
        <f t="shared" si="0"/>
        <v>0.56521739130434789</v>
      </c>
    </row>
    <row r="26" spans="1:5" x14ac:dyDescent="0.25">
      <c r="A26" s="231" t="s">
        <v>543</v>
      </c>
      <c r="B26" s="230">
        <v>0.55555555555555558</v>
      </c>
      <c r="C26" s="230">
        <v>0</v>
      </c>
      <c r="D26" s="230">
        <v>0</v>
      </c>
      <c r="E26" s="1">
        <f t="shared" si="0"/>
        <v>0.55555555555555558</v>
      </c>
    </row>
    <row r="27" spans="1:5" x14ac:dyDescent="0.25">
      <c r="A27" s="231" t="s">
        <v>31</v>
      </c>
      <c r="B27" s="230">
        <v>0.375</v>
      </c>
      <c r="C27" s="230">
        <v>0.125</v>
      </c>
      <c r="D27" s="230">
        <v>0</v>
      </c>
      <c r="E27" s="1">
        <f t="shared" si="0"/>
        <v>0.5</v>
      </c>
    </row>
    <row r="28" spans="1:5" x14ac:dyDescent="0.25">
      <c r="A28" s="231" t="s">
        <v>43</v>
      </c>
      <c r="B28" s="230">
        <v>0.5</v>
      </c>
      <c r="C28" s="230">
        <v>0</v>
      </c>
      <c r="D28" s="230">
        <v>0</v>
      </c>
      <c r="E28" s="1">
        <f t="shared" si="0"/>
        <v>0.5</v>
      </c>
    </row>
    <row r="29" spans="1:5" x14ac:dyDescent="0.25">
      <c r="A29" s="231" t="s">
        <v>30</v>
      </c>
      <c r="B29" s="230">
        <v>0</v>
      </c>
      <c r="C29" s="230">
        <v>0.33333333333333331</v>
      </c>
      <c r="D29" s="230">
        <v>0.16666666666666666</v>
      </c>
      <c r="E29" s="1">
        <f t="shared" si="0"/>
        <v>0.5</v>
      </c>
    </row>
    <row r="30" spans="1:5" x14ac:dyDescent="0.25">
      <c r="A30" s="231" t="s">
        <v>61</v>
      </c>
      <c r="B30" s="230">
        <v>0.33333333333333331</v>
      </c>
      <c r="C30" s="230">
        <v>8.3333333333333329E-2</v>
      </c>
      <c r="D30" s="230">
        <v>8.3333333333333329E-2</v>
      </c>
      <c r="E30" s="1">
        <f t="shared" si="0"/>
        <v>0.49999999999999994</v>
      </c>
    </row>
    <row r="31" spans="1:5" x14ac:dyDescent="0.25">
      <c r="A31" s="231" t="s">
        <v>42</v>
      </c>
      <c r="B31" s="230">
        <v>0.38461538461538464</v>
      </c>
      <c r="C31" s="230">
        <v>7.6923076923076927E-2</v>
      </c>
      <c r="D31" s="230">
        <v>0</v>
      </c>
      <c r="E31" s="1">
        <f t="shared" si="0"/>
        <v>0.46153846153846156</v>
      </c>
    </row>
    <row r="32" spans="1:5" x14ac:dyDescent="0.25">
      <c r="A32" s="231" t="s">
        <v>33</v>
      </c>
      <c r="B32" s="230">
        <v>0.38461538461538464</v>
      </c>
      <c r="C32" s="230">
        <v>7.6923076923076927E-2</v>
      </c>
      <c r="D32" s="230">
        <v>0</v>
      </c>
      <c r="E32" s="1">
        <f t="shared" si="0"/>
        <v>0.46153846153846156</v>
      </c>
    </row>
    <row r="33" spans="1:5" x14ac:dyDescent="0.25">
      <c r="A33" s="231" t="s">
        <v>546</v>
      </c>
      <c r="B33" s="230">
        <v>0.2857142857142857</v>
      </c>
      <c r="C33" s="230">
        <v>0.14285714285714285</v>
      </c>
      <c r="D33" s="230">
        <v>0</v>
      </c>
      <c r="E33" s="1">
        <f t="shared" si="0"/>
        <v>0.42857142857142855</v>
      </c>
    </row>
    <row r="34" spans="1:5" x14ac:dyDescent="0.25">
      <c r="A34" s="231" t="s">
        <v>45</v>
      </c>
      <c r="B34" s="230">
        <v>0.33333333333333331</v>
      </c>
      <c r="C34" s="230">
        <v>8.3333333333333329E-2</v>
      </c>
      <c r="D34" s="230">
        <v>0</v>
      </c>
      <c r="E34" s="1">
        <f t="shared" si="0"/>
        <v>0.41666666666666663</v>
      </c>
    </row>
    <row r="35" spans="1:5" x14ac:dyDescent="0.25">
      <c r="A35" s="231" t="s">
        <v>769</v>
      </c>
      <c r="B35" s="230">
        <v>0.4</v>
      </c>
      <c r="C35" s="230">
        <v>0</v>
      </c>
      <c r="D35" s="230">
        <v>0</v>
      </c>
      <c r="E35" s="1">
        <f t="shared" si="0"/>
        <v>0.4</v>
      </c>
    </row>
    <row r="36" spans="1:5" x14ac:dyDescent="0.25">
      <c r="A36" s="231" t="s">
        <v>552</v>
      </c>
      <c r="B36" s="230">
        <v>0.375</v>
      </c>
      <c r="C36" s="230">
        <v>0</v>
      </c>
      <c r="D36" s="230">
        <v>0</v>
      </c>
      <c r="E36" s="1">
        <f t="shared" ref="E36:E67" si="1">B36+C36+D36</f>
        <v>0.375</v>
      </c>
    </row>
    <row r="37" spans="1:5" x14ac:dyDescent="0.25">
      <c r="A37" s="231" t="s">
        <v>38</v>
      </c>
      <c r="B37" s="230">
        <v>0.3</v>
      </c>
      <c r="C37" s="230">
        <v>0</v>
      </c>
      <c r="D37" s="230">
        <v>0.05</v>
      </c>
      <c r="E37" s="1">
        <f t="shared" si="1"/>
        <v>0.35</v>
      </c>
    </row>
    <row r="38" spans="1:5" x14ac:dyDescent="0.25">
      <c r="A38" s="231" t="s">
        <v>35</v>
      </c>
      <c r="B38" s="230">
        <v>0.33333333333333331</v>
      </c>
      <c r="C38" s="230">
        <v>0</v>
      </c>
      <c r="D38" s="230">
        <v>0</v>
      </c>
      <c r="E38" s="1">
        <f t="shared" si="1"/>
        <v>0.33333333333333331</v>
      </c>
    </row>
    <row r="39" spans="1:5" x14ac:dyDescent="0.25">
      <c r="A39" s="231" t="s">
        <v>759</v>
      </c>
      <c r="B39" s="230">
        <v>0.33333333333333331</v>
      </c>
      <c r="C39" s="230">
        <v>0</v>
      </c>
      <c r="D39" s="230">
        <v>0</v>
      </c>
      <c r="E39" s="1">
        <f t="shared" si="1"/>
        <v>0.33333333333333331</v>
      </c>
    </row>
    <row r="40" spans="1:5" x14ac:dyDescent="0.25">
      <c r="A40" s="231" t="s">
        <v>37</v>
      </c>
      <c r="B40" s="230">
        <v>0.30769230769230771</v>
      </c>
      <c r="C40" s="230">
        <v>0</v>
      </c>
      <c r="D40" s="230">
        <v>0</v>
      </c>
      <c r="E40" s="1">
        <f t="shared" si="1"/>
        <v>0.30769230769230771</v>
      </c>
    </row>
    <row r="41" spans="1:5" x14ac:dyDescent="0.25">
      <c r="A41" s="231" t="s">
        <v>761</v>
      </c>
      <c r="B41" s="230">
        <v>0.3</v>
      </c>
      <c r="C41" s="230">
        <v>0</v>
      </c>
      <c r="D41" s="230">
        <v>0</v>
      </c>
      <c r="E41" s="1">
        <f t="shared" si="1"/>
        <v>0.3</v>
      </c>
    </row>
    <row r="42" spans="1:5" x14ac:dyDescent="0.25">
      <c r="A42" s="231" t="s">
        <v>541</v>
      </c>
      <c r="B42" s="230">
        <v>0.2857142857142857</v>
      </c>
      <c r="C42" s="230">
        <v>0</v>
      </c>
      <c r="D42" s="230">
        <v>0</v>
      </c>
      <c r="E42" s="1">
        <f t="shared" si="1"/>
        <v>0.2857142857142857</v>
      </c>
    </row>
    <row r="43" spans="1:5" x14ac:dyDescent="0.25">
      <c r="A43" s="231" t="s">
        <v>540</v>
      </c>
      <c r="B43" s="230">
        <v>0.14285714285714285</v>
      </c>
      <c r="C43" s="230">
        <v>0.14285714285714285</v>
      </c>
      <c r="D43" s="230">
        <v>0</v>
      </c>
      <c r="E43" s="1">
        <f t="shared" si="1"/>
        <v>0.2857142857142857</v>
      </c>
    </row>
    <row r="44" spans="1:5" x14ac:dyDescent="0.25">
      <c r="A44" s="231" t="s">
        <v>102</v>
      </c>
      <c r="B44" s="230">
        <v>0.25</v>
      </c>
      <c r="C44" s="230">
        <v>0</v>
      </c>
      <c r="D44" s="230">
        <v>0</v>
      </c>
      <c r="E44" s="1">
        <f t="shared" si="1"/>
        <v>0.25</v>
      </c>
    </row>
    <row r="45" spans="1:5" x14ac:dyDescent="0.25">
      <c r="A45" s="231" t="s">
        <v>41</v>
      </c>
      <c r="B45" s="230">
        <v>0</v>
      </c>
      <c r="C45" s="230">
        <v>0.25</v>
      </c>
      <c r="D45" s="230">
        <v>0</v>
      </c>
      <c r="E45" s="1">
        <f t="shared" si="1"/>
        <v>0.25</v>
      </c>
    </row>
    <row r="46" spans="1:5" x14ac:dyDescent="0.25">
      <c r="A46" s="231" t="s">
        <v>773</v>
      </c>
      <c r="B46" s="230">
        <v>0</v>
      </c>
      <c r="C46" s="230">
        <v>0.125</v>
      </c>
      <c r="D46" s="230">
        <v>0.125</v>
      </c>
      <c r="E46" s="1">
        <f t="shared" si="1"/>
        <v>0.25</v>
      </c>
    </row>
    <row r="47" spans="1:5" x14ac:dyDescent="0.25">
      <c r="A47" s="231" t="s">
        <v>47</v>
      </c>
      <c r="B47" s="230">
        <v>0.25</v>
      </c>
      <c r="C47" s="230">
        <v>0</v>
      </c>
      <c r="D47" s="230">
        <v>0</v>
      </c>
      <c r="E47" s="1">
        <f t="shared" si="1"/>
        <v>0.25</v>
      </c>
    </row>
    <row r="48" spans="1:5" x14ac:dyDescent="0.25">
      <c r="A48" s="231" t="s">
        <v>771</v>
      </c>
      <c r="B48" s="230">
        <v>0.22222222222222221</v>
      </c>
      <c r="C48" s="230">
        <v>0</v>
      </c>
      <c r="D48" s="230">
        <v>0</v>
      </c>
      <c r="E48" s="1">
        <f t="shared" si="1"/>
        <v>0.22222222222222221</v>
      </c>
    </row>
    <row r="49" spans="1:5" x14ac:dyDescent="0.25">
      <c r="A49" s="231" t="s">
        <v>97</v>
      </c>
      <c r="B49" s="230">
        <v>0.2</v>
      </c>
      <c r="C49" s="230">
        <v>0</v>
      </c>
      <c r="D49" s="230">
        <v>0</v>
      </c>
      <c r="E49" s="1">
        <f t="shared" si="1"/>
        <v>0.2</v>
      </c>
    </row>
    <row r="50" spans="1:5" x14ac:dyDescent="0.25">
      <c r="A50" s="231" t="s">
        <v>772</v>
      </c>
      <c r="B50" s="230">
        <v>0.2</v>
      </c>
      <c r="C50" s="230">
        <v>0</v>
      </c>
      <c r="D50" s="230">
        <v>0</v>
      </c>
      <c r="E50" s="1">
        <f t="shared" si="1"/>
        <v>0.2</v>
      </c>
    </row>
    <row r="51" spans="1:5" x14ac:dyDescent="0.25">
      <c r="A51" s="231" t="s">
        <v>556</v>
      </c>
      <c r="B51" s="230">
        <v>0.16666666666666666</v>
      </c>
      <c r="C51" s="230">
        <v>0</v>
      </c>
      <c r="D51" s="230">
        <v>0</v>
      </c>
      <c r="E51" s="1">
        <f t="shared" si="1"/>
        <v>0.16666666666666666</v>
      </c>
    </row>
    <row r="52" spans="1:5" x14ac:dyDescent="0.25">
      <c r="A52" s="231" t="s">
        <v>760</v>
      </c>
      <c r="B52" s="230">
        <v>0.16666666666666666</v>
      </c>
      <c r="C52" s="230">
        <v>0</v>
      </c>
      <c r="D52" s="230">
        <v>0</v>
      </c>
      <c r="E52" s="1">
        <f t="shared" si="1"/>
        <v>0.16666666666666666</v>
      </c>
    </row>
    <row r="53" spans="1:5" x14ac:dyDescent="0.25">
      <c r="A53" s="231" t="s">
        <v>550</v>
      </c>
      <c r="B53" s="230">
        <v>0.16666666666666666</v>
      </c>
      <c r="C53" s="230">
        <v>0</v>
      </c>
      <c r="D53" s="230">
        <v>0</v>
      </c>
      <c r="E53" s="1">
        <f t="shared" si="1"/>
        <v>0.16666666666666666</v>
      </c>
    </row>
    <row r="54" spans="1:5" x14ac:dyDescent="0.25">
      <c r="A54" s="231" t="s">
        <v>22</v>
      </c>
      <c r="B54" s="230">
        <v>0.15384615384615385</v>
      </c>
      <c r="C54" s="230">
        <v>0</v>
      </c>
      <c r="D54" s="230">
        <v>0</v>
      </c>
      <c r="E54" s="1">
        <f t="shared" si="1"/>
        <v>0.15384615384615385</v>
      </c>
    </row>
    <row r="55" spans="1:5" x14ac:dyDescent="0.25">
      <c r="A55" s="231" t="s">
        <v>78</v>
      </c>
      <c r="B55" s="230">
        <v>0.13043478260869565</v>
      </c>
      <c r="C55" s="230">
        <v>0</v>
      </c>
      <c r="D55" s="230">
        <v>0</v>
      </c>
      <c r="E55" s="1">
        <f t="shared" si="1"/>
        <v>0.13043478260869565</v>
      </c>
    </row>
    <row r="56" spans="1:5" x14ac:dyDescent="0.25">
      <c r="A56" s="231" t="s">
        <v>79</v>
      </c>
      <c r="B56" s="230">
        <v>0.12903225806451613</v>
      </c>
      <c r="C56" s="230">
        <v>0</v>
      </c>
      <c r="D56" s="230">
        <v>0</v>
      </c>
      <c r="E56" s="1">
        <f t="shared" si="1"/>
        <v>0.12903225806451613</v>
      </c>
    </row>
    <row r="57" spans="1:5" x14ac:dyDescent="0.25">
      <c r="A57" s="231" t="s">
        <v>89</v>
      </c>
      <c r="B57" s="230">
        <v>0.125</v>
      </c>
      <c r="C57" s="230">
        <v>0</v>
      </c>
      <c r="D57" s="230">
        <v>0</v>
      </c>
      <c r="E57" s="1">
        <f t="shared" si="1"/>
        <v>0.125</v>
      </c>
    </row>
    <row r="58" spans="1:5" x14ac:dyDescent="0.25">
      <c r="A58" s="231" t="s">
        <v>36</v>
      </c>
      <c r="B58" s="230">
        <v>0.125</v>
      </c>
      <c r="C58" s="230">
        <v>0</v>
      </c>
      <c r="D58" s="230">
        <v>0</v>
      </c>
      <c r="E58" s="1">
        <f t="shared" si="1"/>
        <v>0.125</v>
      </c>
    </row>
    <row r="59" spans="1:5" x14ac:dyDescent="0.25">
      <c r="A59" s="231" t="s">
        <v>27</v>
      </c>
      <c r="B59" s="230">
        <v>0.125</v>
      </c>
      <c r="C59" s="230">
        <v>0</v>
      </c>
      <c r="D59" s="230">
        <v>0</v>
      </c>
      <c r="E59" s="1">
        <f t="shared" si="1"/>
        <v>0.125</v>
      </c>
    </row>
    <row r="60" spans="1:5" x14ac:dyDescent="0.25">
      <c r="A60" s="231" t="s">
        <v>25</v>
      </c>
      <c r="B60" s="230">
        <v>0.1111111111111111</v>
      </c>
      <c r="C60" s="230">
        <v>0</v>
      </c>
      <c r="D60" s="230">
        <v>0</v>
      </c>
      <c r="E60" s="1">
        <f t="shared" si="1"/>
        <v>0.1111111111111111</v>
      </c>
    </row>
    <row r="61" spans="1:5" x14ac:dyDescent="0.25">
      <c r="A61" s="231" t="s">
        <v>764</v>
      </c>
      <c r="B61" s="230">
        <v>0</v>
      </c>
      <c r="C61" s="230">
        <v>5.2631578947368418E-2</v>
      </c>
      <c r="D61" s="230">
        <v>5.2631578947368418E-2</v>
      </c>
      <c r="E61" s="1">
        <f t="shared" si="1"/>
        <v>0.10526315789473684</v>
      </c>
    </row>
    <row r="62" spans="1:5" x14ac:dyDescent="0.25">
      <c r="A62" s="231" t="s">
        <v>82</v>
      </c>
      <c r="B62" s="230">
        <v>0</v>
      </c>
      <c r="C62" s="230">
        <v>0.1</v>
      </c>
      <c r="D62" s="230">
        <v>0</v>
      </c>
      <c r="E62" s="1">
        <f t="shared" si="1"/>
        <v>0.1</v>
      </c>
    </row>
    <row r="63" spans="1:5" x14ac:dyDescent="0.25">
      <c r="A63" s="231" t="s">
        <v>93</v>
      </c>
      <c r="B63" s="230">
        <v>0.1</v>
      </c>
      <c r="C63" s="230">
        <v>0</v>
      </c>
      <c r="D63" s="230">
        <v>0</v>
      </c>
      <c r="E63" s="1">
        <f t="shared" si="1"/>
        <v>0.1</v>
      </c>
    </row>
    <row r="64" spans="1:5" s="65" customFormat="1" x14ac:dyDescent="0.25">
      <c r="A64" s="231" t="s">
        <v>755</v>
      </c>
      <c r="B64" s="230">
        <v>0.1</v>
      </c>
      <c r="C64" s="230">
        <v>0</v>
      </c>
      <c r="D64" s="230">
        <v>0</v>
      </c>
      <c r="E64" s="1">
        <f t="shared" si="1"/>
        <v>0.1</v>
      </c>
    </row>
    <row r="65" spans="1:5" x14ac:dyDescent="0.25">
      <c r="A65" s="231" t="s">
        <v>103</v>
      </c>
      <c r="B65" s="230">
        <v>0</v>
      </c>
      <c r="C65" s="230">
        <v>9.0909090909090912E-2</v>
      </c>
      <c r="D65" s="230">
        <v>0</v>
      </c>
      <c r="E65" s="1">
        <f t="shared" si="1"/>
        <v>9.0909090909090912E-2</v>
      </c>
    </row>
    <row r="66" spans="1:5" x14ac:dyDescent="0.25">
      <c r="A66" s="231" t="s">
        <v>24</v>
      </c>
      <c r="B66" s="230">
        <v>9.0909090909090912E-2</v>
      </c>
      <c r="C66" s="230">
        <v>0</v>
      </c>
      <c r="D66" s="230">
        <v>0</v>
      </c>
      <c r="E66" s="1">
        <f t="shared" si="1"/>
        <v>9.0909090909090912E-2</v>
      </c>
    </row>
    <row r="67" spans="1:5" x14ac:dyDescent="0.25">
      <c r="A67" s="231" t="s">
        <v>80</v>
      </c>
      <c r="B67" s="230">
        <v>8.3333333333333329E-2</v>
      </c>
      <c r="C67" s="230">
        <v>0</v>
      </c>
      <c r="D67" s="230">
        <v>0</v>
      </c>
      <c r="E67" s="1">
        <f t="shared" si="1"/>
        <v>8.3333333333333329E-2</v>
      </c>
    </row>
    <row r="68" spans="1:5" x14ac:dyDescent="0.25">
      <c r="A68" s="231" t="s">
        <v>92</v>
      </c>
      <c r="B68" s="230">
        <v>7.6923076923076927E-2</v>
      </c>
      <c r="C68" s="230">
        <v>0</v>
      </c>
      <c r="D68" s="230">
        <v>0</v>
      </c>
      <c r="E68" s="1">
        <f t="shared" ref="E68:E99" si="2">B68+C68+D68</f>
        <v>7.6923076923076927E-2</v>
      </c>
    </row>
    <row r="69" spans="1:5" x14ac:dyDescent="0.25">
      <c r="A69" s="231" t="s">
        <v>76</v>
      </c>
      <c r="B69" s="230">
        <v>6.8965517241379309E-2</v>
      </c>
      <c r="C69" s="230">
        <v>0</v>
      </c>
      <c r="D69" s="230">
        <v>0</v>
      </c>
      <c r="E69" s="1">
        <f t="shared" si="2"/>
        <v>6.8965517241379309E-2</v>
      </c>
    </row>
    <row r="70" spans="1:5" x14ac:dyDescent="0.25">
      <c r="A70" s="231" t="s">
        <v>77</v>
      </c>
      <c r="B70" s="230">
        <v>6.4516129032258063E-2</v>
      </c>
      <c r="C70" s="230">
        <v>0</v>
      </c>
      <c r="D70" s="230">
        <v>0</v>
      </c>
      <c r="E70" s="1">
        <f t="shared" si="2"/>
        <v>6.4516129032258063E-2</v>
      </c>
    </row>
    <row r="71" spans="1:5" x14ac:dyDescent="0.25">
      <c r="A71" s="231" t="s">
        <v>69</v>
      </c>
      <c r="B71" s="230">
        <v>0.06</v>
      </c>
      <c r="C71" s="230">
        <v>0</v>
      </c>
      <c r="D71" s="230">
        <v>0</v>
      </c>
      <c r="E71" s="1">
        <f t="shared" si="2"/>
        <v>0.06</v>
      </c>
    </row>
    <row r="72" spans="1:5" x14ac:dyDescent="0.25">
      <c r="A72" s="231" t="s">
        <v>81</v>
      </c>
      <c r="B72" s="230">
        <v>5.5555555555555552E-2</v>
      </c>
      <c r="C72" s="230">
        <v>0</v>
      </c>
      <c r="D72" s="230">
        <v>0</v>
      </c>
      <c r="E72" s="1">
        <f t="shared" si="2"/>
        <v>5.5555555555555552E-2</v>
      </c>
    </row>
    <row r="73" spans="1:5" x14ac:dyDescent="0.25">
      <c r="A73" s="231" t="s">
        <v>75</v>
      </c>
      <c r="B73" s="230">
        <v>5.2631578947368418E-2</v>
      </c>
      <c r="C73" s="230">
        <v>0</v>
      </c>
      <c r="D73" s="230">
        <v>0</v>
      </c>
      <c r="E73" s="1">
        <f t="shared" si="2"/>
        <v>5.2631578947368418E-2</v>
      </c>
    </row>
    <row r="74" spans="1:5" x14ac:dyDescent="0.25">
      <c r="A74" s="231" t="s">
        <v>70</v>
      </c>
      <c r="B74" s="230">
        <v>1.9230769230769232E-2</v>
      </c>
      <c r="C74" s="230">
        <v>0</v>
      </c>
      <c r="D74" s="230">
        <v>0</v>
      </c>
      <c r="E74" s="1">
        <f t="shared" si="2"/>
        <v>1.9230769230769232E-2</v>
      </c>
    </row>
    <row r="75" spans="1:5" x14ac:dyDescent="0.25">
      <c r="A75" s="231" t="s">
        <v>98</v>
      </c>
      <c r="B75" s="230">
        <v>0</v>
      </c>
      <c r="C75" s="230">
        <v>0</v>
      </c>
      <c r="D75" s="230">
        <v>0</v>
      </c>
      <c r="E75" s="1">
        <f t="shared" si="2"/>
        <v>0</v>
      </c>
    </row>
    <row r="76" spans="1:5" x14ac:dyDescent="0.25">
      <c r="A76" s="231" t="s">
        <v>85</v>
      </c>
      <c r="B76" s="230">
        <v>0</v>
      </c>
      <c r="C76" s="230">
        <v>0</v>
      </c>
      <c r="D76" s="230">
        <v>0</v>
      </c>
      <c r="E76" s="1">
        <f t="shared" si="2"/>
        <v>0</v>
      </c>
    </row>
    <row r="77" spans="1:5" x14ac:dyDescent="0.25">
      <c r="A77" s="231" t="s">
        <v>87</v>
      </c>
      <c r="B77" s="230">
        <v>0</v>
      </c>
      <c r="C77" s="230">
        <v>0</v>
      </c>
      <c r="D77" s="230">
        <v>0</v>
      </c>
      <c r="E77" s="1">
        <f t="shared" si="2"/>
        <v>0</v>
      </c>
    </row>
    <row r="78" spans="1:5" x14ac:dyDescent="0.25">
      <c r="A78" s="231" t="s">
        <v>90</v>
      </c>
      <c r="B78" s="230">
        <v>0</v>
      </c>
      <c r="C78" s="230">
        <v>0</v>
      </c>
      <c r="D78" s="230">
        <v>0</v>
      </c>
      <c r="E78" s="1">
        <f t="shared" si="2"/>
        <v>0</v>
      </c>
    </row>
    <row r="79" spans="1:5" x14ac:dyDescent="0.25">
      <c r="A79" s="231" t="s">
        <v>86</v>
      </c>
      <c r="B79" s="230">
        <v>0</v>
      </c>
      <c r="C79" s="230">
        <v>0</v>
      </c>
      <c r="D79" s="230">
        <v>0</v>
      </c>
      <c r="E79" s="1">
        <f t="shared" si="2"/>
        <v>0</v>
      </c>
    </row>
    <row r="80" spans="1:5" x14ac:dyDescent="0.25">
      <c r="A80" s="231" t="s">
        <v>95</v>
      </c>
      <c r="B80" s="230">
        <v>0</v>
      </c>
      <c r="C80" s="230">
        <v>0</v>
      </c>
      <c r="D80" s="230">
        <v>0</v>
      </c>
      <c r="E80" s="1">
        <f t="shared" si="2"/>
        <v>0</v>
      </c>
    </row>
    <row r="81" spans="1:5" x14ac:dyDescent="0.25">
      <c r="A81" s="231" t="s">
        <v>88</v>
      </c>
      <c r="B81" s="230">
        <v>0</v>
      </c>
      <c r="C81" s="230">
        <v>0</v>
      </c>
      <c r="D81" s="230">
        <v>0</v>
      </c>
      <c r="E81" s="1">
        <f t="shared" si="2"/>
        <v>0</v>
      </c>
    </row>
    <row r="82" spans="1:5" x14ac:dyDescent="0.25">
      <c r="A82" s="231" t="s">
        <v>91</v>
      </c>
      <c r="B82" s="230">
        <v>0</v>
      </c>
      <c r="C82" s="230">
        <v>0</v>
      </c>
      <c r="D82" s="230">
        <v>0</v>
      </c>
      <c r="E82" s="1">
        <f t="shared" si="2"/>
        <v>0</v>
      </c>
    </row>
    <row r="83" spans="1:5" x14ac:dyDescent="0.25">
      <c r="A83" s="231" t="s">
        <v>74</v>
      </c>
      <c r="B83" s="230">
        <v>0</v>
      </c>
      <c r="C83" s="230">
        <v>0</v>
      </c>
      <c r="D83" s="230">
        <v>0</v>
      </c>
      <c r="E83" s="1">
        <f t="shared" si="2"/>
        <v>0</v>
      </c>
    </row>
    <row r="84" spans="1:5" s="53" customFormat="1" x14ac:dyDescent="0.25">
      <c r="A84" s="231" t="s">
        <v>84</v>
      </c>
      <c r="B84" s="230">
        <v>0</v>
      </c>
      <c r="C84" s="230">
        <v>0</v>
      </c>
      <c r="D84" s="230">
        <v>0</v>
      </c>
      <c r="E84" s="1">
        <f t="shared" si="2"/>
        <v>0</v>
      </c>
    </row>
    <row r="85" spans="1:5" x14ac:dyDescent="0.25">
      <c r="A85" s="231" t="s">
        <v>83</v>
      </c>
      <c r="B85" s="230">
        <v>0</v>
      </c>
      <c r="C85" s="230">
        <v>0</v>
      </c>
      <c r="D85" s="230">
        <v>0</v>
      </c>
      <c r="E85" s="1">
        <f t="shared" si="2"/>
        <v>0</v>
      </c>
    </row>
    <row r="86" spans="1:5" x14ac:dyDescent="0.25">
      <c r="A86" s="231" t="s">
        <v>560</v>
      </c>
      <c r="B86" s="230">
        <v>0</v>
      </c>
      <c r="C86" s="230">
        <v>0</v>
      </c>
      <c r="D86" s="230">
        <v>0</v>
      </c>
      <c r="E86" s="1">
        <f t="shared" si="2"/>
        <v>0</v>
      </c>
    </row>
    <row r="87" spans="1:5" x14ac:dyDescent="0.25">
      <c r="A87" s="231" t="s">
        <v>94</v>
      </c>
      <c r="B87" s="230">
        <v>0</v>
      </c>
      <c r="C87" s="230">
        <v>0</v>
      </c>
      <c r="D87" s="230">
        <v>0</v>
      </c>
      <c r="E87" s="1">
        <f t="shared" si="2"/>
        <v>0</v>
      </c>
    </row>
    <row r="88" spans="1:5" x14ac:dyDescent="0.25">
      <c r="A88" s="231" t="s">
        <v>549</v>
      </c>
      <c r="B88" s="230">
        <v>0</v>
      </c>
      <c r="C88" s="230">
        <v>0</v>
      </c>
      <c r="D88" s="230">
        <v>0</v>
      </c>
      <c r="E88" s="1">
        <f t="shared" si="2"/>
        <v>0</v>
      </c>
    </row>
    <row r="89" spans="1:5" x14ac:dyDescent="0.25">
      <c r="A89" s="231" t="s">
        <v>99</v>
      </c>
      <c r="B89" s="230">
        <v>0</v>
      </c>
      <c r="C89" s="230">
        <v>0</v>
      </c>
      <c r="D89" s="230">
        <v>0</v>
      </c>
      <c r="E89" s="1">
        <f t="shared" si="2"/>
        <v>0</v>
      </c>
    </row>
    <row r="90" spans="1:5" x14ac:dyDescent="0.25">
      <c r="A90" s="231" t="s">
        <v>96</v>
      </c>
      <c r="B90" s="230">
        <v>0</v>
      </c>
      <c r="C90" s="230">
        <v>0</v>
      </c>
      <c r="D90" s="230">
        <v>0</v>
      </c>
      <c r="E90" s="1">
        <f t="shared" si="2"/>
        <v>0</v>
      </c>
    </row>
    <row r="91" spans="1:5" x14ac:dyDescent="0.25">
      <c r="A91" s="231" t="s">
        <v>763</v>
      </c>
      <c r="B91" s="230">
        <v>0</v>
      </c>
      <c r="C91" s="230">
        <v>0</v>
      </c>
      <c r="D91" s="230">
        <v>0</v>
      </c>
      <c r="E91" s="1">
        <f t="shared" si="2"/>
        <v>0</v>
      </c>
    </row>
    <row r="92" spans="1:5" x14ac:dyDescent="0.25">
      <c r="A92" s="231" t="s">
        <v>32</v>
      </c>
      <c r="B92" s="230">
        <v>0</v>
      </c>
      <c r="C92" s="230">
        <v>0</v>
      </c>
      <c r="D92" s="230">
        <v>0</v>
      </c>
      <c r="E92" s="1">
        <f t="shared" si="2"/>
        <v>0</v>
      </c>
    </row>
    <row r="93" spans="1:5" x14ac:dyDescent="0.25">
      <c r="A93" s="231" t="s">
        <v>40</v>
      </c>
      <c r="B93" s="230">
        <v>0</v>
      </c>
      <c r="C93" s="230">
        <v>0</v>
      </c>
      <c r="D93" s="230">
        <v>0</v>
      </c>
      <c r="E93" s="1">
        <f t="shared" si="2"/>
        <v>0</v>
      </c>
    </row>
    <row r="94" spans="1:5" x14ac:dyDescent="0.25">
      <c r="A94" s="231" t="s">
        <v>306</v>
      </c>
      <c r="B94" s="230">
        <v>0</v>
      </c>
      <c r="C94" s="230">
        <v>0</v>
      </c>
      <c r="D94" s="230">
        <v>0</v>
      </c>
      <c r="E94" s="1">
        <f t="shared" si="2"/>
        <v>0</v>
      </c>
    </row>
    <row r="95" spans="1:5" x14ac:dyDescent="0.25">
      <c r="A95" s="231" t="s">
        <v>774</v>
      </c>
      <c r="B95" s="230">
        <v>0</v>
      </c>
      <c r="C95" s="230">
        <v>0</v>
      </c>
      <c r="D95" s="230">
        <v>0</v>
      </c>
      <c r="E95" s="1">
        <f t="shared" si="2"/>
        <v>0</v>
      </c>
    </row>
    <row r="96" spans="1:5" x14ac:dyDescent="0.25">
      <c r="A96" s="231" t="s">
        <v>767</v>
      </c>
      <c r="B96" s="230">
        <v>0</v>
      </c>
      <c r="C96" s="230">
        <v>0</v>
      </c>
      <c r="D96" s="230">
        <v>0</v>
      </c>
      <c r="E96" s="1">
        <f t="shared" si="2"/>
        <v>0</v>
      </c>
    </row>
    <row r="97" spans="1:5" x14ac:dyDescent="0.25">
      <c r="A97" s="231" t="s">
        <v>766</v>
      </c>
      <c r="B97" s="230">
        <v>0</v>
      </c>
      <c r="C97" s="230">
        <v>0</v>
      </c>
      <c r="D97" s="230">
        <v>0</v>
      </c>
      <c r="E97" s="1">
        <f t="shared" si="2"/>
        <v>0</v>
      </c>
    </row>
    <row r="98" spans="1:5" x14ac:dyDescent="0.25">
      <c r="A98" s="231" t="s">
        <v>51</v>
      </c>
      <c r="B98" s="230">
        <v>0</v>
      </c>
      <c r="C98" s="230">
        <v>0</v>
      </c>
      <c r="D98" s="230">
        <v>0</v>
      </c>
      <c r="E98" s="1">
        <f t="shared" si="2"/>
        <v>0</v>
      </c>
    </row>
    <row r="99" spans="1:5" x14ac:dyDescent="0.25">
      <c r="A99" s="231" t="s">
        <v>545</v>
      </c>
      <c r="B99" s="230">
        <v>0</v>
      </c>
      <c r="C99" s="230">
        <v>0</v>
      </c>
      <c r="D99" s="230">
        <v>0</v>
      </c>
      <c r="E99" s="1">
        <f t="shared" si="2"/>
        <v>0</v>
      </c>
    </row>
    <row r="100" spans="1:5" x14ac:dyDescent="0.25">
      <c r="A100" s="231" t="s">
        <v>770</v>
      </c>
      <c r="B100" s="230">
        <v>0</v>
      </c>
      <c r="C100" s="230">
        <v>0</v>
      </c>
      <c r="D100" s="230">
        <v>0</v>
      </c>
      <c r="E100" s="1">
        <f t="shared" ref="E100" si="3">B100+C100+D100</f>
        <v>0</v>
      </c>
    </row>
    <row r="101" spans="1:5" x14ac:dyDescent="0.25">
      <c r="A101" s="51"/>
      <c r="B101" s="1"/>
      <c r="C101" s="1"/>
      <c r="D101" s="1"/>
      <c r="E101" s="1"/>
    </row>
    <row r="102" spans="1:5" x14ac:dyDescent="0.25">
      <c r="A102" s="51"/>
      <c r="B102" s="1"/>
      <c r="C102" s="1"/>
      <c r="D102" s="1"/>
      <c r="E102" s="1"/>
    </row>
    <row r="103" spans="1:5" x14ac:dyDescent="0.25">
      <c r="A103" s="51"/>
      <c r="B103" s="1"/>
      <c r="C103" s="1"/>
      <c r="D103" s="1"/>
      <c r="E103" s="1"/>
    </row>
    <row r="104" spans="1:5" x14ac:dyDescent="0.25">
      <c r="A104" s="51"/>
      <c r="B104" s="1"/>
      <c r="C104" s="1"/>
      <c r="D104" s="1"/>
      <c r="E104" s="1"/>
    </row>
    <row r="105" spans="1:5" x14ac:dyDescent="0.25">
      <c r="A105" s="51"/>
      <c r="B105" s="1"/>
      <c r="C105" s="1"/>
      <c r="D105" s="1"/>
      <c r="E105" s="1"/>
    </row>
    <row r="106" spans="1:5" x14ac:dyDescent="0.25">
      <c r="A106" s="51"/>
      <c r="B106" s="1"/>
      <c r="C106" s="1"/>
      <c r="D106" s="1"/>
      <c r="E106" s="1"/>
    </row>
    <row r="107" spans="1:5" x14ac:dyDescent="0.25">
      <c r="A107" s="51"/>
      <c r="B107" s="1"/>
      <c r="C107" s="1"/>
      <c r="D107" s="1"/>
      <c r="E107" s="1"/>
    </row>
    <row r="108" spans="1:5" x14ac:dyDescent="0.25">
      <c r="A108" s="51"/>
      <c r="B108" s="1"/>
      <c r="C108" s="1"/>
      <c r="D108" s="1"/>
      <c r="E108" s="1"/>
    </row>
    <row r="109" spans="1:5" x14ac:dyDescent="0.25">
      <c r="A109" s="51"/>
      <c r="B109" s="1"/>
      <c r="C109" s="1"/>
      <c r="D109" s="1"/>
      <c r="E109" s="1"/>
    </row>
    <row r="110" spans="1:5" x14ac:dyDescent="0.25">
      <c r="A110" s="51"/>
      <c r="B110" s="1"/>
      <c r="C110" s="1"/>
      <c r="D110" s="1"/>
      <c r="E110" s="1"/>
    </row>
    <row r="111" spans="1:5" x14ac:dyDescent="0.25">
      <c r="A111" s="51"/>
      <c r="B111" s="1"/>
      <c r="C111" s="1"/>
      <c r="D111" s="1"/>
      <c r="E111" s="1"/>
    </row>
    <row r="112" spans="1:5" x14ac:dyDescent="0.25">
      <c r="A112" s="51"/>
      <c r="B112" s="1"/>
      <c r="C112" s="1"/>
      <c r="D112" s="1"/>
      <c r="E112" s="1"/>
    </row>
    <row r="113" spans="1:5" x14ac:dyDescent="0.25">
      <c r="A113" s="51"/>
      <c r="B113" s="1"/>
      <c r="C113" s="1"/>
      <c r="D113" s="1"/>
      <c r="E113" s="1"/>
    </row>
    <row r="114" spans="1:5" x14ac:dyDescent="0.25">
      <c r="A114" s="51"/>
      <c r="B114" s="1"/>
      <c r="C114" s="1"/>
      <c r="D114" s="1"/>
      <c r="E114" s="1"/>
    </row>
    <row r="115" spans="1:5" x14ac:dyDescent="0.25">
      <c r="A115" s="51"/>
      <c r="B115" s="1"/>
      <c r="C115" s="1"/>
      <c r="D115" s="1"/>
      <c r="E115" s="1"/>
    </row>
    <row r="116" spans="1:5" x14ac:dyDescent="0.25">
      <c r="A116" s="51"/>
      <c r="B116" s="1"/>
      <c r="C116" s="1"/>
      <c r="D116" s="1"/>
      <c r="E116" s="1"/>
    </row>
    <row r="117" spans="1:5" x14ac:dyDescent="0.25">
      <c r="A117" s="51"/>
      <c r="B117" s="1"/>
      <c r="C117" s="1"/>
      <c r="D117" s="1"/>
      <c r="E117" s="1"/>
    </row>
    <row r="118" spans="1:5" x14ac:dyDescent="0.25">
      <c r="A118" s="51"/>
      <c r="B118" s="1"/>
      <c r="C118" s="1"/>
      <c r="D118" s="1"/>
      <c r="E118" s="1"/>
    </row>
    <row r="119" spans="1:5" x14ac:dyDescent="0.25">
      <c r="A119" s="51"/>
      <c r="B119" s="1"/>
      <c r="C119" s="1"/>
      <c r="D119" s="1"/>
      <c r="E119" s="1"/>
    </row>
    <row r="120" spans="1:5" x14ac:dyDescent="0.25">
      <c r="A120" s="51"/>
      <c r="B120" s="1"/>
      <c r="C120" s="1"/>
      <c r="D120" s="1"/>
      <c r="E120" s="1"/>
    </row>
    <row r="121" spans="1:5" x14ac:dyDescent="0.25">
      <c r="A121" s="51"/>
      <c r="B121" s="1"/>
      <c r="C121" s="1"/>
      <c r="D121" s="1"/>
      <c r="E121" s="1"/>
    </row>
    <row r="122" spans="1:5" x14ac:dyDescent="0.25">
      <c r="A122" s="51"/>
      <c r="B122" s="1"/>
      <c r="C122" s="1"/>
      <c r="D122" s="1"/>
      <c r="E122" s="1"/>
    </row>
    <row r="123" spans="1:5" x14ac:dyDescent="0.25">
      <c r="A123" s="51"/>
      <c r="B123" s="1"/>
      <c r="C123" s="1"/>
      <c r="D123" s="1"/>
      <c r="E123" s="1"/>
    </row>
    <row r="124" spans="1:5" x14ac:dyDescent="0.25">
      <c r="A124" s="51"/>
      <c r="B124" s="1"/>
      <c r="C124" s="1"/>
      <c r="D124" s="1"/>
      <c r="E124" s="1"/>
    </row>
    <row r="125" spans="1:5" x14ac:dyDescent="0.25">
      <c r="A125" s="51"/>
      <c r="B125" s="1"/>
      <c r="C125" s="1"/>
      <c r="D125" s="1"/>
      <c r="E125" s="1"/>
    </row>
    <row r="126" spans="1:5" x14ac:dyDescent="0.25">
      <c r="A126" s="51"/>
      <c r="B126" s="1"/>
      <c r="C126" s="1"/>
      <c r="D126" s="1"/>
      <c r="E126" s="1"/>
    </row>
    <row r="127" spans="1:5" x14ac:dyDescent="0.25">
      <c r="A127" s="51"/>
      <c r="B127" s="1"/>
      <c r="C127" s="1"/>
      <c r="D127" s="1"/>
      <c r="E127" s="1"/>
    </row>
    <row r="128" spans="1:5" x14ac:dyDescent="0.25">
      <c r="A128" s="51"/>
      <c r="B128" s="1"/>
      <c r="C128" s="1"/>
      <c r="D128" s="1"/>
      <c r="E128" s="1"/>
    </row>
    <row r="129" spans="1:5" x14ac:dyDescent="0.25">
      <c r="A129" s="51"/>
      <c r="B129" s="1"/>
      <c r="C129" s="1"/>
      <c r="D129" s="1"/>
      <c r="E129" s="1"/>
    </row>
    <row r="130" spans="1:5" x14ac:dyDescent="0.25">
      <c r="A130" s="51"/>
      <c r="B130" s="1"/>
      <c r="C130" s="1"/>
      <c r="D130" s="1"/>
      <c r="E130" s="1"/>
    </row>
    <row r="131" spans="1:5" x14ac:dyDescent="0.25">
      <c r="A131" s="51"/>
      <c r="B131" s="37"/>
      <c r="C131" s="36"/>
    </row>
    <row r="132" spans="1:5" x14ac:dyDescent="0.25">
      <c r="A132" s="51"/>
      <c r="B132" s="37"/>
      <c r="C132" s="36"/>
    </row>
    <row r="133" spans="1:5" x14ac:dyDescent="0.25">
      <c r="A133" s="51"/>
      <c r="B133" s="37"/>
      <c r="C133" s="36"/>
    </row>
    <row r="134" spans="1:5" x14ac:dyDescent="0.25">
      <c r="A134" s="51"/>
      <c r="B134" s="37"/>
      <c r="C134" s="36"/>
    </row>
    <row r="135" spans="1:5" x14ac:dyDescent="0.25">
      <c r="A135" s="51"/>
      <c r="B135" s="37"/>
      <c r="C135" s="36"/>
    </row>
    <row r="136" spans="1:5" x14ac:dyDescent="0.25">
      <c r="A136" s="51"/>
      <c r="B136" s="37"/>
      <c r="C136" s="36"/>
    </row>
    <row r="137" spans="1:5" x14ac:dyDescent="0.25">
      <c r="A137" s="51"/>
      <c r="B137" s="37"/>
      <c r="C137" s="36"/>
    </row>
    <row r="138" spans="1:5" x14ac:dyDescent="0.25">
      <c r="A138" s="51"/>
      <c r="B138" s="37"/>
      <c r="C138" s="36"/>
    </row>
    <row r="139" spans="1:5" x14ac:dyDescent="0.25">
      <c r="A139" s="51"/>
      <c r="B139" s="37"/>
      <c r="C139" s="36"/>
    </row>
    <row r="140" spans="1:5" x14ac:dyDescent="0.25">
      <c r="A140" s="51"/>
      <c r="B140" s="37"/>
      <c r="C140" s="36"/>
    </row>
    <row r="141" spans="1:5" x14ac:dyDescent="0.25">
      <c r="A141" s="51"/>
      <c r="B141" s="37"/>
      <c r="C141" s="36"/>
    </row>
    <row r="142" spans="1:5" x14ac:dyDescent="0.25">
      <c r="A142" s="51"/>
      <c r="B142" s="37"/>
      <c r="C142" s="36"/>
    </row>
    <row r="143" spans="1:5" x14ac:dyDescent="0.25">
      <c r="A143" s="51"/>
      <c r="B143" s="37"/>
      <c r="C143" s="36"/>
    </row>
    <row r="144" spans="1:5" x14ac:dyDescent="0.25">
      <c r="A144" s="51"/>
      <c r="B144" s="37"/>
      <c r="C144" s="36"/>
    </row>
    <row r="145" spans="1:7" x14ac:dyDescent="0.25">
      <c r="A145" s="51"/>
      <c r="B145" s="37"/>
      <c r="C145" s="36"/>
    </row>
    <row r="146" spans="1:7" x14ac:dyDescent="0.25">
      <c r="A146" s="51"/>
      <c r="B146" s="37"/>
      <c r="C146" s="36"/>
    </row>
    <row r="147" spans="1:7" x14ac:dyDescent="0.25">
      <c r="A147" s="51"/>
      <c r="B147" s="37"/>
      <c r="C147" s="36"/>
    </row>
    <row r="148" spans="1:7" x14ac:dyDescent="0.25">
      <c r="A148" s="51"/>
      <c r="B148" s="37"/>
      <c r="C148" s="36"/>
    </row>
    <row r="149" spans="1:7" x14ac:dyDescent="0.25">
      <c r="A149" s="51"/>
      <c r="B149" s="37"/>
      <c r="C149" s="36"/>
    </row>
    <row r="150" spans="1:7" x14ac:dyDescent="0.25">
      <c r="A150" s="51"/>
      <c r="B150" s="37"/>
      <c r="C150" s="36"/>
    </row>
    <row r="151" spans="1:7" x14ac:dyDescent="0.25">
      <c r="A151" s="51"/>
      <c r="B151" s="37"/>
      <c r="C151" s="36"/>
    </row>
    <row r="152" spans="1:7" x14ac:dyDescent="0.25">
      <c r="A152" s="51"/>
      <c r="B152" s="37"/>
      <c r="C152" s="36"/>
    </row>
    <row r="153" spans="1:7" x14ac:dyDescent="0.25">
      <c r="A153" s="51"/>
      <c r="B153" s="37"/>
      <c r="C153" s="36"/>
    </row>
    <row r="154" spans="1:7" x14ac:dyDescent="0.25">
      <c r="A154" s="51"/>
      <c r="B154" s="37"/>
      <c r="C154" s="36"/>
    </row>
    <row r="155" spans="1:7" x14ac:dyDescent="0.25">
      <c r="A155" s="51"/>
      <c r="B155" s="37"/>
      <c r="C155" s="36"/>
    </row>
    <row r="156" spans="1:7" x14ac:dyDescent="0.25">
      <c r="A156" s="51"/>
      <c r="B156" s="37"/>
      <c r="C156" s="36"/>
    </row>
    <row r="157" spans="1:7" x14ac:dyDescent="0.25">
      <c r="A157" s="51"/>
      <c r="B157" s="37"/>
      <c r="C157" s="36"/>
    </row>
    <row r="158" spans="1:7" x14ac:dyDescent="0.25">
      <c r="A158" s="51"/>
      <c r="B158" s="37"/>
      <c r="C158" s="36"/>
      <c r="G158" s="54"/>
    </row>
    <row r="159" spans="1:7" x14ac:dyDescent="0.25">
      <c r="A159" s="51"/>
      <c r="B159" s="37"/>
      <c r="C159" s="36"/>
    </row>
    <row r="160" spans="1:7" x14ac:dyDescent="0.25">
      <c r="A160" s="51"/>
      <c r="B160" s="37"/>
      <c r="C160" s="36"/>
    </row>
    <row r="161" spans="1:3" x14ac:dyDescent="0.25">
      <c r="A161" s="51"/>
      <c r="B161" s="37"/>
      <c r="C161" s="36"/>
    </row>
    <row r="162" spans="1:3" x14ac:dyDescent="0.25">
      <c r="A162" s="54"/>
      <c r="B162" s="37"/>
      <c r="C162" s="36"/>
    </row>
  </sheetData>
  <autoFilter ref="A3:E100">
    <sortState ref="A4:E100">
      <sortCondition descending="1" ref="E3:E100"/>
    </sortState>
  </autoFilter>
  <sortState ref="A4:E99">
    <sortCondition descending="1" ref="E4:E99"/>
  </sortState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62"/>
  <sheetViews>
    <sheetView zoomScaleNormal="100" workbookViewId="0">
      <selection activeCell="A15" sqref="A15"/>
    </sheetView>
  </sheetViews>
  <sheetFormatPr defaultRowHeight="15" x14ac:dyDescent="0.25"/>
  <sheetData>
    <row r="1" spans="1:7" x14ac:dyDescent="0.25">
      <c r="A1" s="19" t="s">
        <v>100</v>
      </c>
      <c r="C1" s="32" t="s">
        <v>154</v>
      </c>
    </row>
    <row r="3" spans="1:7" x14ac:dyDescent="0.25">
      <c r="B3" t="s">
        <v>64</v>
      </c>
      <c r="C3" t="s">
        <v>65</v>
      </c>
      <c r="D3" t="s">
        <v>66</v>
      </c>
      <c r="E3" s="65" t="s">
        <v>128</v>
      </c>
      <c r="G3" s="32"/>
    </row>
    <row r="4" spans="1:7" x14ac:dyDescent="0.25">
      <c r="A4" s="234" t="s">
        <v>59</v>
      </c>
      <c r="B4" s="233">
        <v>0.35714285714285715</v>
      </c>
      <c r="C4" s="233">
        <v>0.5</v>
      </c>
      <c r="D4" s="233">
        <v>0</v>
      </c>
      <c r="E4" s="1">
        <f t="shared" ref="E4:E35" si="0">B4+C4+D4</f>
        <v>0.85714285714285721</v>
      </c>
    </row>
    <row r="5" spans="1:7" x14ac:dyDescent="0.25">
      <c r="A5" s="234" t="s">
        <v>556</v>
      </c>
      <c r="B5" s="233">
        <v>0.66666666666666663</v>
      </c>
      <c r="C5" s="233">
        <v>0.16666666666666666</v>
      </c>
      <c r="D5" s="233">
        <v>0</v>
      </c>
      <c r="E5" s="1">
        <f t="shared" si="0"/>
        <v>0.83333333333333326</v>
      </c>
    </row>
    <row r="6" spans="1:7" x14ac:dyDescent="0.25">
      <c r="A6" s="234" t="s">
        <v>62</v>
      </c>
      <c r="B6" s="233">
        <v>0.5</v>
      </c>
      <c r="C6" s="233">
        <v>0.16666666666666666</v>
      </c>
      <c r="D6" s="233">
        <v>0.16666666666666666</v>
      </c>
      <c r="E6" s="1">
        <f t="shared" si="0"/>
        <v>0.83333333333333326</v>
      </c>
    </row>
    <row r="7" spans="1:7" x14ac:dyDescent="0.25">
      <c r="A7" s="234" t="s">
        <v>82</v>
      </c>
      <c r="B7" s="233">
        <v>0.2</v>
      </c>
      <c r="C7" s="233">
        <v>0.6</v>
      </c>
      <c r="D7" s="233">
        <v>0</v>
      </c>
      <c r="E7" s="1">
        <f t="shared" si="0"/>
        <v>0.8</v>
      </c>
    </row>
    <row r="8" spans="1:7" x14ac:dyDescent="0.25">
      <c r="A8" s="234" t="s">
        <v>60</v>
      </c>
      <c r="B8" s="233">
        <v>0.4</v>
      </c>
      <c r="C8" s="233">
        <v>0.4</v>
      </c>
      <c r="D8" s="233">
        <v>0</v>
      </c>
      <c r="E8" s="1">
        <f t="shared" si="0"/>
        <v>0.8</v>
      </c>
    </row>
    <row r="9" spans="1:7" x14ac:dyDescent="0.25">
      <c r="A9" s="234" t="s">
        <v>58</v>
      </c>
      <c r="B9" s="233">
        <v>0.2</v>
      </c>
      <c r="C9" s="233">
        <v>0.3</v>
      </c>
      <c r="D9" s="233">
        <v>0.3</v>
      </c>
      <c r="E9" s="1">
        <f t="shared" si="0"/>
        <v>0.8</v>
      </c>
    </row>
    <row r="10" spans="1:7" x14ac:dyDescent="0.25">
      <c r="A10" s="234" t="s">
        <v>46</v>
      </c>
      <c r="B10" s="233">
        <v>0.4</v>
      </c>
      <c r="C10" s="233">
        <v>0.4</v>
      </c>
      <c r="D10" s="233">
        <v>0</v>
      </c>
      <c r="E10" s="1">
        <f t="shared" si="0"/>
        <v>0.8</v>
      </c>
    </row>
    <row r="11" spans="1:7" x14ac:dyDescent="0.25">
      <c r="A11" s="234" t="s">
        <v>772</v>
      </c>
      <c r="B11" s="233">
        <v>0.8</v>
      </c>
      <c r="C11" s="233">
        <v>0</v>
      </c>
      <c r="D11" s="233">
        <v>0</v>
      </c>
      <c r="E11" s="1">
        <f t="shared" si="0"/>
        <v>0.8</v>
      </c>
    </row>
    <row r="12" spans="1:7" x14ac:dyDescent="0.25">
      <c r="A12" s="234" t="s">
        <v>103</v>
      </c>
      <c r="B12" s="233">
        <v>0.44444444444444442</v>
      </c>
      <c r="C12" s="233">
        <v>0.33333333333333331</v>
      </c>
      <c r="D12" s="233">
        <v>0</v>
      </c>
      <c r="E12" s="1">
        <f t="shared" si="0"/>
        <v>0.77777777777777768</v>
      </c>
    </row>
    <row r="13" spans="1:7" x14ac:dyDescent="0.25">
      <c r="A13" s="234" t="s">
        <v>47</v>
      </c>
      <c r="B13" s="233">
        <v>0.45454545454545453</v>
      </c>
      <c r="C13" s="233">
        <v>0.18181818181818182</v>
      </c>
      <c r="D13" s="233">
        <v>9.0909090909090912E-2</v>
      </c>
      <c r="E13" s="1">
        <f t="shared" si="0"/>
        <v>0.72727272727272729</v>
      </c>
    </row>
    <row r="14" spans="1:7" x14ac:dyDescent="0.25">
      <c r="A14" s="234" t="s">
        <v>560</v>
      </c>
      <c r="B14" s="233">
        <v>0.42857142857142855</v>
      </c>
      <c r="C14" s="233">
        <v>0.2857142857142857</v>
      </c>
      <c r="D14" s="233">
        <v>0</v>
      </c>
      <c r="E14" s="1">
        <f t="shared" si="0"/>
        <v>0.71428571428571419</v>
      </c>
    </row>
    <row r="15" spans="1:7" x14ac:dyDescent="0.25">
      <c r="A15" s="235" t="s">
        <v>63</v>
      </c>
      <c r="B15" s="233">
        <v>7.1428571428571425E-2</v>
      </c>
      <c r="C15" s="233">
        <v>0.2857142857142857</v>
      </c>
      <c r="D15" s="233">
        <v>0.35714285714285715</v>
      </c>
      <c r="E15" s="1">
        <f t="shared" si="0"/>
        <v>0.71428571428571419</v>
      </c>
    </row>
    <row r="16" spans="1:7" x14ac:dyDescent="0.25">
      <c r="A16" s="234" t="s">
        <v>50</v>
      </c>
      <c r="B16" s="233">
        <v>0.55000000000000004</v>
      </c>
      <c r="C16" s="233">
        <v>0.1</v>
      </c>
      <c r="D16" s="233">
        <v>0.05</v>
      </c>
      <c r="E16" s="1">
        <f t="shared" si="0"/>
        <v>0.70000000000000007</v>
      </c>
    </row>
    <row r="17" spans="1:5" x14ac:dyDescent="0.25">
      <c r="A17" s="234" t="s">
        <v>755</v>
      </c>
      <c r="B17" s="233">
        <v>0.5</v>
      </c>
      <c r="C17" s="233">
        <v>0</v>
      </c>
      <c r="D17" s="233">
        <v>0.2</v>
      </c>
      <c r="E17" s="1">
        <f t="shared" si="0"/>
        <v>0.7</v>
      </c>
    </row>
    <row r="18" spans="1:5" x14ac:dyDescent="0.25">
      <c r="A18" s="234" t="s">
        <v>61</v>
      </c>
      <c r="B18" s="233">
        <v>0.6</v>
      </c>
      <c r="C18" s="233">
        <v>0</v>
      </c>
      <c r="D18" s="233">
        <v>0.1</v>
      </c>
      <c r="E18" s="1">
        <f t="shared" si="0"/>
        <v>0.7</v>
      </c>
    </row>
    <row r="19" spans="1:5" x14ac:dyDescent="0.25">
      <c r="A19" s="234" t="s">
        <v>102</v>
      </c>
      <c r="B19" s="233">
        <v>0.5</v>
      </c>
      <c r="C19" s="233">
        <v>0</v>
      </c>
      <c r="D19" s="233">
        <v>0.16666666666666666</v>
      </c>
      <c r="E19" s="1">
        <f t="shared" si="0"/>
        <v>0.66666666666666663</v>
      </c>
    </row>
    <row r="20" spans="1:5" x14ac:dyDescent="0.25">
      <c r="A20" s="234" t="s">
        <v>99</v>
      </c>
      <c r="B20" s="233">
        <v>0.5</v>
      </c>
      <c r="C20" s="233">
        <v>0.16666666666666666</v>
      </c>
      <c r="D20" s="233">
        <v>0</v>
      </c>
      <c r="E20" s="1">
        <f t="shared" si="0"/>
        <v>0.66666666666666663</v>
      </c>
    </row>
    <row r="21" spans="1:5" x14ac:dyDescent="0.25">
      <c r="A21" s="234" t="s">
        <v>541</v>
      </c>
      <c r="B21" s="233">
        <v>0.66666666666666663</v>
      </c>
      <c r="C21" s="233">
        <v>0</v>
      </c>
      <c r="D21" s="233">
        <v>0</v>
      </c>
      <c r="E21" s="1">
        <f t="shared" si="0"/>
        <v>0.66666666666666663</v>
      </c>
    </row>
    <row r="22" spans="1:5" x14ac:dyDescent="0.25">
      <c r="A22" s="234" t="s">
        <v>44</v>
      </c>
      <c r="B22" s="233">
        <v>0.63636363636363635</v>
      </c>
      <c r="C22" s="233">
        <v>0</v>
      </c>
      <c r="D22" s="233">
        <v>0</v>
      </c>
      <c r="E22" s="1">
        <f t="shared" si="0"/>
        <v>0.63636363636363635</v>
      </c>
    </row>
    <row r="23" spans="1:5" x14ac:dyDescent="0.25">
      <c r="A23" s="234" t="s">
        <v>31</v>
      </c>
      <c r="B23" s="233">
        <v>0.375</v>
      </c>
      <c r="C23" s="233">
        <v>0.25</v>
      </c>
      <c r="D23" s="233">
        <v>0</v>
      </c>
      <c r="E23" s="1">
        <f t="shared" si="0"/>
        <v>0.625</v>
      </c>
    </row>
    <row r="24" spans="1:5" x14ac:dyDescent="0.25">
      <c r="A24" s="234" t="s">
        <v>52</v>
      </c>
      <c r="B24" s="233">
        <v>0.4</v>
      </c>
      <c r="C24" s="233">
        <v>0.2</v>
      </c>
      <c r="D24" s="233">
        <v>0</v>
      </c>
      <c r="E24" s="1">
        <f t="shared" si="0"/>
        <v>0.60000000000000009</v>
      </c>
    </row>
    <row r="25" spans="1:5" x14ac:dyDescent="0.25">
      <c r="A25" s="234" t="s">
        <v>761</v>
      </c>
      <c r="B25" s="233">
        <v>0.6</v>
      </c>
      <c r="C25" s="233">
        <v>0</v>
      </c>
      <c r="D25" s="233">
        <v>0</v>
      </c>
      <c r="E25" s="1">
        <f t="shared" si="0"/>
        <v>0.6</v>
      </c>
    </row>
    <row r="26" spans="1:5" x14ac:dyDescent="0.25">
      <c r="A26" s="234" t="s">
        <v>769</v>
      </c>
      <c r="B26" s="233">
        <v>0.6</v>
      </c>
      <c r="C26" s="233">
        <v>0</v>
      </c>
      <c r="D26" s="233">
        <v>0</v>
      </c>
      <c r="E26" s="1">
        <f t="shared" si="0"/>
        <v>0.6</v>
      </c>
    </row>
    <row r="27" spans="1:5" x14ac:dyDescent="0.25">
      <c r="A27" s="234" t="s">
        <v>38</v>
      </c>
      <c r="B27" s="233">
        <v>0.57894736842105265</v>
      </c>
      <c r="C27" s="233">
        <v>0</v>
      </c>
      <c r="D27" s="233">
        <v>0</v>
      </c>
      <c r="E27" s="1">
        <f t="shared" si="0"/>
        <v>0.57894736842105265</v>
      </c>
    </row>
    <row r="28" spans="1:5" x14ac:dyDescent="0.25">
      <c r="A28" s="234" t="s">
        <v>84</v>
      </c>
      <c r="B28" s="233">
        <v>0.42857142857142855</v>
      </c>
      <c r="C28" s="233">
        <v>0.14285714285714285</v>
      </c>
      <c r="D28" s="233">
        <v>0</v>
      </c>
      <c r="E28" s="1">
        <f t="shared" si="0"/>
        <v>0.5714285714285714</v>
      </c>
    </row>
    <row r="29" spans="1:5" x14ac:dyDescent="0.25">
      <c r="A29" s="234" t="s">
        <v>759</v>
      </c>
      <c r="B29" s="233">
        <v>0.5714285714285714</v>
      </c>
      <c r="C29" s="233">
        <v>0</v>
      </c>
      <c r="D29" s="233">
        <v>0</v>
      </c>
      <c r="E29" s="1">
        <f t="shared" si="0"/>
        <v>0.5714285714285714</v>
      </c>
    </row>
    <row r="30" spans="1:5" x14ac:dyDescent="0.25">
      <c r="A30" s="234" t="s">
        <v>78</v>
      </c>
      <c r="B30" s="233">
        <v>0.34782608695652173</v>
      </c>
      <c r="C30" s="233">
        <v>4.3478260869565216E-2</v>
      </c>
      <c r="D30" s="233">
        <v>0.17391304347826086</v>
      </c>
      <c r="E30" s="1">
        <f t="shared" si="0"/>
        <v>0.56521739130434778</v>
      </c>
    </row>
    <row r="31" spans="1:5" x14ac:dyDescent="0.25">
      <c r="A31" s="234" t="s">
        <v>41</v>
      </c>
      <c r="B31" s="233">
        <v>0.22222222222222221</v>
      </c>
      <c r="C31" s="233">
        <v>0.22222222222222221</v>
      </c>
      <c r="D31" s="233">
        <v>0.1111111111111111</v>
      </c>
      <c r="E31" s="1">
        <f t="shared" si="0"/>
        <v>0.55555555555555558</v>
      </c>
    </row>
    <row r="32" spans="1:5" x14ac:dyDescent="0.25">
      <c r="A32" s="234" t="s">
        <v>74</v>
      </c>
      <c r="B32" s="233">
        <v>0.36363636363636365</v>
      </c>
      <c r="C32" s="233">
        <v>9.0909090909090912E-2</v>
      </c>
      <c r="D32" s="233">
        <v>9.0909090909090912E-2</v>
      </c>
      <c r="E32" s="1">
        <f t="shared" si="0"/>
        <v>0.54545454545454553</v>
      </c>
    </row>
    <row r="33" spans="1:5" x14ac:dyDescent="0.25">
      <c r="A33" s="234" t="s">
        <v>77</v>
      </c>
      <c r="B33" s="233">
        <v>0.38709677419354838</v>
      </c>
      <c r="C33" s="233">
        <v>0.12903225806451613</v>
      </c>
      <c r="D33" s="233">
        <v>0</v>
      </c>
      <c r="E33" s="1">
        <f t="shared" si="0"/>
        <v>0.5161290322580645</v>
      </c>
    </row>
    <row r="34" spans="1:5" x14ac:dyDescent="0.25">
      <c r="A34" s="234" t="s">
        <v>93</v>
      </c>
      <c r="B34" s="233">
        <v>0.4</v>
      </c>
      <c r="C34" s="233">
        <v>0</v>
      </c>
      <c r="D34" s="233">
        <v>0.1</v>
      </c>
      <c r="E34" s="1">
        <f t="shared" si="0"/>
        <v>0.5</v>
      </c>
    </row>
    <row r="35" spans="1:5" x14ac:dyDescent="0.25">
      <c r="A35" s="234" t="s">
        <v>49</v>
      </c>
      <c r="B35" s="233">
        <v>0.375</v>
      </c>
      <c r="C35" s="233">
        <v>0.125</v>
      </c>
      <c r="D35" s="233">
        <v>0</v>
      </c>
      <c r="E35" s="1">
        <f t="shared" si="0"/>
        <v>0.5</v>
      </c>
    </row>
    <row r="36" spans="1:5" x14ac:dyDescent="0.25">
      <c r="A36" s="234" t="s">
        <v>760</v>
      </c>
      <c r="B36" s="233">
        <v>0.33333333333333331</v>
      </c>
      <c r="C36" s="233">
        <v>0</v>
      </c>
      <c r="D36" s="233">
        <v>0.16666666666666666</v>
      </c>
      <c r="E36" s="1">
        <f t="shared" ref="E36:E67" si="1">B36+C36+D36</f>
        <v>0.5</v>
      </c>
    </row>
    <row r="37" spans="1:5" x14ac:dyDescent="0.25">
      <c r="A37" s="234" t="s">
        <v>51</v>
      </c>
      <c r="B37" s="233">
        <v>0.33333333333333331</v>
      </c>
      <c r="C37" s="233">
        <v>0.16666666666666666</v>
      </c>
      <c r="D37" s="233">
        <v>0</v>
      </c>
      <c r="E37" s="1">
        <f t="shared" si="1"/>
        <v>0.5</v>
      </c>
    </row>
    <row r="38" spans="1:5" x14ac:dyDescent="0.25">
      <c r="A38" s="234" t="s">
        <v>45</v>
      </c>
      <c r="B38" s="233">
        <v>0.5</v>
      </c>
      <c r="C38" s="233">
        <v>0</v>
      </c>
      <c r="D38" s="233">
        <v>0</v>
      </c>
      <c r="E38" s="1">
        <f t="shared" si="1"/>
        <v>0.5</v>
      </c>
    </row>
    <row r="39" spans="1:5" x14ac:dyDescent="0.25">
      <c r="A39" s="234" t="s">
        <v>558</v>
      </c>
      <c r="B39" s="233">
        <v>0.33333333333333331</v>
      </c>
      <c r="C39" s="233">
        <v>0.16666666666666666</v>
      </c>
      <c r="D39" s="233">
        <v>0</v>
      </c>
      <c r="E39" s="1">
        <f t="shared" si="1"/>
        <v>0.5</v>
      </c>
    </row>
    <row r="40" spans="1:5" x14ac:dyDescent="0.25">
      <c r="A40" s="234" t="s">
        <v>55</v>
      </c>
      <c r="B40" s="233">
        <v>0.41666666666666669</v>
      </c>
      <c r="C40" s="233">
        <v>8.3333333333333329E-2</v>
      </c>
      <c r="D40" s="233">
        <v>0</v>
      </c>
      <c r="E40" s="1">
        <f t="shared" si="1"/>
        <v>0.5</v>
      </c>
    </row>
    <row r="41" spans="1:5" x14ac:dyDescent="0.25">
      <c r="A41" s="234" t="s">
        <v>771</v>
      </c>
      <c r="B41" s="233">
        <v>0.5</v>
      </c>
      <c r="C41" s="233">
        <v>0</v>
      </c>
      <c r="D41" s="233">
        <v>0</v>
      </c>
      <c r="E41" s="1">
        <f t="shared" si="1"/>
        <v>0.5</v>
      </c>
    </row>
    <row r="42" spans="1:5" x14ac:dyDescent="0.25">
      <c r="A42" s="234" t="s">
        <v>34</v>
      </c>
      <c r="B42" s="233">
        <v>0.45454545454545453</v>
      </c>
      <c r="C42" s="233">
        <v>4.5454545454545456E-2</v>
      </c>
      <c r="D42" s="233">
        <v>0</v>
      </c>
      <c r="E42" s="1">
        <f t="shared" si="1"/>
        <v>0.5</v>
      </c>
    </row>
    <row r="43" spans="1:5" x14ac:dyDescent="0.25">
      <c r="A43" s="234" t="s">
        <v>56</v>
      </c>
      <c r="B43" s="233">
        <v>0.375</v>
      </c>
      <c r="C43" s="233">
        <v>0</v>
      </c>
      <c r="D43" s="233">
        <v>0.125</v>
      </c>
      <c r="E43" s="1">
        <f t="shared" si="1"/>
        <v>0.5</v>
      </c>
    </row>
    <row r="44" spans="1:5" x14ac:dyDescent="0.25">
      <c r="A44" s="234" t="s">
        <v>70</v>
      </c>
      <c r="B44" s="233">
        <v>0.36</v>
      </c>
      <c r="C44" s="233">
        <v>0.1</v>
      </c>
      <c r="D44" s="233">
        <v>0.02</v>
      </c>
      <c r="E44" s="1">
        <f t="shared" si="1"/>
        <v>0.48</v>
      </c>
    </row>
    <row r="45" spans="1:5" x14ac:dyDescent="0.25">
      <c r="A45" s="234" t="s">
        <v>92</v>
      </c>
      <c r="B45" s="233">
        <v>0.38461538461538464</v>
      </c>
      <c r="C45" s="233">
        <v>7.6923076923076927E-2</v>
      </c>
      <c r="D45" s="233">
        <v>0</v>
      </c>
      <c r="E45" s="1">
        <f t="shared" si="1"/>
        <v>0.46153846153846156</v>
      </c>
    </row>
    <row r="46" spans="1:5" x14ac:dyDescent="0.25">
      <c r="A46" s="234" t="s">
        <v>35</v>
      </c>
      <c r="B46" s="233">
        <v>0.45454545454545453</v>
      </c>
      <c r="C46" s="233">
        <v>0</v>
      </c>
      <c r="D46" s="233">
        <v>0</v>
      </c>
      <c r="E46" s="1">
        <f t="shared" si="1"/>
        <v>0.45454545454545453</v>
      </c>
    </row>
    <row r="47" spans="1:5" x14ac:dyDescent="0.25">
      <c r="A47" s="234" t="s">
        <v>33</v>
      </c>
      <c r="B47" s="233">
        <v>0.45454545454545453</v>
      </c>
      <c r="C47" s="233">
        <v>0</v>
      </c>
      <c r="D47" s="233">
        <v>0</v>
      </c>
      <c r="E47" s="1">
        <f t="shared" si="1"/>
        <v>0.45454545454545453</v>
      </c>
    </row>
    <row r="48" spans="1:5" x14ac:dyDescent="0.25">
      <c r="A48" s="234" t="s">
        <v>91</v>
      </c>
      <c r="B48" s="233">
        <v>0.33333333333333331</v>
      </c>
      <c r="C48" s="233">
        <v>0</v>
      </c>
      <c r="D48" s="233">
        <v>0.1111111111111111</v>
      </c>
      <c r="E48" s="1">
        <f t="shared" si="1"/>
        <v>0.44444444444444442</v>
      </c>
    </row>
    <row r="49" spans="1:5" x14ac:dyDescent="0.25">
      <c r="A49" s="234" t="s">
        <v>94</v>
      </c>
      <c r="B49" s="233">
        <v>0.33333333333333331</v>
      </c>
      <c r="C49" s="233">
        <v>0.1111111111111111</v>
      </c>
      <c r="D49" s="233">
        <v>0</v>
      </c>
      <c r="E49" s="1">
        <f t="shared" si="1"/>
        <v>0.44444444444444442</v>
      </c>
    </row>
    <row r="50" spans="1:5" x14ac:dyDescent="0.25">
      <c r="A50" s="234" t="s">
        <v>96</v>
      </c>
      <c r="B50" s="233">
        <v>0.375</v>
      </c>
      <c r="C50" s="233">
        <v>6.25E-2</v>
      </c>
      <c r="D50" s="233">
        <v>0</v>
      </c>
      <c r="E50" s="1">
        <f t="shared" si="1"/>
        <v>0.4375</v>
      </c>
    </row>
    <row r="51" spans="1:5" x14ac:dyDescent="0.25">
      <c r="A51" s="234" t="s">
        <v>90</v>
      </c>
      <c r="B51" s="233">
        <v>0.2857142857142857</v>
      </c>
      <c r="C51" s="233">
        <v>0.14285714285714285</v>
      </c>
      <c r="D51" s="233">
        <v>0</v>
      </c>
      <c r="E51" s="1">
        <f t="shared" si="1"/>
        <v>0.42857142857142855</v>
      </c>
    </row>
    <row r="52" spans="1:5" x14ac:dyDescent="0.25">
      <c r="A52" s="234" t="s">
        <v>95</v>
      </c>
      <c r="B52" s="233">
        <v>0.2857142857142857</v>
      </c>
      <c r="C52" s="233">
        <v>0.14285714285714285</v>
      </c>
      <c r="D52" s="233">
        <v>0</v>
      </c>
      <c r="E52" s="1">
        <f t="shared" si="1"/>
        <v>0.42857142857142855</v>
      </c>
    </row>
    <row r="53" spans="1:5" x14ac:dyDescent="0.25">
      <c r="A53" s="234" t="s">
        <v>32</v>
      </c>
      <c r="B53" s="233">
        <v>0.42857142857142855</v>
      </c>
      <c r="C53" s="233">
        <v>0</v>
      </c>
      <c r="D53" s="233">
        <v>0</v>
      </c>
      <c r="E53" s="1">
        <f t="shared" si="1"/>
        <v>0.42857142857142855</v>
      </c>
    </row>
    <row r="54" spans="1:5" x14ac:dyDescent="0.25">
      <c r="A54" s="234" t="s">
        <v>552</v>
      </c>
      <c r="B54" s="233">
        <v>0.2857142857142857</v>
      </c>
      <c r="C54" s="233">
        <v>0.14285714285714285</v>
      </c>
      <c r="D54" s="233">
        <v>0</v>
      </c>
      <c r="E54" s="1">
        <f t="shared" si="1"/>
        <v>0.42857142857142855</v>
      </c>
    </row>
    <row r="55" spans="1:5" x14ac:dyDescent="0.25">
      <c r="A55" s="234" t="s">
        <v>79</v>
      </c>
      <c r="B55" s="233">
        <v>0.25806451612903225</v>
      </c>
      <c r="C55" s="233">
        <v>0.16129032258064516</v>
      </c>
      <c r="D55" s="233">
        <v>0</v>
      </c>
      <c r="E55" s="1">
        <f t="shared" si="1"/>
        <v>0.41935483870967738</v>
      </c>
    </row>
    <row r="56" spans="1:5" x14ac:dyDescent="0.25">
      <c r="A56" s="234" t="s">
        <v>89</v>
      </c>
      <c r="B56" s="233">
        <v>0.35294117647058826</v>
      </c>
      <c r="C56" s="233">
        <v>5.8823529411764705E-2</v>
      </c>
      <c r="D56" s="233">
        <v>0</v>
      </c>
      <c r="E56" s="1">
        <f t="shared" si="1"/>
        <v>0.41176470588235298</v>
      </c>
    </row>
    <row r="57" spans="1:5" x14ac:dyDescent="0.25">
      <c r="A57" s="234" t="s">
        <v>97</v>
      </c>
      <c r="B57" s="233">
        <v>0.2</v>
      </c>
      <c r="C57" s="233">
        <v>0.2</v>
      </c>
      <c r="D57" s="233">
        <v>0</v>
      </c>
      <c r="E57" s="1">
        <f t="shared" si="1"/>
        <v>0.4</v>
      </c>
    </row>
    <row r="58" spans="1:5" x14ac:dyDescent="0.25">
      <c r="A58" s="234" t="s">
        <v>53</v>
      </c>
      <c r="B58" s="233">
        <v>0.2</v>
      </c>
      <c r="C58" s="233">
        <v>0.2</v>
      </c>
      <c r="D58" s="233">
        <v>0</v>
      </c>
      <c r="E58" s="1">
        <f t="shared" si="1"/>
        <v>0.4</v>
      </c>
    </row>
    <row r="59" spans="1:5" x14ac:dyDescent="0.25">
      <c r="A59" s="234" t="s">
        <v>751</v>
      </c>
      <c r="B59" s="233">
        <v>0.4</v>
      </c>
      <c r="C59" s="233">
        <v>0</v>
      </c>
      <c r="D59" s="233">
        <v>0</v>
      </c>
      <c r="E59" s="1">
        <f t="shared" si="1"/>
        <v>0.4</v>
      </c>
    </row>
    <row r="60" spans="1:5" x14ac:dyDescent="0.25">
      <c r="A60" s="234" t="s">
        <v>548</v>
      </c>
      <c r="B60" s="233">
        <v>0.4</v>
      </c>
      <c r="C60" s="233">
        <v>0</v>
      </c>
      <c r="D60" s="233">
        <v>0</v>
      </c>
      <c r="E60" s="1">
        <f t="shared" si="1"/>
        <v>0.4</v>
      </c>
    </row>
    <row r="61" spans="1:5" x14ac:dyDescent="0.25">
      <c r="A61" s="234" t="s">
        <v>30</v>
      </c>
      <c r="B61" s="233">
        <v>0.2</v>
      </c>
      <c r="C61" s="233">
        <v>0.2</v>
      </c>
      <c r="D61" s="233">
        <v>0</v>
      </c>
      <c r="E61" s="1">
        <f t="shared" si="1"/>
        <v>0.4</v>
      </c>
    </row>
    <row r="62" spans="1:5" x14ac:dyDescent="0.25">
      <c r="A62" s="234" t="s">
        <v>39</v>
      </c>
      <c r="B62" s="233">
        <v>0.3</v>
      </c>
      <c r="C62" s="233">
        <v>0.1</v>
      </c>
      <c r="D62" s="233">
        <v>0</v>
      </c>
      <c r="E62" s="1">
        <f t="shared" si="1"/>
        <v>0.4</v>
      </c>
    </row>
    <row r="63" spans="1:5" x14ac:dyDescent="0.25">
      <c r="A63" s="234" t="s">
        <v>770</v>
      </c>
      <c r="B63" s="233">
        <v>0.4</v>
      </c>
      <c r="C63" s="233">
        <v>0</v>
      </c>
      <c r="D63" s="233">
        <v>0</v>
      </c>
      <c r="E63" s="1">
        <f t="shared" si="1"/>
        <v>0.4</v>
      </c>
    </row>
    <row r="64" spans="1:5" s="65" customFormat="1" x14ac:dyDescent="0.25">
      <c r="A64" s="234" t="s">
        <v>81</v>
      </c>
      <c r="B64" s="233">
        <v>0.22222222222222221</v>
      </c>
      <c r="C64" s="233">
        <v>5.5555555555555552E-2</v>
      </c>
      <c r="D64" s="233">
        <v>0.1111111111111111</v>
      </c>
      <c r="E64" s="1">
        <f t="shared" si="1"/>
        <v>0.3888888888888889</v>
      </c>
    </row>
    <row r="65" spans="1:5" x14ac:dyDescent="0.25">
      <c r="A65" s="234" t="s">
        <v>54</v>
      </c>
      <c r="B65" s="233">
        <v>0.25</v>
      </c>
      <c r="C65" s="233">
        <v>0.125</v>
      </c>
      <c r="D65" s="233">
        <v>0</v>
      </c>
      <c r="E65" s="1">
        <f t="shared" si="1"/>
        <v>0.375</v>
      </c>
    </row>
    <row r="66" spans="1:5" x14ac:dyDescent="0.25">
      <c r="A66" s="234" t="s">
        <v>557</v>
      </c>
      <c r="B66" s="233">
        <v>0.25</v>
      </c>
      <c r="C66" s="233">
        <v>0.125</v>
      </c>
      <c r="D66" s="233">
        <v>0</v>
      </c>
      <c r="E66" s="1">
        <f t="shared" si="1"/>
        <v>0.375</v>
      </c>
    </row>
    <row r="67" spans="1:5" x14ac:dyDescent="0.25">
      <c r="A67" s="234" t="s">
        <v>543</v>
      </c>
      <c r="B67" s="233">
        <v>0.375</v>
      </c>
      <c r="C67" s="233">
        <v>0</v>
      </c>
      <c r="D67" s="233">
        <v>0</v>
      </c>
      <c r="E67" s="1">
        <f t="shared" si="1"/>
        <v>0.375</v>
      </c>
    </row>
    <row r="68" spans="1:5" x14ac:dyDescent="0.25">
      <c r="A68" s="234" t="s">
        <v>75</v>
      </c>
      <c r="B68" s="233">
        <v>0.21052631578947367</v>
      </c>
      <c r="C68" s="233">
        <v>0.15789473684210525</v>
      </c>
      <c r="D68" s="233">
        <v>0</v>
      </c>
      <c r="E68" s="1">
        <f t="shared" ref="E68:E99" si="2">B68+C68+D68</f>
        <v>0.36842105263157893</v>
      </c>
    </row>
    <row r="69" spans="1:5" x14ac:dyDescent="0.25">
      <c r="A69" s="234" t="s">
        <v>764</v>
      </c>
      <c r="B69" s="233">
        <v>0.15789473684210525</v>
      </c>
      <c r="C69" s="233">
        <v>0.15789473684210525</v>
      </c>
      <c r="D69" s="233">
        <v>5.2631578947368418E-2</v>
      </c>
      <c r="E69" s="1">
        <f t="shared" si="2"/>
        <v>0.36842105263157893</v>
      </c>
    </row>
    <row r="70" spans="1:5" x14ac:dyDescent="0.25">
      <c r="A70" s="234" t="s">
        <v>763</v>
      </c>
      <c r="B70" s="233">
        <v>0.35714285714285715</v>
      </c>
      <c r="C70" s="233">
        <v>0</v>
      </c>
      <c r="D70" s="233">
        <v>0</v>
      </c>
      <c r="E70" s="1">
        <f t="shared" si="2"/>
        <v>0.35714285714285715</v>
      </c>
    </row>
    <row r="71" spans="1:5" x14ac:dyDescent="0.25">
      <c r="A71" s="234" t="s">
        <v>88</v>
      </c>
      <c r="B71" s="233">
        <v>0.26666666666666666</v>
      </c>
      <c r="C71" s="233">
        <v>6.6666666666666666E-2</v>
      </c>
      <c r="D71" s="233">
        <v>0</v>
      </c>
      <c r="E71" s="1">
        <f t="shared" si="2"/>
        <v>0.33333333333333331</v>
      </c>
    </row>
    <row r="72" spans="1:5" x14ac:dyDescent="0.25">
      <c r="A72" s="234" t="s">
        <v>40</v>
      </c>
      <c r="B72" s="233">
        <v>0.33333333333333331</v>
      </c>
      <c r="C72" s="233">
        <v>0</v>
      </c>
      <c r="D72" s="233">
        <v>0</v>
      </c>
      <c r="E72" s="1">
        <f t="shared" si="2"/>
        <v>0.33333333333333331</v>
      </c>
    </row>
    <row r="73" spans="1:5" x14ac:dyDescent="0.25">
      <c r="A73" s="234" t="s">
        <v>25</v>
      </c>
      <c r="B73" s="233">
        <v>0.33333333333333331</v>
      </c>
      <c r="C73" s="233">
        <v>0</v>
      </c>
      <c r="D73" s="233">
        <v>0</v>
      </c>
      <c r="E73" s="1">
        <f t="shared" si="2"/>
        <v>0.33333333333333331</v>
      </c>
    </row>
    <row r="74" spans="1:5" x14ac:dyDescent="0.25">
      <c r="A74" s="234" t="s">
        <v>37</v>
      </c>
      <c r="B74" s="233">
        <v>0.25</v>
      </c>
      <c r="C74" s="233">
        <v>0</v>
      </c>
      <c r="D74" s="233">
        <v>8.3333333333333329E-2</v>
      </c>
      <c r="E74" s="1">
        <f t="shared" si="2"/>
        <v>0.33333333333333331</v>
      </c>
    </row>
    <row r="75" spans="1:5" x14ac:dyDescent="0.25">
      <c r="A75" s="234" t="s">
        <v>42</v>
      </c>
      <c r="B75" s="233">
        <v>0.33333333333333331</v>
      </c>
      <c r="C75" s="233">
        <v>0</v>
      </c>
      <c r="D75" s="233">
        <v>0</v>
      </c>
      <c r="E75" s="1">
        <f t="shared" si="2"/>
        <v>0.33333333333333331</v>
      </c>
    </row>
    <row r="76" spans="1:5" x14ac:dyDescent="0.25">
      <c r="A76" s="234" t="s">
        <v>553</v>
      </c>
      <c r="B76" s="233">
        <v>0.33333333333333331</v>
      </c>
      <c r="C76" s="233">
        <v>0</v>
      </c>
      <c r="D76" s="233">
        <v>0</v>
      </c>
      <c r="E76" s="1">
        <f t="shared" si="2"/>
        <v>0.33333333333333331</v>
      </c>
    </row>
    <row r="77" spans="1:5" x14ac:dyDescent="0.25">
      <c r="A77" s="234" t="s">
        <v>43</v>
      </c>
      <c r="B77" s="233">
        <v>0.16666666666666666</v>
      </c>
      <c r="C77" s="233">
        <v>0.16666666666666666</v>
      </c>
      <c r="D77" s="233">
        <v>0</v>
      </c>
      <c r="E77" s="1">
        <f t="shared" si="2"/>
        <v>0.33333333333333331</v>
      </c>
    </row>
    <row r="78" spans="1:5" x14ac:dyDescent="0.25">
      <c r="A78" s="234" t="s">
        <v>545</v>
      </c>
      <c r="B78" s="233">
        <v>0.33333333333333331</v>
      </c>
      <c r="C78" s="233">
        <v>0</v>
      </c>
      <c r="D78" s="233">
        <v>0</v>
      </c>
      <c r="E78" s="1">
        <f t="shared" si="2"/>
        <v>0.33333333333333331</v>
      </c>
    </row>
    <row r="79" spans="1:5" x14ac:dyDescent="0.25">
      <c r="A79" s="234" t="s">
        <v>550</v>
      </c>
      <c r="B79" s="233">
        <v>0.16666666666666666</v>
      </c>
      <c r="C79" s="233">
        <v>0.16666666666666666</v>
      </c>
      <c r="D79" s="233">
        <v>0</v>
      </c>
      <c r="E79" s="1">
        <f t="shared" si="2"/>
        <v>0.33333333333333331</v>
      </c>
    </row>
    <row r="80" spans="1:5" x14ac:dyDescent="0.25">
      <c r="A80" s="234" t="s">
        <v>87</v>
      </c>
      <c r="B80" s="233">
        <v>0.27586206896551724</v>
      </c>
      <c r="C80" s="233">
        <v>3.4482758620689655E-2</v>
      </c>
      <c r="D80" s="233">
        <v>0</v>
      </c>
      <c r="E80" s="1">
        <f t="shared" si="2"/>
        <v>0.31034482758620691</v>
      </c>
    </row>
    <row r="81" spans="1:5" x14ac:dyDescent="0.25">
      <c r="A81" s="234" t="s">
        <v>86</v>
      </c>
      <c r="B81" s="233">
        <v>0.2</v>
      </c>
      <c r="C81" s="233">
        <v>0.1</v>
      </c>
      <c r="D81" s="233">
        <v>0</v>
      </c>
      <c r="E81" s="1">
        <f t="shared" si="2"/>
        <v>0.30000000000000004</v>
      </c>
    </row>
    <row r="82" spans="1:5" x14ac:dyDescent="0.25">
      <c r="A82" s="234" t="s">
        <v>27</v>
      </c>
      <c r="B82" s="233">
        <v>0.2857142857142857</v>
      </c>
      <c r="C82" s="233">
        <v>0</v>
      </c>
      <c r="D82" s="233">
        <v>0</v>
      </c>
      <c r="E82" s="1">
        <f t="shared" si="2"/>
        <v>0.2857142857142857</v>
      </c>
    </row>
    <row r="83" spans="1:5" x14ac:dyDescent="0.25">
      <c r="A83" s="234" t="s">
        <v>546</v>
      </c>
      <c r="B83" s="233">
        <v>0.14285714285714285</v>
      </c>
      <c r="C83" s="233">
        <v>0.14285714285714285</v>
      </c>
      <c r="D83" s="233">
        <v>0</v>
      </c>
      <c r="E83" s="1">
        <f t="shared" si="2"/>
        <v>0.2857142857142857</v>
      </c>
    </row>
    <row r="84" spans="1:5" s="53" customFormat="1" x14ac:dyDescent="0.25">
      <c r="A84" s="234" t="s">
        <v>98</v>
      </c>
      <c r="B84" s="233">
        <v>0.2</v>
      </c>
      <c r="C84" s="233">
        <v>6.6666666666666666E-2</v>
      </c>
      <c r="D84" s="233">
        <v>0</v>
      </c>
      <c r="E84" s="1">
        <f t="shared" si="2"/>
        <v>0.26666666666666666</v>
      </c>
    </row>
    <row r="85" spans="1:5" x14ac:dyDescent="0.25">
      <c r="A85" s="234" t="s">
        <v>549</v>
      </c>
      <c r="B85" s="233">
        <v>0.2</v>
      </c>
      <c r="C85" s="233">
        <v>6.6666666666666666E-2</v>
      </c>
      <c r="D85" s="233">
        <v>0</v>
      </c>
      <c r="E85" s="1">
        <f t="shared" si="2"/>
        <v>0.26666666666666666</v>
      </c>
    </row>
    <row r="86" spans="1:5" x14ac:dyDescent="0.25">
      <c r="A86" s="234" t="s">
        <v>57</v>
      </c>
      <c r="B86" s="233">
        <v>0.2</v>
      </c>
      <c r="C86" s="233">
        <v>6.6666666666666666E-2</v>
      </c>
      <c r="D86" s="233">
        <v>0</v>
      </c>
      <c r="E86" s="1">
        <f t="shared" si="2"/>
        <v>0.26666666666666666</v>
      </c>
    </row>
    <row r="87" spans="1:5" x14ac:dyDescent="0.25">
      <c r="A87" s="234" t="s">
        <v>22</v>
      </c>
      <c r="B87" s="233">
        <v>0.16666666666666666</v>
      </c>
      <c r="C87" s="233">
        <v>8.3333333333333329E-2</v>
      </c>
      <c r="D87" s="233">
        <v>0</v>
      </c>
      <c r="E87" s="1">
        <f t="shared" si="2"/>
        <v>0.25</v>
      </c>
    </row>
    <row r="88" spans="1:5" x14ac:dyDescent="0.25">
      <c r="A88" s="234" t="s">
        <v>36</v>
      </c>
      <c r="B88" s="233">
        <v>7.6923076923076927E-2</v>
      </c>
      <c r="C88" s="233">
        <v>7.6923076923076927E-2</v>
      </c>
      <c r="D88" s="233">
        <v>7.6923076923076927E-2</v>
      </c>
      <c r="E88" s="1">
        <f t="shared" si="2"/>
        <v>0.23076923076923078</v>
      </c>
    </row>
    <row r="89" spans="1:5" x14ac:dyDescent="0.25">
      <c r="A89" s="234" t="s">
        <v>80</v>
      </c>
      <c r="B89" s="233">
        <v>0.16666666666666666</v>
      </c>
      <c r="C89" s="233">
        <v>4.1666666666666664E-2</v>
      </c>
      <c r="D89" s="233">
        <v>0</v>
      </c>
      <c r="E89" s="1">
        <f t="shared" si="2"/>
        <v>0.20833333333333331</v>
      </c>
    </row>
    <row r="90" spans="1:5" x14ac:dyDescent="0.25">
      <c r="A90" s="234" t="s">
        <v>773</v>
      </c>
      <c r="B90" s="233">
        <v>0</v>
      </c>
      <c r="C90" s="233">
        <v>0.2</v>
      </c>
      <c r="D90" s="233">
        <v>0</v>
      </c>
      <c r="E90" s="1">
        <f t="shared" si="2"/>
        <v>0.2</v>
      </c>
    </row>
    <row r="91" spans="1:5" x14ac:dyDescent="0.25">
      <c r="A91" s="234" t="s">
        <v>540</v>
      </c>
      <c r="B91" s="233">
        <v>0</v>
      </c>
      <c r="C91" s="233">
        <v>0.2</v>
      </c>
      <c r="D91" s="233">
        <v>0</v>
      </c>
      <c r="E91" s="1">
        <f t="shared" si="2"/>
        <v>0.2</v>
      </c>
    </row>
    <row r="92" spans="1:5" x14ac:dyDescent="0.25">
      <c r="A92" s="234" t="s">
        <v>766</v>
      </c>
      <c r="B92" s="233">
        <v>0.18181818181818182</v>
      </c>
      <c r="C92" s="233">
        <v>0</v>
      </c>
      <c r="D92" s="233">
        <v>0</v>
      </c>
      <c r="E92" s="1">
        <f t="shared" si="2"/>
        <v>0.18181818181818182</v>
      </c>
    </row>
    <row r="93" spans="1:5" x14ac:dyDescent="0.25">
      <c r="A93" s="234" t="s">
        <v>76</v>
      </c>
      <c r="B93" s="233">
        <v>0.13793103448275862</v>
      </c>
      <c r="C93" s="233">
        <v>3.4482758620689655E-2</v>
      </c>
      <c r="D93" s="233">
        <v>0</v>
      </c>
      <c r="E93" s="1">
        <f t="shared" si="2"/>
        <v>0.17241379310344829</v>
      </c>
    </row>
    <row r="94" spans="1:5" x14ac:dyDescent="0.25">
      <c r="A94" s="234" t="s">
        <v>85</v>
      </c>
      <c r="B94" s="233">
        <v>0.16666666666666666</v>
      </c>
      <c r="C94" s="233">
        <v>0</v>
      </c>
      <c r="D94" s="233">
        <v>0</v>
      </c>
      <c r="E94" s="1">
        <f t="shared" si="2"/>
        <v>0.16666666666666666</v>
      </c>
    </row>
    <row r="95" spans="1:5" x14ac:dyDescent="0.25">
      <c r="A95" s="234" t="s">
        <v>69</v>
      </c>
      <c r="B95" s="233">
        <v>0.10416666666666667</v>
      </c>
      <c r="C95" s="233">
        <v>2.0833333333333332E-2</v>
      </c>
      <c r="D95" s="233">
        <v>0</v>
      </c>
      <c r="E95" s="1">
        <f t="shared" si="2"/>
        <v>0.125</v>
      </c>
    </row>
    <row r="96" spans="1:5" x14ac:dyDescent="0.25">
      <c r="A96" s="234" t="s">
        <v>83</v>
      </c>
      <c r="B96" s="233">
        <v>0</v>
      </c>
      <c r="C96" s="233">
        <v>0.125</v>
      </c>
      <c r="D96" s="233">
        <v>0</v>
      </c>
      <c r="E96" s="1">
        <f t="shared" si="2"/>
        <v>0.125</v>
      </c>
    </row>
    <row r="97" spans="1:5" x14ac:dyDescent="0.25">
      <c r="A97" s="234" t="s">
        <v>24</v>
      </c>
      <c r="B97" s="233">
        <v>0.1</v>
      </c>
      <c r="C97" s="233">
        <v>0</v>
      </c>
      <c r="D97" s="233">
        <v>0</v>
      </c>
      <c r="E97" s="1">
        <f t="shared" si="2"/>
        <v>0.1</v>
      </c>
    </row>
    <row r="98" spans="1:5" x14ac:dyDescent="0.25">
      <c r="A98" s="234" t="s">
        <v>306</v>
      </c>
      <c r="B98" s="233">
        <v>0</v>
      </c>
      <c r="C98" s="233">
        <v>0</v>
      </c>
      <c r="D98" s="233">
        <v>0</v>
      </c>
      <c r="E98" s="1">
        <f t="shared" si="2"/>
        <v>0</v>
      </c>
    </row>
    <row r="99" spans="1:5" x14ac:dyDescent="0.25">
      <c r="A99" s="234" t="s">
        <v>774</v>
      </c>
      <c r="B99" s="233">
        <v>0</v>
      </c>
      <c r="C99" s="233">
        <v>0</v>
      </c>
      <c r="D99" s="233">
        <v>0</v>
      </c>
      <c r="E99" s="1">
        <f t="shared" si="2"/>
        <v>0</v>
      </c>
    </row>
    <row r="100" spans="1:5" x14ac:dyDescent="0.25">
      <c r="A100" s="234" t="s">
        <v>767</v>
      </c>
      <c r="B100" s="233">
        <v>0</v>
      </c>
      <c r="C100" s="233">
        <v>0</v>
      </c>
      <c r="D100" s="233">
        <v>0</v>
      </c>
      <c r="E100" s="1">
        <f t="shared" ref="E100" si="3">B100+C100+D100</f>
        <v>0</v>
      </c>
    </row>
    <row r="101" spans="1:5" x14ac:dyDescent="0.25">
      <c r="A101" s="52"/>
      <c r="B101" s="1"/>
      <c r="C101" s="1"/>
      <c r="D101" s="1"/>
      <c r="E101" s="1"/>
    </row>
    <row r="102" spans="1:5" x14ac:dyDescent="0.25">
      <c r="A102" s="52"/>
      <c r="B102" s="1"/>
      <c r="C102" s="1"/>
      <c r="D102" s="1"/>
      <c r="E102" s="1"/>
    </row>
    <row r="103" spans="1:5" x14ac:dyDescent="0.25">
      <c r="A103" s="52"/>
      <c r="B103" s="1"/>
      <c r="C103" s="1"/>
      <c r="D103" s="1"/>
      <c r="E103" s="1"/>
    </row>
    <row r="104" spans="1:5" x14ac:dyDescent="0.25">
      <c r="A104" s="52"/>
      <c r="B104" s="1"/>
      <c r="C104" s="1"/>
      <c r="D104" s="1"/>
      <c r="E104" s="1"/>
    </row>
    <row r="105" spans="1:5" x14ac:dyDescent="0.25">
      <c r="A105" s="52"/>
      <c r="B105" s="1"/>
      <c r="C105" s="1"/>
      <c r="D105" s="1"/>
      <c r="E105" s="1"/>
    </row>
    <row r="106" spans="1:5" x14ac:dyDescent="0.25">
      <c r="A106" s="52"/>
      <c r="B106" s="1"/>
      <c r="C106" s="1"/>
      <c r="D106" s="1"/>
      <c r="E106" s="1"/>
    </row>
    <row r="107" spans="1:5" x14ac:dyDescent="0.25">
      <c r="A107" s="52"/>
      <c r="B107" s="1"/>
      <c r="C107" s="1"/>
      <c r="D107" s="1"/>
      <c r="E107" s="1"/>
    </row>
    <row r="108" spans="1:5" x14ac:dyDescent="0.25">
      <c r="A108" s="52"/>
      <c r="B108" s="1"/>
      <c r="C108" s="1"/>
      <c r="D108" s="1"/>
      <c r="E108" s="1"/>
    </row>
    <row r="109" spans="1:5" x14ac:dyDescent="0.25">
      <c r="A109" s="52"/>
      <c r="B109" s="1"/>
      <c r="C109" s="1"/>
      <c r="D109" s="1"/>
      <c r="E109" s="1"/>
    </row>
    <row r="110" spans="1:5" x14ac:dyDescent="0.25">
      <c r="A110" s="52"/>
      <c r="B110" s="1"/>
      <c r="C110" s="1"/>
      <c r="D110" s="1"/>
      <c r="E110" s="1"/>
    </row>
    <row r="111" spans="1:5" x14ac:dyDescent="0.25">
      <c r="A111" s="65"/>
      <c r="B111" s="1"/>
      <c r="C111" s="1"/>
      <c r="D111" s="1"/>
      <c r="E111" s="1"/>
    </row>
    <row r="112" spans="1:5" x14ac:dyDescent="0.25">
      <c r="A112" s="52"/>
      <c r="B112" s="1"/>
      <c r="C112" s="1"/>
      <c r="D112" s="1"/>
      <c r="E112" s="1"/>
    </row>
    <row r="113" spans="1:5" x14ac:dyDescent="0.25">
      <c r="A113" s="65"/>
      <c r="B113" s="1"/>
      <c r="C113" s="1"/>
      <c r="D113" s="1"/>
      <c r="E113" s="1"/>
    </row>
    <row r="114" spans="1:5" x14ac:dyDescent="0.25">
      <c r="A114" s="52"/>
      <c r="B114" s="1"/>
      <c r="C114" s="1"/>
      <c r="D114" s="1"/>
      <c r="E114" s="1"/>
    </row>
    <row r="115" spans="1:5" x14ac:dyDescent="0.25">
      <c r="A115" s="52"/>
      <c r="B115" s="1"/>
      <c r="C115" s="1"/>
      <c r="D115" s="1"/>
      <c r="E115" s="1"/>
    </row>
    <row r="116" spans="1:5" x14ac:dyDescent="0.25">
      <c r="A116" s="52"/>
      <c r="B116" s="1"/>
      <c r="C116" s="1"/>
      <c r="D116" s="1"/>
      <c r="E116" s="1"/>
    </row>
    <row r="117" spans="1:5" x14ac:dyDescent="0.25">
      <c r="A117" s="52"/>
      <c r="B117" s="1"/>
      <c r="C117" s="1"/>
      <c r="D117" s="1"/>
      <c r="E117" s="1"/>
    </row>
    <row r="118" spans="1:5" x14ac:dyDescent="0.25">
      <c r="A118" s="52"/>
      <c r="B118" s="1"/>
      <c r="C118" s="1"/>
      <c r="D118" s="1"/>
      <c r="E118" s="1"/>
    </row>
    <row r="119" spans="1:5" x14ac:dyDescent="0.25">
      <c r="A119" s="52"/>
      <c r="B119" s="1"/>
      <c r="C119" s="1"/>
      <c r="D119" s="1"/>
      <c r="E119" s="1"/>
    </row>
    <row r="120" spans="1:5" x14ac:dyDescent="0.25">
      <c r="A120" s="52"/>
      <c r="B120" s="1"/>
      <c r="C120" s="1"/>
      <c r="D120" s="1"/>
      <c r="E120" s="1"/>
    </row>
    <row r="121" spans="1:5" x14ac:dyDescent="0.25">
      <c r="A121" s="52"/>
      <c r="B121" s="1"/>
      <c r="C121" s="1"/>
      <c r="D121" s="1"/>
      <c r="E121" s="1"/>
    </row>
    <row r="122" spans="1:5" x14ac:dyDescent="0.25">
      <c r="A122" s="52"/>
      <c r="B122" s="1"/>
      <c r="C122" s="1"/>
      <c r="D122" s="1"/>
      <c r="E122" s="1"/>
    </row>
    <row r="123" spans="1:5" x14ac:dyDescent="0.25">
      <c r="A123" s="52"/>
      <c r="B123" s="1"/>
      <c r="C123" s="1"/>
      <c r="D123" s="1"/>
      <c r="E123" s="1"/>
    </row>
    <row r="124" spans="1:5" x14ac:dyDescent="0.25">
      <c r="A124" s="52"/>
      <c r="B124" s="1"/>
      <c r="C124" s="1"/>
      <c r="D124" s="1"/>
      <c r="E124" s="1"/>
    </row>
    <row r="125" spans="1:5" x14ac:dyDescent="0.25">
      <c r="A125" s="52"/>
      <c r="B125" s="1"/>
      <c r="C125" s="1"/>
      <c r="D125" s="1"/>
      <c r="E125" s="1"/>
    </row>
    <row r="126" spans="1:5" x14ac:dyDescent="0.25">
      <c r="A126" s="52"/>
      <c r="B126" s="1"/>
      <c r="C126" s="1"/>
      <c r="D126" s="1"/>
      <c r="E126" s="1"/>
    </row>
    <row r="127" spans="1:5" x14ac:dyDescent="0.25">
      <c r="A127" s="52"/>
      <c r="B127" s="1"/>
      <c r="C127" s="1"/>
      <c r="D127" s="1"/>
      <c r="E127" s="1"/>
    </row>
    <row r="128" spans="1:5" x14ac:dyDescent="0.25">
      <c r="A128" s="52"/>
      <c r="B128" s="1"/>
      <c r="C128" s="1"/>
      <c r="D128" s="1"/>
      <c r="E128" s="1"/>
    </row>
    <row r="129" spans="1:5" x14ac:dyDescent="0.25">
      <c r="A129" s="52"/>
      <c r="B129" s="1"/>
      <c r="C129" s="1"/>
      <c r="D129" s="1"/>
      <c r="E129" s="1"/>
    </row>
    <row r="130" spans="1:5" x14ac:dyDescent="0.25">
      <c r="A130" s="52"/>
      <c r="B130" s="1"/>
      <c r="C130" s="1"/>
      <c r="D130" s="1"/>
      <c r="E130" s="1"/>
    </row>
    <row r="131" spans="1:5" x14ac:dyDescent="0.25">
      <c r="A131" s="52"/>
      <c r="B131" s="37"/>
      <c r="C131" s="36"/>
    </row>
    <row r="132" spans="1:5" x14ac:dyDescent="0.25">
      <c r="A132" s="52"/>
      <c r="B132" s="37"/>
      <c r="C132" s="36"/>
    </row>
    <row r="133" spans="1:5" x14ac:dyDescent="0.25">
      <c r="A133" s="52"/>
      <c r="B133" s="37"/>
      <c r="C133" s="36"/>
    </row>
    <row r="134" spans="1:5" x14ac:dyDescent="0.25">
      <c r="A134" s="52"/>
      <c r="B134" s="37"/>
      <c r="C134" s="36"/>
    </row>
    <row r="135" spans="1:5" x14ac:dyDescent="0.25">
      <c r="A135" s="52"/>
      <c r="B135" s="37"/>
      <c r="C135" s="36"/>
    </row>
    <row r="136" spans="1:5" x14ac:dyDescent="0.25">
      <c r="A136" s="52"/>
      <c r="B136" s="37"/>
      <c r="C136" s="36"/>
    </row>
    <row r="137" spans="1:5" x14ac:dyDescent="0.25">
      <c r="A137" s="52"/>
      <c r="B137" s="37"/>
      <c r="C137" s="36"/>
    </row>
    <row r="138" spans="1:5" x14ac:dyDescent="0.25">
      <c r="A138" s="52"/>
      <c r="B138" s="37"/>
      <c r="C138" s="36"/>
    </row>
    <row r="139" spans="1:5" x14ac:dyDescent="0.25">
      <c r="A139" s="52"/>
      <c r="B139" s="37"/>
      <c r="C139" s="36"/>
    </row>
    <row r="140" spans="1:5" x14ac:dyDescent="0.25">
      <c r="A140" s="52"/>
      <c r="B140" s="37"/>
      <c r="C140" s="36"/>
    </row>
    <row r="141" spans="1:5" x14ac:dyDescent="0.25">
      <c r="A141" s="52"/>
      <c r="B141" s="37"/>
      <c r="C141" s="36"/>
    </row>
    <row r="142" spans="1:5" x14ac:dyDescent="0.25">
      <c r="A142" s="52"/>
      <c r="B142" s="37"/>
      <c r="C142" s="36"/>
    </row>
    <row r="143" spans="1:5" x14ac:dyDescent="0.25">
      <c r="A143" s="52"/>
      <c r="B143" s="37"/>
      <c r="C143" s="36"/>
    </row>
    <row r="144" spans="1:5" x14ac:dyDescent="0.25">
      <c r="A144" s="52"/>
      <c r="B144" s="37"/>
      <c r="C144" s="36"/>
    </row>
    <row r="145" spans="1:6" x14ac:dyDescent="0.25">
      <c r="A145" s="52"/>
      <c r="B145" s="37"/>
      <c r="C145" s="36"/>
    </row>
    <row r="146" spans="1:6" x14ac:dyDescent="0.25">
      <c r="A146" s="52"/>
      <c r="B146" s="37"/>
      <c r="C146" s="36"/>
    </row>
    <row r="147" spans="1:6" x14ac:dyDescent="0.25">
      <c r="A147" s="52"/>
      <c r="B147" s="37"/>
      <c r="C147" s="36"/>
    </row>
    <row r="148" spans="1:6" x14ac:dyDescent="0.25">
      <c r="A148" s="52"/>
      <c r="B148" s="37"/>
      <c r="C148" s="36"/>
    </row>
    <row r="149" spans="1:6" x14ac:dyDescent="0.25">
      <c r="A149" s="52"/>
      <c r="B149" s="37"/>
      <c r="C149" s="36"/>
    </row>
    <row r="150" spans="1:6" x14ac:dyDescent="0.25">
      <c r="A150" s="52"/>
      <c r="B150" s="37"/>
      <c r="C150" s="36"/>
    </row>
    <row r="151" spans="1:6" x14ac:dyDescent="0.25">
      <c r="A151" s="52"/>
      <c r="B151" s="37"/>
      <c r="C151" s="36"/>
    </row>
    <row r="152" spans="1:6" x14ac:dyDescent="0.25">
      <c r="A152" s="52"/>
      <c r="B152" s="37"/>
      <c r="C152" s="36"/>
    </row>
    <row r="153" spans="1:6" x14ac:dyDescent="0.25">
      <c r="A153" s="52"/>
      <c r="B153" s="37"/>
      <c r="C153" s="36"/>
    </row>
    <row r="154" spans="1:6" x14ac:dyDescent="0.25">
      <c r="A154" s="52"/>
      <c r="B154" s="37"/>
      <c r="C154" s="36"/>
    </row>
    <row r="155" spans="1:6" x14ac:dyDescent="0.25">
      <c r="A155" s="52"/>
      <c r="B155" s="37"/>
      <c r="C155" s="36"/>
    </row>
    <row r="156" spans="1:6" x14ac:dyDescent="0.25">
      <c r="A156" s="52"/>
      <c r="B156" s="37"/>
      <c r="C156" s="36"/>
    </row>
    <row r="157" spans="1:6" x14ac:dyDescent="0.25">
      <c r="A157" s="52"/>
      <c r="B157" s="37"/>
      <c r="C157" s="36"/>
    </row>
    <row r="158" spans="1:6" x14ac:dyDescent="0.25">
      <c r="A158" s="52"/>
      <c r="B158" s="37"/>
      <c r="C158" s="36"/>
    </row>
    <row r="159" spans="1:6" x14ac:dyDescent="0.25">
      <c r="A159" s="52"/>
      <c r="B159" s="37"/>
      <c r="C159" s="36"/>
    </row>
    <row r="160" spans="1:6" x14ac:dyDescent="0.25">
      <c r="A160" s="52"/>
      <c r="B160" s="37"/>
      <c r="C160" s="36"/>
      <c r="F160" s="54"/>
    </row>
    <row r="161" spans="1:3" x14ac:dyDescent="0.25">
      <c r="A161" s="52"/>
      <c r="B161" s="37"/>
      <c r="C161" s="36"/>
    </row>
    <row r="162" spans="1:3" x14ac:dyDescent="0.25">
      <c r="A162" s="54"/>
      <c r="B162" s="37"/>
      <c r="C162" s="36"/>
    </row>
  </sheetData>
  <autoFilter ref="A3:E100">
    <sortState ref="A4:E100">
      <sortCondition descending="1" ref="E3:E100"/>
    </sortState>
  </autoFilter>
  <sortState ref="A4:E99">
    <sortCondition descending="1" ref="E4:E99"/>
  </sortState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62"/>
  <sheetViews>
    <sheetView zoomScaleNormal="100" workbookViewId="0">
      <selection activeCell="A18" sqref="A18"/>
    </sheetView>
  </sheetViews>
  <sheetFormatPr defaultRowHeight="15" x14ac:dyDescent="0.25"/>
  <cols>
    <col min="1" max="1" width="20.7109375" customWidth="1"/>
  </cols>
  <sheetData>
    <row r="1" spans="1:7" x14ac:dyDescent="0.25">
      <c r="A1" s="19" t="s">
        <v>100</v>
      </c>
      <c r="C1" s="22" t="s">
        <v>528</v>
      </c>
    </row>
    <row r="3" spans="1:7" x14ac:dyDescent="0.25">
      <c r="B3" t="s">
        <v>64</v>
      </c>
      <c r="C3" t="s">
        <v>65</v>
      </c>
      <c r="D3" t="s">
        <v>66</v>
      </c>
      <c r="E3" s="65" t="s">
        <v>128</v>
      </c>
      <c r="G3" s="22"/>
    </row>
    <row r="4" spans="1:7" x14ac:dyDescent="0.25">
      <c r="A4" s="237" t="s">
        <v>541</v>
      </c>
      <c r="B4" s="236">
        <v>0.5714285714285714</v>
      </c>
      <c r="C4" s="236">
        <v>0.42857142857142855</v>
      </c>
      <c r="D4" s="236">
        <v>0</v>
      </c>
      <c r="E4" s="1">
        <f t="shared" ref="E4:E35" si="0">SUM(B4:D4)</f>
        <v>1</v>
      </c>
    </row>
    <row r="5" spans="1:7" x14ac:dyDescent="0.25">
      <c r="A5" s="237" t="s">
        <v>60</v>
      </c>
      <c r="B5" s="236">
        <v>0.2</v>
      </c>
      <c r="C5" s="236">
        <v>0.6</v>
      </c>
      <c r="D5" s="236">
        <v>0.2</v>
      </c>
      <c r="E5" s="1">
        <f t="shared" si="0"/>
        <v>1</v>
      </c>
    </row>
    <row r="6" spans="1:7" x14ac:dyDescent="0.25">
      <c r="A6" s="237" t="s">
        <v>772</v>
      </c>
      <c r="B6" s="236">
        <v>1</v>
      </c>
      <c r="C6" s="236">
        <v>0</v>
      </c>
      <c r="D6" s="236">
        <v>0</v>
      </c>
      <c r="E6" s="1">
        <f t="shared" si="0"/>
        <v>1</v>
      </c>
    </row>
    <row r="7" spans="1:7" x14ac:dyDescent="0.25">
      <c r="A7" s="238" t="s">
        <v>63</v>
      </c>
      <c r="B7" s="236">
        <v>7.1428571428571425E-2</v>
      </c>
      <c r="C7" s="236">
        <v>0.42857142857142855</v>
      </c>
      <c r="D7" s="236">
        <v>0.5</v>
      </c>
      <c r="E7" s="1">
        <f t="shared" si="0"/>
        <v>1</v>
      </c>
    </row>
    <row r="8" spans="1:7" x14ac:dyDescent="0.25">
      <c r="A8" s="237" t="s">
        <v>59</v>
      </c>
      <c r="B8" s="236">
        <v>0.5</v>
      </c>
      <c r="C8" s="236">
        <v>0.42857142857142855</v>
      </c>
      <c r="D8" s="236">
        <v>0</v>
      </c>
      <c r="E8" s="1">
        <f t="shared" si="0"/>
        <v>0.9285714285714286</v>
      </c>
    </row>
    <row r="9" spans="1:7" x14ac:dyDescent="0.25">
      <c r="A9" s="237" t="s">
        <v>44</v>
      </c>
      <c r="B9" s="236">
        <v>0.38461538461538464</v>
      </c>
      <c r="C9" s="236">
        <v>0.53846153846153844</v>
      </c>
      <c r="D9" s="236">
        <v>0</v>
      </c>
      <c r="E9" s="1">
        <f t="shared" si="0"/>
        <v>0.92307692307692313</v>
      </c>
    </row>
    <row r="10" spans="1:7" x14ac:dyDescent="0.25">
      <c r="A10" s="237" t="s">
        <v>61</v>
      </c>
      <c r="B10" s="236">
        <v>0.54545454545454541</v>
      </c>
      <c r="C10" s="236">
        <v>0.18181818181818182</v>
      </c>
      <c r="D10" s="236">
        <v>0.18181818181818182</v>
      </c>
      <c r="E10" s="1">
        <f t="shared" si="0"/>
        <v>0.90909090909090917</v>
      </c>
    </row>
    <row r="11" spans="1:7" x14ac:dyDescent="0.25">
      <c r="A11" s="237" t="s">
        <v>58</v>
      </c>
      <c r="B11" s="236">
        <v>0.1</v>
      </c>
      <c r="C11" s="236">
        <v>0.4</v>
      </c>
      <c r="D11" s="236">
        <v>0.4</v>
      </c>
      <c r="E11" s="1">
        <f t="shared" si="0"/>
        <v>0.9</v>
      </c>
    </row>
    <row r="12" spans="1:7" x14ac:dyDescent="0.25">
      <c r="A12" s="237" t="s">
        <v>31</v>
      </c>
      <c r="B12" s="236">
        <v>0.625</v>
      </c>
      <c r="C12" s="236">
        <v>0.25</v>
      </c>
      <c r="D12" s="236">
        <v>0</v>
      </c>
      <c r="E12" s="1">
        <f t="shared" si="0"/>
        <v>0.875</v>
      </c>
    </row>
    <row r="13" spans="1:7" x14ac:dyDescent="0.25">
      <c r="A13" s="237" t="s">
        <v>51</v>
      </c>
      <c r="B13" s="236">
        <v>0.5714285714285714</v>
      </c>
      <c r="C13" s="236">
        <v>0.2857142857142857</v>
      </c>
      <c r="D13" s="236">
        <v>0</v>
      </c>
      <c r="E13" s="1">
        <f t="shared" si="0"/>
        <v>0.8571428571428571</v>
      </c>
    </row>
    <row r="14" spans="1:7" x14ac:dyDescent="0.25">
      <c r="A14" s="237" t="s">
        <v>62</v>
      </c>
      <c r="B14" s="236">
        <v>0.2857142857142857</v>
      </c>
      <c r="C14" s="236">
        <v>0.2857142857142857</v>
      </c>
      <c r="D14" s="236">
        <v>0.2857142857142857</v>
      </c>
      <c r="E14" s="1">
        <f t="shared" si="0"/>
        <v>0.8571428571428571</v>
      </c>
    </row>
    <row r="15" spans="1:7" x14ac:dyDescent="0.25">
      <c r="A15" s="237" t="s">
        <v>53</v>
      </c>
      <c r="B15" s="236">
        <v>0.83333333333333337</v>
      </c>
      <c r="C15" s="236">
        <v>0</v>
      </c>
      <c r="D15" s="236">
        <v>0</v>
      </c>
      <c r="E15" s="1">
        <f t="shared" si="0"/>
        <v>0.83333333333333337</v>
      </c>
    </row>
    <row r="16" spans="1:7" x14ac:dyDescent="0.25">
      <c r="A16" s="237" t="s">
        <v>556</v>
      </c>
      <c r="B16" s="236">
        <v>0.66666666666666663</v>
      </c>
      <c r="C16" s="236">
        <v>0.16666666666666666</v>
      </c>
      <c r="D16" s="236">
        <v>0</v>
      </c>
      <c r="E16" s="1">
        <f t="shared" si="0"/>
        <v>0.83333333333333326</v>
      </c>
    </row>
    <row r="17" spans="1:5" x14ac:dyDescent="0.25">
      <c r="A17" s="237" t="s">
        <v>52</v>
      </c>
      <c r="B17" s="236">
        <v>0.5</v>
      </c>
      <c r="C17" s="236">
        <v>0.33333333333333331</v>
      </c>
      <c r="D17" s="236">
        <v>0</v>
      </c>
      <c r="E17" s="1">
        <f t="shared" si="0"/>
        <v>0.83333333333333326</v>
      </c>
    </row>
    <row r="18" spans="1:5" x14ac:dyDescent="0.25">
      <c r="A18" s="237" t="s">
        <v>751</v>
      </c>
      <c r="B18" s="236">
        <v>0.5</v>
      </c>
      <c r="C18" s="236">
        <v>0.33333333333333331</v>
      </c>
      <c r="D18" s="236">
        <v>0</v>
      </c>
      <c r="E18" s="1">
        <f t="shared" si="0"/>
        <v>0.83333333333333326</v>
      </c>
    </row>
    <row r="19" spans="1:5" x14ac:dyDescent="0.25">
      <c r="A19" s="237" t="s">
        <v>50</v>
      </c>
      <c r="B19" s="236">
        <v>0.36363636363636365</v>
      </c>
      <c r="C19" s="236">
        <v>0.27272727272727271</v>
      </c>
      <c r="D19" s="236">
        <v>0.18181818181818182</v>
      </c>
      <c r="E19" s="1">
        <f t="shared" si="0"/>
        <v>0.81818181818181812</v>
      </c>
    </row>
    <row r="20" spans="1:5" x14ac:dyDescent="0.25">
      <c r="A20" s="237" t="s">
        <v>548</v>
      </c>
      <c r="B20" s="236">
        <v>0.6</v>
      </c>
      <c r="C20" s="236">
        <v>0.2</v>
      </c>
      <c r="D20" s="236">
        <v>0</v>
      </c>
      <c r="E20" s="1">
        <f t="shared" si="0"/>
        <v>0.8</v>
      </c>
    </row>
    <row r="21" spans="1:5" x14ac:dyDescent="0.25">
      <c r="A21" s="237" t="s">
        <v>46</v>
      </c>
      <c r="B21" s="236">
        <v>0</v>
      </c>
      <c r="C21" s="236">
        <v>0.6</v>
      </c>
      <c r="D21" s="236">
        <v>0.2</v>
      </c>
      <c r="E21" s="1">
        <f t="shared" si="0"/>
        <v>0.8</v>
      </c>
    </row>
    <row r="22" spans="1:5" x14ac:dyDescent="0.25">
      <c r="A22" s="237" t="s">
        <v>769</v>
      </c>
      <c r="B22" s="236">
        <v>0.6</v>
      </c>
      <c r="C22" s="236">
        <v>0.2</v>
      </c>
      <c r="D22" s="236">
        <v>0</v>
      </c>
      <c r="E22" s="1">
        <f t="shared" si="0"/>
        <v>0.8</v>
      </c>
    </row>
    <row r="23" spans="1:5" x14ac:dyDescent="0.25">
      <c r="A23" s="237" t="s">
        <v>54</v>
      </c>
      <c r="B23" s="236">
        <v>0.72727272727272729</v>
      </c>
      <c r="C23" s="236">
        <v>0</v>
      </c>
      <c r="D23" s="236">
        <v>0</v>
      </c>
      <c r="E23" s="1">
        <f t="shared" si="0"/>
        <v>0.72727272727272729</v>
      </c>
    </row>
    <row r="24" spans="1:5" x14ac:dyDescent="0.25">
      <c r="A24" s="237" t="s">
        <v>761</v>
      </c>
      <c r="B24" s="236">
        <v>0.6</v>
      </c>
      <c r="C24" s="236">
        <v>0.1</v>
      </c>
      <c r="D24" s="236">
        <v>0</v>
      </c>
      <c r="E24" s="1">
        <f t="shared" si="0"/>
        <v>0.7</v>
      </c>
    </row>
    <row r="25" spans="1:5" x14ac:dyDescent="0.25">
      <c r="A25" s="237" t="s">
        <v>37</v>
      </c>
      <c r="B25" s="236">
        <v>0.61538461538461542</v>
      </c>
      <c r="C25" s="236">
        <v>0</v>
      </c>
      <c r="D25" s="236">
        <v>7.6923076923076927E-2</v>
      </c>
      <c r="E25" s="1">
        <f t="shared" si="0"/>
        <v>0.69230769230769229</v>
      </c>
    </row>
    <row r="26" spans="1:5" x14ac:dyDescent="0.25">
      <c r="A26" s="237" t="s">
        <v>45</v>
      </c>
      <c r="B26" s="236">
        <v>0.38461538461538464</v>
      </c>
      <c r="C26" s="236">
        <v>0.30769230769230771</v>
      </c>
      <c r="D26" s="236">
        <v>0</v>
      </c>
      <c r="E26" s="1">
        <f t="shared" si="0"/>
        <v>0.69230769230769229</v>
      </c>
    </row>
    <row r="27" spans="1:5" x14ac:dyDescent="0.25">
      <c r="A27" s="237" t="s">
        <v>47</v>
      </c>
      <c r="B27" s="236">
        <v>0.58333333333333337</v>
      </c>
      <c r="C27" s="236">
        <v>0</v>
      </c>
      <c r="D27" s="236">
        <v>8.3333333333333329E-2</v>
      </c>
      <c r="E27" s="1">
        <f t="shared" si="0"/>
        <v>0.66666666666666674</v>
      </c>
    </row>
    <row r="28" spans="1:5" x14ac:dyDescent="0.25">
      <c r="A28" s="237" t="s">
        <v>49</v>
      </c>
      <c r="B28" s="236">
        <v>0.66666666666666663</v>
      </c>
      <c r="C28" s="236">
        <v>0</v>
      </c>
      <c r="D28" s="236">
        <v>0</v>
      </c>
      <c r="E28" s="1">
        <f t="shared" si="0"/>
        <v>0.66666666666666663</v>
      </c>
    </row>
    <row r="29" spans="1:5" x14ac:dyDescent="0.25">
      <c r="A29" s="237" t="s">
        <v>543</v>
      </c>
      <c r="B29" s="236">
        <v>0.44444444444444442</v>
      </c>
      <c r="C29" s="236">
        <v>0.22222222222222221</v>
      </c>
      <c r="D29" s="236">
        <v>0</v>
      </c>
      <c r="E29" s="1">
        <f t="shared" si="0"/>
        <v>0.66666666666666663</v>
      </c>
    </row>
    <row r="30" spans="1:5" x14ac:dyDescent="0.25">
      <c r="A30" s="237" t="s">
        <v>558</v>
      </c>
      <c r="B30" s="236">
        <v>0.33333333333333331</v>
      </c>
      <c r="C30" s="236">
        <v>0.33333333333333331</v>
      </c>
      <c r="D30" s="236">
        <v>0</v>
      </c>
      <c r="E30" s="1">
        <f t="shared" si="0"/>
        <v>0.66666666666666663</v>
      </c>
    </row>
    <row r="31" spans="1:5" x14ac:dyDescent="0.25">
      <c r="A31" s="237" t="s">
        <v>55</v>
      </c>
      <c r="B31" s="236">
        <v>0.16666666666666666</v>
      </c>
      <c r="C31" s="236">
        <v>0.5</v>
      </c>
      <c r="D31" s="236">
        <v>0</v>
      </c>
      <c r="E31" s="1">
        <f t="shared" si="0"/>
        <v>0.66666666666666663</v>
      </c>
    </row>
    <row r="32" spans="1:5" x14ac:dyDescent="0.25">
      <c r="A32" s="237" t="s">
        <v>56</v>
      </c>
      <c r="B32" s="236">
        <v>0.23529411764705882</v>
      </c>
      <c r="C32" s="236">
        <v>0.29411764705882354</v>
      </c>
      <c r="D32" s="236">
        <v>0.11764705882352941</v>
      </c>
      <c r="E32" s="1">
        <f t="shared" si="0"/>
        <v>0.6470588235294118</v>
      </c>
    </row>
    <row r="33" spans="1:5" x14ac:dyDescent="0.25">
      <c r="A33" s="237" t="s">
        <v>39</v>
      </c>
      <c r="B33" s="236">
        <v>0.36363636363636365</v>
      </c>
      <c r="C33" s="236">
        <v>0.18181818181818182</v>
      </c>
      <c r="D33" s="236">
        <v>9.0909090909090912E-2</v>
      </c>
      <c r="E33" s="1">
        <f t="shared" si="0"/>
        <v>0.63636363636363635</v>
      </c>
    </row>
    <row r="34" spans="1:5" x14ac:dyDescent="0.25">
      <c r="A34" s="237" t="s">
        <v>57</v>
      </c>
      <c r="B34" s="236">
        <v>0.5</v>
      </c>
      <c r="C34" s="236">
        <v>6.25E-2</v>
      </c>
      <c r="D34" s="236">
        <v>6.25E-2</v>
      </c>
      <c r="E34" s="1">
        <f t="shared" si="0"/>
        <v>0.625</v>
      </c>
    </row>
    <row r="35" spans="1:5" x14ac:dyDescent="0.25">
      <c r="A35" s="237" t="s">
        <v>553</v>
      </c>
      <c r="B35" s="236">
        <v>0.42857142857142855</v>
      </c>
      <c r="C35" s="236">
        <v>0.14285714285714285</v>
      </c>
      <c r="D35" s="236">
        <v>0</v>
      </c>
      <c r="E35" s="1">
        <f t="shared" si="0"/>
        <v>0.5714285714285714</v>
      </c>
    </row>
    <row r="36" spans="1:5" x14ac:dyDescent="0.25">
      <c r="A36" s="237" t="s">
        <v>540</v>
      </c>
      <c r="B36" s="236">
        <v>0.14285714285714285</v>
      </c>
      <c r="C36" s="236">
        <v>0.42857142857142855</v>
      </c>
      <c r="D36" s="236">
        <v>0</v>
      </c>
      <c r="E36" s="1">
        <f t="shared" ref="E36:E67" si="1">SUM(B36:D36)</f>
        <v>0.5714285714285714</v>
      </c>
    </row>
    <row r="37" spans="1:5" x14ac:dyDescent="0.25">
      <c r="A37" s="237" t="s">
        <v>759</v>
      </c>
      <c r="B37" s="236">
        <v>0.42857142857142855</v>
      </c>
      <c r="C37" s="236">
        <v>0.14285714285714285</v>
      </c>
      <c r="D37" s="236">
        <v>0</v>
      </c>
      <c r="E37" s="1">
        <f t="shared" si="1"/>
        <v>0.5714285714285714</v>
      </c>
    </row>
    <row r="38" spans="1:5" x14ac:dyDescent="0.25">
      <c r="A38" s="237" t="s">
        <v>546</v>
      </c>
      <c r="B38" s="236">
        <v>0.2857142857142857</v>
      </c>
      <c r="C38" s="236">
        <v>0.2857142857142857</v>
      </c>
      <c r="D38" s="236">
        <v>0</v>
      </c>
      <c r="E38" s="1">
        <f t="shared" si="1"/>
        <v>0.5714285714285714</v>
      </c>
    </row>
    <row r="39" spans="1:5" x14ac:dyDescent="0.25">
      <c r="A39" s="237" t="s">
        <v>82</v>
      </c>
      <c r="B39" s="236">
        <v>0.1111111111111111</v>
      </c>
      <c r="C39" s="236">
        <v>0.44444444444444442</v>
      </c>
      <c r="D39" s="236">
        <v>0</v>
      </c>
      <c r="E39" s="1">
        <f t="shared" si="1"/>
        <v>0.55555555555555558</v>
      </c>
    </row>
    <row r="40" spans="1:5" x14ac:dyDescent="0.25">
      <c r="A40" s="237" t="s">
        <v>86</v>
      </c>
      <c r="B40" s="236">
        <v>0.5</v>
      </c>
      <c r="C40" s="236">
        <v>0</v>
      </c>
      <c r="D40" s="236">
        <v>0</v>
      </c>
      <c r="E40" s="1">
        <f t="shared" si="1"/>
        <v>0.5</v>
      </c>
    </row>
    <row r="41" spans="1:5" x14ac:dyDescent="0.25">
      <c r="A41" s="237" t="s">
        <v>95</v>
      </c>
      <c r="B41" s="236">
        <v>0.5</v>
      </c>
      <c r="C41" s="236">
        <v>0</v>
      </c>
      <c r="D41" s="236">
        <v>0</v>
      </c>
      <c r="E41" s="1">
        <f t="shared" si="1"/>
        <v>0.5</v>
      </c>
    </row>
    <row r="42" spans="1:5" x14ac:dyDescent="0.25">
      <c r="A42" s="237" t="s">
        <v>40</v>
      </c>
      <c r="B42" s="236">
        <v>0.33333333333333331</v>
      </c>
      <c r="C42" s="236">
        <v>0.16666666666666666</v>
      </c>
      <c r="D42" s="236">
        <v>0</v>
      </c>
      <c r="E42" s="1">
        <f t="shared" si="1"/>
        <v>0.5</v>
      </c>
    </row>
    <row r="43" spans="1:5" x14ac:dyDescent="0.25">
      <c r="A43" s="237" t="s">
        <v>760</v>
      </c>
      <c r="B43" s="236">
        <v>0.33333333333333331</v>
      </c>
      <c r="C43" s="236">
        <v>0.16666666666666666</v>
      </c>
      <c r="D43" s="236">
        <v>0</v>
      </c>
      <c r="E43" s="1">
        <f t="shared" si="1"/>
        <v>0.5</v>
      </c>
    </row>
    <row r="44" spans="1:5" x14ac:dyDescent="0.25">
      <c r="A44" s="237" t="s">
        <v>36</v>
      </c>
      <c r="B44" s="236">
        <v>0.42857142857142855</v>
      </c>
      <c r="C44" s="236">
        <v>7.1428571428571425E-2</v>
      </c>
      <c r="D44" s="236">
        <v>0</v>
      </c>
      <c r="E44" s="1">
        <f t="shared" si="1"/>
        <v>0.5</v>
      </c>
    </row>
    <row r="45" spans="1:5" x14ac:dyDescent="0.25">
      <c r="A45" s="237" t="s">
        <v>43</v>
      </c>
      <c r="B45" s="236">
        <v>0.33333333333333331</v>
      </c>
      <c r="C45" s="236">
        <v>0.16666666666666666</v>
      </c>
      <c r="D45" s="236">
        <v>0</v>
      </c>
      <c r="E45" s="1">
        <f t="shared" si="1"/>
        <v>0.5</v>
      </c>
    </row>
    <row r="46" spans="1:5" x14ac:dyDescent="0.25">
      <c r="A46" s="237" t="s">
        <v>30</v>
      </c>
      <c r="B46" s="236">
        <v>0.16666666666666666</v>
      </c>
      <c r="C46" s="236">
        <v>0.16666666666666666</v>
      </c>
      <c r="D46" s="236">
        <v>0.16666666666666666</v>
      </c>
      <c r="E46" s="1">
        <f t="shared" si="1"/>
        <v>0.5</v>
      </c>
    </row>
    <row r="47" spans="1:5" x14ac:dyDescent="0.25">
      <c r="A47" s="237" t="s">
        <v>33</v>
      </c>
      <c r="B47" s="236">
        <v>0.23076923076923078</v>
      </c>
      <c r="C47" s="236">
        <v>0.23076923076923078</v>
      </c>
      <c r="D47" s="236">
        <v>0</v>
      </c>
      <c r="E47" s="1">
        <f t="shared" si="1"/>
        <v>0.46153846153846156</v>
      </c>
    </row>
    <row r="48" spans="1:5" x14ac:dyDescent="0.25">
      <c r="A48" s="237" t="s">
        <v>38</v>
      </c>
      <c r="B48" s="236">
        <v>0.35</v>
      </c>
      <c r="C48" s="236">
        <v>0.1</v>
      </c>
      <c r="D48" s="236">
        <v>0</v>
      </c>
      <c r="E48" s="1">
        <f t="shared" si="1"/>
        <v>0.44999999999999996</v>
      </c>
    </row>
    <row r="49" spans="1:5" x14ac:dyDescent="0.25">
      <c r="A49" s="237" t="s">
        <v>91</v>
      </c>
      <c r="B49" s="236">
        <v>0.33333333333333331</v>
      </c>
      <c r="C49" s="236">
        <v>0</v>
      </c>
      <c r="D49" s="236">
        <v>0.1111111111111111</v>
      </c>
      <c r="E49" s="1">
        <f t="shared" si="1"/>
        <v>0.44444444444444442</v>
      </c>
    </row>
    <row r="50" spans="1:5" x14ac:dyDescent="0.25">
      <c r="A50" s="237" t="s">
        <v>34</v>
      </c>
      <c r="B50" s="236">
        <v>0.39130434782608697</v>
      </c>
      <c r="C50" s="236">
        <v>4.3478260869565216E-2</v>
      </c>
      <c r="D50" s="236">
        <v>0</v>
      </c>
      <c r="E50" s="1">
        <f t="shared" si="1"/>
        <v>0.43478260869565222</v>
      </c>
    </row>
    <row r="51" spans="1:5" x14ac:dyDescent="0.25">
      <c r="A51" s="237" t="s">
        <v>90</v>
      </c>
      <c r="B51" s="236">
        <v>0.42857142857142855</v>
      </c>
      <c r="C51" s="236">
        <v>0</v>
      </c>
      <c r="D51" s="236">
        <v>0</v>
      </c>
      <c r="E51" s="1">
        <f t="shared" si="1"/>
        <v>0.42857142857142855</v>
      </c>
    </row>
    <row r="52" spans="1:5" x14ac:dyDescent="0.25">
      <c r="A52" s="237" t="s">
        <v>42</v>
      </c>
      <c r="B52" s="236">
        <v>0.25</v>
      </c>
      <c r="C52" s="236">
        <v>0.16666666666666666</v>
      </c>
      <c r="D52" s="236">
        <v>0</v>
      </c>
      <c r="E52" s="1">
        <f t="shared" si="1"/>
        <v>0.41666666666666663</v>
      </c>
    </row>
    <row r="53" spans="1:5" x14ac:dyDescent="0.25">
      <c r="A53" s="237" t="s">
        <v>755</v>
      </c>
      <c r="B53" s="236">
        <v>0.1</v>
      </c>
      <c r="C53" s="236">
        <v>0.2</v>
      </c>
      <c r="D53" s="236">
        <v>0.1</v>
      </c>
      <c r="E53" s="1">
        <f t="shared" si="1"/>
        <v>0.4</v>
      </c>
    </row>
    <row r="54" spans="1:5" x14ac:dyDescent="0.25">
      <c r="A54" s="237" t="s">
        <v>32</v>
      </c>
      <c r="B54" s="236">
        <v>0.375</v>
      </c>
      <c r="C54" s="236">
        <v>0</v>
      </c>
      <c r="D54" s="236">
        <v>0</v>
      </c>
      <c r="E54" s="1">
        <f t="shared" si="1"/>
        <v>0.375</v>
      </c>
    </row>
    <row r="55" spans="1:5" x14ac:dyDescent="0.25">
      <c r="A55" s="237" t="s">
        <v>557</v>
      </c>
      <c r="B55" s="236">
        <v>0.375</v>
      </c>
      <c r="C55" s="236">
        <v>0</v>
      </c>
      <c r="D55" s="236">
        <v>0</v>
      </c>
      <c r="E55" s="1">
        <f t="shared" si="1"/>
        <v>0.375</v>
      </c>
    </row>
    <row r="56" spans="1:5" x14ac:dyDescent="0.25">
      <c r="A56" s="237" t="s">
        <v>771</v>
      </c>
      <c r="B56" s="236">
        <v>0.375</v>
      </c>
      <c r="C56" s="236">
        <v>0</v>
      </c>
      <c r="D56" s="236">
        <v>0</v>
      </c>
      <c r="E56" s="1">
        <f t="shared" si="1"/>
        <v>0.375</v>
      </c>
    </row>
    <row r="57" spans="1:5" x14ac:dyDescent="0.25">
      <c r="A57" s="237" t="s">
        <v>552</v>
      </c>
      <c r="B57" s="236">
        <v>0.125</v>
      </c>
      <c r="C57" s="236">
        <v>0.25</v>
      </c>
      <c r="D57" s="236">
        <v>0</v>
      </c>
      <c r="E57" s="1">
        <f t="shared" si="1"/>
        <v>0.375</v>
      </c>
    </row>
    <row r="58" spans="1:5" x14ac:dyDescent="0.25">
      <c r="A58" s="237" t="s">
        <v>102</v>
      </c>
      <c r="B58" s="236">
        <v>9.0909090909090912E-2</v>
      </c>
      <c r="C58" s="236">
        <v>0.18181818181818182</v>
      </c>
      <c r="D58" s="236">
        <v>9.0909090909090912E-2</v>
      </c>
      <c r="E58" s="1">
        <f t="shared" si="1"/>
        <v>0.36363636363636365</v>
      </c>
    </row>
    <row r="59" spans="1:5" x14ac:dyDescent="0.25">
      <c r="A59" s="237" t="s">
        <v>74</v>
      </c>
      <c r="B59" s="236">
        <v>0.27272727272727271</v>
      </c>
      <c r="C59" s="236">
        <v>9.0909090909090912E-2</v>
      </c>
      <c r="D59" s="236">
        <v>0</v>
      </c>
      <c r="E59" s="1">
        <f t="shared" si="1"/>
        <v>0.36363636363636365</v>
      </c>
    </row>
    <row r="60" spans="1:5" x14ac:dyDescent="0.25">
      <c r="A60" s="237" t="s">
        <v>24</v>
      </c>
      <c r="B60" s="236">
        <v>0.18181818181818182</v>
      </c>
      <c r="C60" s="236">
        <v>0.18181818181818182</v>
      </c>
      <c r="D60" s="236">
        <v>0</v>
      </c>
      <c r="E60" s="1">
        <f t="shared" si="1"/>
        <v>0.36363636363636365</v>
      </c>
    </row>
    <row r="61" spans="1:5" x14ac:dyDescent="0.25">
      <c r="A61" s="237" t="s">
        <v>79</v>
      </c>
      <c r="B61" s="236">
        <v>0.125</v>
      </c>
      <c r="C61" s="236">
        <v>0.1875</v>
      </c>
      <c r="D61" s="236">
        <v>3.125E-2</v>
      </c>
      <c r="E61" s="1">
        <f t="shared" si="1"/>
        <v>0.34375</v>
      </c>
    </row>
    <row r="62" spans="1:5" x14ac:dyDescent="0.25">
      <c r="A62" s="237" t="s">
        <v>78</v>
      </c>
      <c r="B62" s="236">
        <v>0.16666666666666666</v>
      </c>
      <c r="C62" s="236">
        <v>0.16666666666666666</v>
      </c>
      <c r="D62" s="236">
        <v>0</v>
      </c>
      <c r="E62" s="1">
        <f t="shared" si="1"/>
        <v>0.33333333333333331</v>
      </c>
    </row>
    <row r="63" spans="1:5" x14ac:dyDescent="0.25">
      <c r="A63" s="237" t="s">
        <v>35</v>
      </c>
      <c r="B63" s="236">
        <v>0.33333333333333331</v>
      </c>
      <c r="C63" s="236">
        <v>0</v>
      </c>
      <c r="D63" s="236">
        <v>0</v>
      </c>
      <c r="E63" s="1">
        <f t="shared" si="1"/>
        <v>0.33333333333333331</v>
      </c>
    </row>
    <row r="64" spans="1:5" s="65" customFormat="1" x14ac:dyDescent="0.25">
      <c r="A64" s="237" t="s">
        <v>545</v>
      </c>
      <c r="B64" s="236">
        <v>0.33333333333333331</v>
      </c>
      <c r="C64" s="236">
        <v>0</v>
      </c>
      <c r="D64" s="236">
        <v>0</v>
      </c>
      <c r="E64" s="1">
        <f t="shared" si="1"/>
        <v>0.33333333333333331</v>
      </c>
    </row>
    <row r="65" spans="1:5" x14ac:dyDescent="0.25">
      <c r="A65" s="237" t="s">
        <v>93</v>
      </c>
      <c r="B65" s="236">
        <v>0.2</v>
      </c>
      <c r="C65" s="236">
        <v>0.1</v>
      </c>
      <c r="D65" s="236">
        <v>0</v>
      </c>
      <c r="E65" s="1">
        <f t="shared" si="1"/>
        <v>0.30000000000000004</v>
      </c>
    </row>
    <row r="66" spans="1:5" x14ac:dyDescent="0.25">
      <c r="A66" s="237" t="s">
        <v>92</v>
      </c>
      <c r="B66" s="236">
        <v>0.2857142857142857</v>
      </c>
      <c r="C66" s="236">
        <v>0</v>
      </c>
      <c r="D66" s="236">
        <v>0</v>
      </c>
      <c r="E66" s="1">
        <f t="shared" si="1"/>
        <v>0.2857142857142857</v>
      </c>
    </row>
    <row r="67" spans="1:5" x14ac:dyDescent="0.25">
      <c r="A67" s="237" t="s">
        <v>84</v>
      </c>
      <c r="B67" s="236">
        <v>0.2857142857142857</v>
      </c>
      <c r="C67" s="236">
        <v>0</v>
      </c>
      <c r="D67" s="236">
        <v>0</v>
      </c>
      <c r="E67" s="1">
        <f t="shared" si="1"/>
        <v>0.2857142857142857</v>
      </c>
    </row>
    <row r="68" spans="1:5" x14ac:dyDescent="0.25">
      <c r="A68" s="237" t="s">
        <v>764</v>
      </c>
      <c r="B68" s="236">
        <v>0.19047619047619047</v>
      </c>
      <c r="C68" s="236">
        <v>4.7619047619047616E-2</v>
      </c>
      <c r="D68" s="236">
        <v>4.7619047619047616E-2</v>
      </c>
      <c r="E68" s="1">
        <f t="shared" ref="E68:E99" si="2">SUM(B68:D68)</f>
        <v>0.2857142857142857</v>
      </c>
    </row>
    <row r="69" spans="1:5" x14ac:dyDescent="0.25">
      <c r="A69" s="237" t="s">
        <v>25</v>
      </c>
      <c r="B69" s="236">
        <v>0.2857142857142857</v>
      </c>
      <c r="C69" s="236">
        <v>0</v>
      </c>
      <c r="D69" s="236">
        <v>0</v>
      </c>
      <c r="E69" s="1">
        <f t="shared" si="2"/>
        <v>0.2857142857142857</v>
      </c>
    </row>
    <row r="70" spans="1:5" x14ac:dyDescent="0.25">
      <c r="A70" s="237" t="s">
        <v>560</v>
      </c>
      <c r="B70" s="236">
        <v>0.125</v>
      </c>
      <c r="C70" s="236">
        <v>0.125</v>
      </c>
      <c r="D70" s="236">
        <v>0</v>
      </c>
      <c r="E70" s="1">
        <f t="shared" si="2"/>
        <v>0.25</v>
      </c>
    </row>
    <row r="71" spans="1:5" x14ac:dyDescent="0.25">
      <c r="A71" s="237" t="s">
        <v>81</v>
      </c>
      <c r="B71" s="236">
        <v>5.5555555555555552E-2</v>
      </c>
      <c r="C71" s="236">
        <v>5.5555555555555552E-2</v>
      </c>
      <c r="D71" s="236">
        <v>0.1111111111111111</v>
      </c>
      <c r="E71" s="1">
        <f t="shared" si="2"/>
        <v>0.22222222222222221</v>
      </c>
    </row>
    <row r="72" spans="1:5" x14ac:dyDescent="0.25">
      <c r="A72" s="237" t="s">
        <v>41</v>
      </c>
      <c r="B72" s="236">
        <v>0</v>
      </c>
      <c r="C72" s="236">
        <v>0.22222222222222221</v>
      </c>
      <c r="D72" s="236">
        <v>0</v>
      </c>
      <c r="E72" s="1">
        <f t="shared" si="2"/>
        <v>0.22222222222222221</v>
      </c>
    </row>
    <row r="73" spans="1:5" x14ac:dyDescent="0.25">
      <c r="A73" s="237" t="s">
        <v>97</v>
      </c>
      <c r="B73" s="236">
        <v>0.2</v>
      </c>
      <c r="C73" s="236">
        <v>0</v>
      </c>
      <c r="D73" s="236">
        <v>0</v>
      </c>
      <c r="E73" s="1">
        <f t="shared" si="2"/>
        <v>0.2</v>
      </c>
    </row>
    <row r="74" spans="1:5" x14ac:dyDescent="0.25">
      <c r="A74" s="237" t="s">
        <v>103</v>
      </c>
      <c r="B74" s="236">
        <v>0.1</v>
      </c>
      <c r="C74" s="236">
        <v>0.1</v>
      </c>
      <c r="D74" s="236">
        <v>0</v>
      </c>
      <c r="E74" s="1">
        <f t="shared" si="2"/>
        <v>0.2</v>
      </c>
    </row>
    <row r="75" spans="1:5" x14ac:dyDescent="0.25">
      <c r="A75" s="237" t="s">
        <v>770</v>
      </c>
      <c r="B75" s="236">
        <v>0.2</v>
      </c>
      <c r="C75" s="236">
        <v>0</v>
      </c>
      <c r="D75" s="236">
        <v>0</v>
      </c>
      <c r="E75" s="1">
        <f t="shared" si="2"/>
        <v>0.2</v>
      </c>
    </row>
    <row r="76" spans="1:5" x14ac:dyDescent="0.25">
      <c r="A76" s="237" t="s">
        <v>76</v>
      </c>
      <c r="B76" s="236">
        <v>0.16666666666666666</v>
      </c>
      <c r="C76" s="236">
        <v>3.3333333333333333E-2</v>
      </c>
      <c r="D76" s="236">
        <v>0</v>
      </c>
      <c r="E76" s="1">
        <f t="shared" si="2"/>
        <v>0.19999999999999998</v>
      </c>
    </row>
    <row r="77" spans="1:5" x14ac:dyDescent="0.25">
      <c r="A77" s="237" t="s">
        <v>89</v>
      </c>
      <c r="B77" s="236">
        <v>0.17647058823529413</v>
      </c>
      <c r="C77" s="236">
        <v>0</v>
      </c>
      <c r="D77" s="236">
        <v>0</v>
      </c>
      <c r="E77" s="1">
        <f t="shared" si="2"/>
        <v>0.17647058823529413</v>
      </c>
    </row>
    <row r="78" spans="1:5" x14ac:dyDescent="0.25">
      <c r="A78" s="237" t="s">
        <v>774</v>
      </c>
      <c r="B78" s="236">
        <v>0.16666666666666666</v>
      </c>
      <c r="C78" s="236">
        <v>0</v>
      </c>
      <c r="D78" s="236">
        <v>0</v>
      </c>
      <c r="E78" s="1">
        <f t="shared" si="2"/>
        <v>0.16666666666666666</v>
      </c>
    </row>
    <row r="79" spans="1:5" x14ac:dyDescent="0.25">
      <c r="A79" s="237" t="s">
        <v>550</v>
      </c>
      <c r="B79" s="236">
        <v>0</v>
      </c>
      <c r="C79" s="236">
        <v>0.16666666666666666</v>
      </c>
      <c r="D79" s="236">
        <v>0</v>
      </c>
      <c r="E79" s="1">
        <f t="shared" si="2"/>
        <v>0.16666666666666666</v>
      </c>
    </row>
    <row r="80" spans="1:5" x14ac:dyDescent="0.25">
      <c r="A80" s="237" t="s">
        <v>77</v>
      </c>
      <c r="B80" s="236">
        <v>9.6774193548387094E-2</v>
      </c>
      <c r="C80" s="236">
        <v>6.4516129032258063E-2</v>
      </c>
      <c r="D80" s="236">
        <v>0</v>
      </c>
      <c r="E80" s="1">
        <f t="shared" si="2"/>
        <v>0.16129032258064516</v>
      </c>
    </row>
    <row r="81" spans="1:5" x14ac:dyDescent="0.25">
      <c r="A81" s="237" t="s">
        <v>75</v>
      </c>
      <c r="B81" s="236">
        <v>0.15789473684210525</v>
      </c>
      <c r="C81" s="236">
        <v>0</v>
      </c>
      <c r="D81" s="236">
        <v>0</v>
      </c>
      <c r="E81" s="1">
        <f t="shared" si="2"/>
        <v>0.15789473684210525</v>
      </c>
    </row>
    <row r="82" spans="1:5" x14ac:dyDescent="0.25">
      <c r="A82" s="237" t="s">
        <v>99</v>
      </c>
      <c r="B82" s="236">
        <v>0.14285714285714285</v>
      </c>
      <c r="C82" s="236">
        <v>0</v>
      </c>
      <c r="D82" s="236">
        <v>0</v>
      </c>
      <c r="E82" s="1">
        <f t="shared" si="2"/>
        <v>0.14285714285714285</v>
      </c>
    </row>
    <row r="83" spans="1:5" x14ac:dyDescent="0.25">
      <c r="A83" s="237" t="s">
        <v>27</v>
      </c>
      <c r="B83" s="236">
        <v>0.14285714285714285</v>
      </c>
      <c r="C83" s="236">
        <v>0</v>
      </c>
      <c r="D83" s="236">
        <v>0</v>
      </c>
      <c r="E83" s="1">
        <f t="shared" si="2"/>
        <v>0.14285714285714285</v>
      </c>
    </row>
    <row r="84" spans="1:5" s="53" customFormat="1" x14ac:dyDescent="0.25">
      <c r="A84" s="237" t="s">
        <v>69</v>
      </c>
      <c r="B84" s="236">
        <v>0.11764705882352941</v>
      </c>
      <c r="C84" s="236">
        <v>1.9607843137254902E-2</v>
      </c>
      <c r="D84" s="236">
        <v>0</v>
      </c>
      <c r="E84" s="1">
        <f t="shared" si="2"/>
        <v>0.13725490196078433</v>
      </c>
    </row>
    <row r="85" spans="1:5" x14ac:dyDescent="0.25">
      <c r="A85" s="237" t="s">
        <v>88</v>
      </c>
      <c r="B85" s="236">
        <v>0.13333333333333333</v>
      </c>
      <c r="C85" s="236">
        <v>0</v>
      </c>
      <c r="D85" s="236">
        <v>0</v>
      </c>
      <c r="E85" s="1">
        <f t="shared" si="2"/>
        <v>0.13333333333333333</v>
      </c>
    </row>
    <row r="86" spans="1:5" x14ac:dyDescent="0.25">
      <c r="A86" s="237" t="s">
        <v>83</v>
      </c>
      <c r="B86" s="236">
        <v>0.125</v>
      </c>
      <c r="C86" s="236">
        <v>0</v>
      </c>
      <c r="D86" s="236">
        <v>0</v>
      </c>
      <c r="E86" s="1">
        <f t="shared" si="2"/>
        <v>0.125</v>
      </c>
    </row>
    <row r="87" spans="1:5" x14ac:dyDescent="0.25">
      <c r="A87" s="237" t="s">
        <v>96</v>
      </c>
      <c r="B87" s="236">
        <v>5.8823529411764705E-2</v>
      </c>
      <c r="C87" s="236">
        <v>5.8823529411764705E-2</v>
      </c>
      <c r="D87" s="236">
        <v>0</v>
      </c>
      <c r="E87" s="1">
        <f t="shared" si="2"/>
        <v>0.11764705882352941</v>
      </c>
    </row>
    <row r="88" spans="1:5" x14ac:dyDescent="0.25">
      <c r="A88" s="237" t="s">
        <v>94</v>
      </c>
      <c r="B88" s="236">
        <v>0.1</v>
      </c>
      <c r="C88" s="236">
        <v>0</v>
      </c>
      <c r="D88" s="236">
        <v>0</v>
      </c>
      <c r="E88" s="1">
        <f t="shared" si="2"/>
        <v>0.1</v>
      </c>
    </row>
    <row r="89" spans="1:5" x14ac:dyDescent="0.25">
      <c r="A89" s="237" t="s">
        <v>80</v>
      </c>
      <c r="B89" s="236">
        <v>8.3333333333333329E-2</v>
      </c>
      <c r="C89" s="236">
        <v>0</v>
      </c>
      <c r="D89" s="236">
        <v>0</v>
      </c>
      <c r="E89" s="1">
        <f t="shared" si="2"/>
        <v>8.3333333333333329E-2</v>
      </c>
    </row>
    <row r="90" spans="1:5" x14ac:dyDescent="0.25">
      <c r="A90" s="237" t="s">
        <v>767</v>
      </c>
      <c r="B90" s="236">
        <v>7.6923076923076927E-2</v>
      </c>
      <c r="C90" s="236">
        <v>0</v>
      </c>
      <c r="D90" s="236">
        <v>0</v>
      </c>
      <c r="E90" s="1">
        <f t="shared" si="2"/>
        <v>7.6923076923076927E-2</v>
      </c>
    </row>
    <row r="91" spans="1:5" x14ac:dyDescent="0.25">
      <c r="A91" s="237" t="s">
        <v>763</v>
      </c>
      <c r="B91" s="236">
        <v>6.6666666666666666E-2</v>
      </c>
      <c r="C91" s="236">
        <v>0</v>
      </c>
      <c r="D91" s="236">
        <v>0</v>
      </c>
      <c r="E91" s="1">
        <f t="shared" si="2"/>
        <v>6.6666666666666666E-2</v>
      </c>
    </row>
    <row r="92" spans="1:5" x14ac:dyDescent="0.25">
      <c r="A92" s="237" t="s">
        <v>549</v>
      </c>
      <c r="B92" s="236">
        <v>6.25E-2</v>
      </c>
      <c r="C92" s="236">
        <v>0</v>
      </c>
      <c r="D92" s="236">
        <v>0</v>
      </c>
      <c r="E92" s="1">
        <f t="shared" si="2"/>
        <v>6.25E-2</v>
      </c>
    </row>
    <row r="93" spans="1:5" x14ac:dyDescent="0.25">
      <c r="A93" s="237" t="s">
        <v>70</v>
      </c>
      <c r="B93" s="236">
        <v>5.8823529411764705E-2</v>
      </c>
      <c r="C93" s="236">
        <v>0</v>
      </c>
      <c r="D93" s="236">
        <v>0</v>
      </c>
      <c r="E93" s="1">
        <f t="shared" si="2"/>
        <v>5.8823529411764705E-2</v>
      </c>
    </row>
    <row r="94" spans="1:5" x14ac:dyDescent="0.25">
      <c r="A94" s="237" t="s">
        <v>87</v>
      </c>
      <c r="B94" s="236">
        <v>3.3333333333333333E-2</v>
      </c>
      <c r="C94" s="236">
        <v>0</v>
      </c>
      <c r="D94" s="236">
        <v>0</v>
      </c>
      <c r="E94" s="1">
        <f t="shared" si="2"/>
        <v>3.3333333333333333E-2</v>
      </c>
    </row>
    <row r="95" spans="1:5" x14ac:dyDescent="0.25">
      <c r="A95" s="237" t="s">
        <v>98</v>
      </c>
      <c r="B95" s="236">
        <v>0</v>
      </c>
      <c r="C95" s="236">
        <v>0</v>
      </c>
      <c r="D95" s="236">
        <v>0</v>
      </c>
      <c r="E95" s="1">
        <f t="shared" si="2"/>
        <v>0</v>
      </c>
    </row>
    <row r="96" spans="1:5" x14ac:dyDescent="0.25">
      <c r="A96" s="237" t="s">
        <v>85</v>
      </c>
      <c r="B96" s="236">
        <v>0</v>
      </c>
      <c r="C96" s="236">
        <v>0</v>
      </c>
      <c r="D96" s="236">
        <v>0</v>
      </c>
      <c r="E96" s="1">
        <f t="shared" si="2"/>
        <v>0</v>
      </c>
    </row>
    <row r="97" spans="1:5" x14ac:dyDescent="0.25">
      <c r="A97" s="237" t="s">
        <v>22</v>
      </c>
      <c r="B97" s="236">
        <v>0</v>
      </c>
      <c r="C97" s="236">
        <v>0</v>
      </c>
      <c r="D97" s="236">
        <v>0</v>
      </c>
      <c r="E97" s="1">
        <f t="shared" si="2"/>
        <v>0</v>
      </c>
    </row>
    <row r="98" spans="1:5" x14ac:dyDescent="0.25">
      <c r="A98" s="237" t="s">
        <v>306</v>
      </c>
      <c r="B98" s="236">
        <v>0</v>
      </c>
      <c r="C98" s="236">
        <v>0</v>
      </c>
      <c r="D98" s="236">
        <v>0</v>
      </c>
      <c r="E98" s="1">
        <f t="shared" si="2"/>
        <v>0</v>
      </c>
    </row>
    <row r="99" spans="1:5" x14ac:dyDescent="0.25">
      <c r="A99" s="237" t="s">
        <v>773</v>
      </c>
      <c r="B99" s="236">
        <v>0</v>
      </c>
      <c r="C99" s="236">
        <v>0</v>
      </c>
      <c r="D99" s="236">
        <v>0</v>
      </c>
      <c r="E99" s="1">
        <f t="shared" si="2"/>
        <v>0</v>
      </c>
    </row>
    <row r="100" spans="1:5" x14ac:dyDescent="0.25">
      <c r="A100" s="237" t="s">
        <v>766</v>
      </c>
      <c r="B100" s="236">
        <v>0</v>
      </c>
      <c r="C100" s="236">
        <v>0</v>
      </c>
      <c r="D100" s="236">
        <v>0</v>
      </c>
      <c r="E100" s="1">
        <f t="shared" ref="E100" si="3">SUM(B100:D100)</f>
        <v>0</v>
      </c>
    </row>
    <row r="101" spans="1:5" x14ac:dyDescent="0.25">
      <c r="A101" s="54"/>
      <c r="B101" s="1"/>
      <c r="C101" s="1"/>
      <c r="D101" s="1"/>
      <c r="E101" s="1"/>
    </row>
    <row r="102" spans="1:5" x14ac:dyDescent="0.25">
      <c r="A102" s="54"/>
      <c r="B102" s="1"/>
      <c r="C102" s="1"/>
      <c r="D102" s="1"/>
      <c r="E102" s="1"/>
    </row>
    <row r="103" spans="1:5" x14ac:dyDescent="0.25">
      <c r="A103" s="54"/>
      <c r="B103" s="1"/>
      <c r="C103" s="1"/>
      <c r="D103" s="1"/>
      <c r="E103" s="1"/>
    </row>
    <row r="104" spans="1:5" x14ac:dyDescent="0.25">
      <c r="A104" s="54"/>
      <c r="B104" s="1"/>
      <c r="C104" s="1"/>
      <c r="D104" s="1"/>
      <c r="E104" s="1"/>
    </row>
    <row r="105" spans="1:5" x14ac:dyDescent="0.25">
      <c r="A105" s="54"/>
      <c r="B105" s="1"/>
      <c r="C105" s="1"/>
      <c r="D105" s="1"/>
      <c r="E105" s="1"/>
    </row>
    <row r="106" spans="1:5" x14ac:dyDescent="0.25">
      <c r="A106" s="54"/>
      <c r="B106" s="1"/>
      <c r="C106" s="1"/>
      <c r="D106" s="1"/>
      <c r="E106" s="1"/>
    </row>
    <row r="107" spans="1:5" x14ac:dyDescent="0.25">
      <c r="A107" s="54"/>
      <c r="B107" s="1"/>
      <c r="C107" s="1"/>
      <c r="D107" s="1"/>
      <c r="E107" s="1"/>
    </row>
    <row r="108" spans="1:5" x14ac:dyDescent="0.25">
      <c r="A108" s="54"/>
      <c r="B108" s="1"/>
      <c r="C108" s="1"/>
      <c r="D108" s="1"/>
      <c r="E108" s="1"/>
    </row>
    <row r="109" spans="1:5" x14ac:dyDescent="0.25">
      <c r="A109" s="54"/>
      <c r="B109" s="1"/>
      <c r="C109" s="1"/>
      <c r="D109" s="1"/>
      <c r="E109" s="1"/>
    </row>
    <row r="110" spans="1:5" x14ac:dyDescent="0.25">
      <c r="A110" s="54"/>
      <c r="B110" s="1"/>
      <c r="C110" s="1"/>
      <c r="D110" s="1"/>
      <c r="E110" s="1"/>
    </row>
    <row r="111" spans="1:5" x14ac:dyDescent="0.25">
      <c r="A111" s="54"/>
      <c r="B111" s="1"/>
      <c r="C111" s="1"/>
      <c r="D111" s="1"/>
      <c r="E111" s="1"/>
    </row>
    <row r="112" spans="1:5" x14ac:dyDescent="0.25">
      <c r="A112" s="54"/>
      <c r="B112" s="1"/>
      <c r="C112" s="1"/>
      <c r="D112" s="1"/>
      <c r="E112" s="1"/>
    </row>
    <row r="113" spans="1:5" x14ac:dyDescent="0.25">
      <c r="A113" s="54"/>
      <c r="B113" s="1"/>
      <c r="C113" s="1"/>
      <c r="D113" s="1"/>
      <c r="E113" s="1"/>
    </row>
    <row r="114" spans="1:5" x14ac:dyDescent="0.25">
      <c r="A114" s="54"/>
      <c r="B114" s="1"/>
      <c r="C114" s="1"/>
      <c r="D114" s="1"/>
      <c r="E114" s="1"/>
    </row>
    <row r="115" spans="1:5" x14ac:dyDescent="0.25">
      <c r="A115" s="54"/>
      <c r="B115" s="1"/>
      <c r="C115" s="1"/>
      <c r="D115" s="1"/>
      <c r="E115" s="1"/>
    </row>
    <row r="116" spans="1:5" x14ac:dyDescent="0.25">
      <c r="A116" s="54"/>
      <c r="B116" s="1"/>
      <c r="C116" s="1"/>
      <c r="D116" s="1"/>
      <c r="E116" s="1"/>
    </row>
    <row r="117" spans="1:5" x14ac:dyDescent="0.25">
      <c r="A117" s="65"/>
      <c r="B117" s="1"/>
      <c r="C117" s="1"/>
      <c r="D117" s="1"/>
      <c r="E117" s="1"/>
    </row>
    <row r="118" spans="1:5" x14ac:dyDescent="0.25">
      <c r="A118" s="54"/>
      <c r="B118" s="1"/>
      <c r="C118" s="1"/>
      <c r="D118" s="1"/>
      <c r="E118" s="1"/>
    </row>
    <row r="119" spans="1:5" x14ac:dyDescent="0.25">
      <c r="A119" s="54"/>
      <c r="B119" s="1"/>
      <c r="C119" s="1"/>
      <c r="D119" s="1"/>
      <c r="E119" s="1"/>
    </row>
    <row r="120" spans="1:5" x14ac:dyDescent="0.25">
      <c r="A120" s="54"/>
      <c r="B120" s="1"/>
      <c r="C120" s="1"/>
      <c r="D120" s="1"/>
      <c r="E120" s="1"/>
    </row>
    <row r="121" spans="1:5" x14ac:dyDescent="0.25">
      <c r="A121" s="54"/>
      <c r="B121" s="1"/>
      <c r="C121" s="1"/>
      <c r="D121" s="1"/>
      <c r="E121" s="1"/>
    </row>
    <row r="122" spans="1:5" x14ac:dyDescent="0.25">
      <c r="A122" s="54"/>
      <c r="B122" s="1"/>
      <c r="C122" s="1"/>
      <c r="D122" s="1"/>
      <c r="E122" s="1"/>
    </row>
    <row r="123" spans="1:5" x14ac:dyDescent="0.25">
      <c r="A123" s="54"/>
      <c r="B123" s="1"/>
      <c r="C123" s="1"/>
      <c r="D123" s="1"/>
      <c r="E123" s="1"/>
    </row>
    <row r="124" spans="1:5" x14ac:dyDescent="0.25">
      <c r="A124" s="54"/>
      <c r="B124" s="1"/>
      <c r="C124" s="1"/>
      <c r="D124" s="1"/>
      <c r="E124" s="1"/>
    </row>
    <row r="125" spans="1:5" x14ac:dyDescent="0.25">
      <c r="A125" s="54"/>
      <c r="B125" s="1"/>
      <c r="C125" s="1"/>
      <c r="D125" s="1"/>
      <c r="E125" s="1"/>
    </row>
    <row r="126" spans="1:5" x14ac:dyDescent="0.25">
      <c r="A126" s="54"/>
      <c r="B126" s="1"/>
      <c r="C126" s="1"/>
      <c r="D126" s="1"/>
      <c r="E126" s="1"/>
    </row>
    <row r="127" spans="1:5" x14ac:dyDescent="0.25">
      <c r="A127" s="54"/>
      <c r="B127" s="1"/>
      <c r="C127" s="1"/>
      <c r="D127" s="1"/>
      <c r="E127" s="1"/>
    </row>
    <row r="128" spans="1:5" x14ac:dyDescent="0.25">
      <c r="A128" s="54"/>
      <c r="B128" s="1"/>
      <c r="C128" s="1"/>
      <c r="D128" s="1"/>
      <c r="E128" s="1"/>
    </row>
    <row r="129" spans="1:5" x14ac:dyDescent="0.25">
      <c r="A129" s="54"/>
      <c r="B129" s="1"/>
      <c r="C129" s="1"/>
      <c r="D129" s="1"/>
      <c r="E129" s="1"/>
    </row>
    <row r="130" spans="1:5" x14ac:dyDescent="0.25">
      <c r="A130" s="54"/>
      <c r="B130" s="37"/>
      <c r="C130" s="36"/>
    </row>
    <row r="131" spans="1:5" x14ac:dyDescent="0.25">
      <c r="A131" s="54"/>
      <c r="B131" s="37"/>
      <c r="C131" s="36"/>
    </row>
    <row r="132" spans="1:5" x14ac:dyDescent="0.25">
      <c r="A132" s="54"/>
      <c r="B132" s="37"/>
      <c r="C132" s="36"/>
    </row>
    <row r="133" spans="1:5" x14ac:dyDescent="0.25">
      <c r="A133" s="54"/>
      <c r="B133" s="37"/>
      <c r="C133" s="36"/>
    </row>
    <row r="134" spans="1:5" x14ac:dyDescent="0.25">
      <c r="A134" s="54"/>
      <c r="B134" s="37"/>
      <c r="C134" s="36"/>
    </row>
    <row r="135" spans="1:5" x14ac:dyDescent="0.25">
      <c r="A135" s="54"/>
      <c r="B135" s="37"/>
      <c r="C135" s="36"/>
    </row>
    <row r="136" spans="1:5" x14ac:dyDescent="0.25">
      <c r="A136" s="54"/>
      <c r="B136" s="37"/>
      <c r="C136" s="36"/>
    </row>
    <row r="137" spans="1:5" x14ac:dyDescent="0.25">
      <c r="A137" s="54"/>
      <c r="B137" s="37"/>
      <c r="C137" s="36"/>
    </row>
    <row r="138" spans="1:5" x14ac:dyDescent="0.25">
      <c r="A138" s="54"/>
      <c r="B138" s="37"/>
      <c r="C138" s="36"/>
    </row>
    <row r="139" spans="1:5" x14ac:dyDescent="0.25">
      <c r="A139" s="54"/>
      <c r="B139" s="37"/>
      <c r="C139" s="36"/>
    </row>
    <row r="140" spans="1:5" x14ac:dyDescent="0.25">
      <c r="A140" s="54"/>
      <c r="B140" s="37"/>
      <c r="C140" s="36"/>
    </row>
    <row r="141" spans="1:5" x14ac:dyDescent="0.25">
      <c r="A141" s="54"/>
      <c r="B141" s="37"/>
      <c r="C141" s="36"/>
    </row>
    <row r="142" spans="1:5" x14ac:dyDescent="0.25">
      <c r="A142" s="54"/>
      <c r="B142" s="37"/>
      <c r="C142" s="36"/>
    </row>
    <row r="143" spans="1:5" x14ac:dyDescent="0.25">
      <c r="A143" s="54"/>
      <c r="B143" s="37"/>
      <c r="C143" s="36"/>
    </row>
    <row r="144" spans="1:5" x14ac:dyDescent="0.25">
      <c r="A144" s="54"/>
      <c r="B144" s="37"/>
      <c r="C144" s="36"/>
    </row>
    <row r="145" spans="1:3" x14ac:dyDescent="0.25">
      <c r="A145" s="54"/>
      <c r="B145" s="37"/>
      <c r="C145" s="36"/>
    </row>
    <row r="146" spans="1:3" x14ac:dyDescent="0.25">
      <c r="A146" s="54"/>
      <c r="B146" s="37"/>
      <c r="C146" s="36"/>
    </row>
    <row r="147" spans="1:3" x14ac:dyDescent="0.25">
      <c r="A147" s="54"/>
      <c r="B147" s="37"/>
      <c r="C147" s="36"/>
    </row>
    <row r="148" spans="1:3" x14ac:dyDescent="0.25">
      <c r="A148" s="54"/>
      <c r="B148" s="37"/>
      <c r="C148" s="36"/>
    </row>
    <row r="149" spans="1:3" x14ac:dyDescent="0.25">
      <c r="A149" s="54"/>
      <c r="B149" s="37"/>
      <c r="C149" s="36"/>
    </row>
    <row r="150" spans="1:3" x14ac:dyDescent="0.25">
      <c r="A150" s="54"/>
      <c r="B150" s="37"/>
      <c r="C150" s="36"/>
    </row>
    <row r="151" spans="1:3" x14ac:dyDescent="0.25">
      <c r="A151" s="54"/>
      <c r="B151" s="37"/>
      <c r="C151" s="36"/>
    </row>
    <row r="152" spans="1:3" x14ac:dyDescent="0.25">
      <c r="A152" s="54"/>
      <c r="B152" s="37"/>
      <c r="C152" s="36"/>
    </row>
    <row r="153" spans="1:3" x14ac:dyDescent="0.25">
      <c r="A153" s="54"/>
      <c r="B153" s="37"/>
      <c r="C153" s="36"/>
    </row>
    <row r="154" spans="1:3" x14ac:dyDescent="0.25">
      <c r="A154" s="54"/>
      <c r="B154" s="37"/>
      <c r="C154" s="36"/>
    </row>
    <row r="155" spans="1:3" x14ac:dyDescent="0.25">
      <c r="A155" s="54"/>
      <c r="B155" s="37"/>
      <c r="C155" s="36"/>
    </row>
    <row r="156" spans="1:3" x14ac:dyDescent="0.25">
      <c r="A156" s="54"/>
      <c r="B156" s="37"/>
      <c r="C156" s="36"/>
    </row>
    <row r="157" spans="1:3" x14ac:dyDescent="0.25">
      <c r="A157" s="54"/>
      <c r="B157" s="37"/>
      <c r="C157" s="36"/>
    </row>
    <row r="158" spans="1:3" x14ac:dyDescent="0.25">
      <c r="A158" s="54"/>
      <c r="B158" s="37"/>
      <c r="C158" s="36"/>
    </row>
    <row r="159" spans="1:3" x14ac:dyDescent="0.25">
      <c r="A159" s="54"/>
      <c r="B159" s="37"/>
      <c r="C159" s="36"/>
    </row>
    <row r="160" spans="1:3" x14ac:dyDescent="0.25">
      <c r="A160" s="54"/>
      <c r="B160" s="37"/>
      <c r="C160" s="36"/>
    </row>
    <row r="161" spans="1:3" x14ac:dyDescent="0.25">
      <c r="A161" s="54"/>
      <c r="B161" s="37"/>
      <c r="C161" s="36"/>
    </row>
    <row r="162" spans="1:3" x14ac:dyDescent="0.25">
      <c r="A162" s="54"/>
    </row>
  </sheetData>
  <autoFilter ref="A3:E100">
    <sortState ref="A4:E100">
      <sortCondition descending="1" ref="E3:E100"/>
    </sortState>
  </autoFilter>
  <sortState ref="A4:E99">
    <sortCondition descending="1" ref="E4:E99"/>
  </sortState>
  <hyperlinks>
    <hyperlink ref="A1" location="'List of Figs &amp; Tables'!A1" display="Link to Index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P165"/>
  <sheetViews>
    <sheetView zoomScale="80" zoomScaleNormal="80" workbookViewId="0">
      <selection activeCell="O20" sqref="O20"/>
    </sheetView>
  </sheetViews>
  <sheetFormatPr defaultRowHeight="15" x14ac:dyDescent="0.25"/>
  <cols>
    <col min="1" max="1" width="9.140625" style="132"/>
    <col min="2" max="2" width="46.5703125" style="64" bestFit="1" customWidth="1"/>
    <col min="3" max="16384" width="9.140625" style="64"/>
  </cols>
  <sheetData>
    <row r="1" spans="1:16" x14ac:dyDescent="0.25">
      <c r="A1" s="19" t="s">
        <v>100</v>
      </c>
    </row>
    <row r="4" spans="1:16" ht="15.75" thickBot="1" x14ac:dyDescent="0.3">
      <c r="D4" s="23"/>
      <c r="E4" s="23"/>
      <c r="F4" s="23"/>
      <c r="G4" s="23"/>
    </row>
    <row r="5" spans="1:16" ht="15.75" thickBot="1" x14ac:dyDescent="0.3">
      <c r="B5" s="315" t="s">
        <v>527</v>
      </c>
      <c r="C5" s="316"/>
      <c r="D5" s="316"/>
      <c r="E5" s="316"/>
      <c r="F5" s="316"/>
      <c r="G5" s="317"/>
      <c r="J5" s="132"/>
      <c r="K5" s="308"/>
      <c r="L5" s="308"/>
      <c r="M5" s="308"/>
      <c r="N5" s="308"/>
      <c r="O5" s="308"/>
      <c r="P5" s="308"/>
    </row>
    <row r="6" spans="1:16" x14ac:dyDescent="0.25">
      <c r="B6" s="126" t="s">
        <v>105</v>
      </c>
      <c r="C6" s="127" t="s">
        <v>106</v>
      </c>
      <c r="D6" s="128"/>
      <c r="E6" s="129"/>
      <c r="F6" s="128"/>
      <c r="G6" s="130"/>
      <c r="J6" s="132"/>
      <c r="K6" s="34"/>
      <c r="L6" s="34"/>
      <c r="M6" s="73"/>
      <c r="N6" s="87"/>
      <c r="O6" s="73"/>
      <c r="P6" s="73"/>
    </row>
    <row r="7" spans="1:16" x14ac:dyDescent="0.25">
      <c r="B7" s="72" t="s">
        <v>107</v>
      </c>
      <c r="C7" s="34" t="s">
        <v>108</v>
      </c>
      <c r="D7" s="31"/>
      <c r="E7" s="87"/>
      <c r="F7" s="31"/>
      <c r="G7" s="70"/>
      <c r="J7" s="132"/>
      <c r="K7" s="34"/>
      <c r="L7" s="34"/>
      <c r="M7" s="31"/>
      <c r="N7" s="87"/>
      <c r="O7" s="31"/>
      <c r="P7" s="31"/>
    </row>
    <row r="8" spans="1:16" ht="15.75" thickBot="1" x14ac:dyDescent="0.3">
      <c r="B8" s="72" t="s">
        <v>109</v>
      </c>
      <c r="C8" s="87"/>
      <c r="D8" s="31"/>
      <c r="E8" s="34"/>
      <c r="F8" s="31"/>
      <c r="G8" s="70"/>
      <c r="J8" s="132"/>
      <c r="K8" s="34"/>
      <c r="L8" s="87"/>
      <c r="M8" s="31"/>
      <c r="N8" s="34"/>
      <c r="O8" s="31"/>
      <c r="P8" s="31"/>
    </row>
    <row r="9" spans="1:16" ht="15.75" thickBot="1" x14ac:dyDescent="0.3">
      <c r="A9" s="133"/>
      <c r="B9" s="71" t="s">
        <v>110</v>
      </c>
      <c r="C9" s="69">
        <v>1</v>
      </c>
      <c r="D9" s="90">
        <v>2</v>
      </c>
      <c r="E9" s="90">
        <v>3</v>
      </c>
      <c r="F9" s="90">
        <v>4</v>
      </c>
      <c r="G9" s="91">
        <v>5</v>
      </c>
      <c r="J9" s="133"/>
      <c r="K9" s="73"/>
      <c r="L9" s="136"/>
      <c r="M9" s="122"/>
      <c r="N9" s="122"/>
      <c r="O9" s="122"/>
      <c r="P9" s="122"/>
    </row>
    <row r="10" spans="1:16" ht="15" customHeight="1" x14ac:dyDescent="0.25">
      <c r="A10" s="312" t="s">
        <v>111</v>
      </c>
      <c r="B10" s="246" t="s">
        <v>70</v>
      </c>
      <c r="C10" s="255">
        <v>0.25806451612903225</v>
      </c>
      <c r="D10" s="255">
        <v>0.24193548387096775</v>
      </c>
      <c r="E10" s="255">
        <v>0.32258064516129031</v>
      </c>
      <c r="F10" s="255">
        <v>0.16129032258064516</v>
      </c>
      <c r="G10" s="254">
        <v>1.6129032258064516E-2</v>
      </c>
      <c r="J10" s="123"/>
      <c r="K10" s="94"/>
      <c r="L10" s="94"/>
      <c r="M10" s="94"/>
      <c r="N10" s="94"/>
      <c r="O10" s="94"/>
      <c r="P10" s="94"/>
    </row>
    <row r="11" spans="1:16" x14ac:dyDescent="0.25">
      <c r="A11" s="313"/>
      <c r="B11" s="246" t="s">
        <v>77</v>
      </c>
      <c r="C11" s="255">
        <v>0.2857142857142857</v>
      </c>
      <c r="D11" s="255">
        <v>0.17142857142857143</v>
      </c>
      <c r="E11" s="255">
        <v>0.4</v>
      </c>
      <c r="F11" s="255">
        <v>0.14285714285714285</v>
      </c>
      <c r="G11" s="253">
        <v>0</v>
      </c>
      <c r="J11" s="123"/>
      <c r="K11" s="94"/>
      <c r="L11" s="94"/>
      <c r="M11" s="94"/>
      <c r="N11" s="94"/>
      <c r="O11" s="94"/>
      <c r="P11" s="94"/>
    </row>
    <row r="12" spans="1:16" x14ac:dyDescent="0.25">
      <c r="A12" s="313"/>
      <c r="B12" s="246" t="s">
        <v>98</v>
      </c>
      <c r="C12" s="255">
        <v>0.4375</v>
      </c>
      <c r="D12" s="255">
        <v>0.4375</v>
      </c>
      <c r="E12" s="255">
        <v>0.125</v>
      </c>
      <c r="F12" s="255">
        <v>0</v>
      </c>
      <c r="G12" s="253">
        <v>0</v>
      </c>
      <c r="J12" s="123"/>
      <c r="K12" s="94"/>
      <c r="L12" s="94"/>
      <c r="M12" s="94"/>
      <c r="N12" s="94"/>
      <c r="O12" s="94"/>
      <c r="P12" s="94"/>
    </row>
    <row r="13" spans="1:16" x14ac:dyDescent="0.25">
      <c r="A13" s="313"/>
      <c r="B13" s="246" t="s">
        <v>564</v>
      </c>
      <c r="C13" s="255">
        <v>0.6</v>
      </c>
      <c r="D13" s="255">
        <v>0.4</v>
      </c>
      <c r="E13" s="255">
        <v>0</v>
      </c>
      <c r="F13" s="255">
        <v>0</v>
      </c>
      <c r="G13" s="253">
        <v>0</v>
      </c>
      <c r="J13" s="123"/>
      <c r="K13" s="94"/>
      <c r="L13" s="94"/>
      <c r="M13" s="94"/>
      <c r="N13" s="94"/>
      <c r="O13" s="94"/>
      <c r="P13" s="94"/>
    </row>
    <row r="14" spans="1:16" x14ac:dyDescent="0.25">
      <c r="A14" s="313"/>
      <c r="B14" s="246" t="s">
        <v>507</v>
      </c>
      <c r="C14" s="255">
        <v>0.125</v>
      </c>
      <c r="D14" s="255">
        <v>0.625</v>
      </c>
      <c r="E14" s="255">
        <v>0.125</v>
      </c>
      <c r="F14" s="255">
        <v>0</v>
      </c>
      <c r="G14" s="253">
        <v>0.125</v>
      </c>
      <c r="J14" s="123"/>
      <c r="K14" s="94"/>
      <c r="L14" s="94"/>
      <c r="M14" s="94"/>
      <c r="N14" s="94"/>
      <c r="O14" s="94"/>
      <c r="P14" s="94"/>
    </row>
    <row r="15" spans="1:16" ht="15.75" thickBot="1" x14ac:dyDescent="0.3">
      <c r="A15" s="313"/>
      <c r="B15" s="246" t="s">
        <v>87</v>
      </c>
      <c r="C15" s="251">
        <v>0.65714285714285714</v>
      </c>
      <c r="D15" s="251">
        <v>0.2857142857142857</v>
      </c>
      <c r="E15" s="251">
        <v>5.7142857142857141E-2</v>
      </c>
      <c r="F15" s="251">
        <v>0</v>
      </c>
      <c r="G15" s="252">
        <v>0</v>
      </c>
      <c r="J15" s="123"/>
      <c r="K15" s="94"/>
      <c r="L15" s="94"/>
      <c r="M15" s="94"/>
      <c r="N15" s="94"/>
      <c r="O15" s="94"/>
      <c r="P15" s="94"/>
    </row>
    <row r="16" spans="1:16" x14ac:dyDescent="0.25">
      <c r="A16" s="309" t="s">
        <v>121</v>
      </c>
      <c r="B16" s="244" t="s">
        <v>508</v>
      </c>
      <c r="C16" s="140">
        <v>0.27272727272727271</v>
      </c>
      <c r="D16" s="140">
        <v>0.36363636363636365</v>
      </c>
      <c r="E16" s="140">
        <v>0.36363636363636365</v>
      </c>
      <c r="F16" s="140">
        <v>0</v>
      </c>
      <c r="G16" s="141">
        <v>0</v>
      </c>
      <c r="J16" s="123"/>
      <c r="K16" s="94"/>
      <c r="L16" s="94"/>
      <c r="M16" s="94"/>
      <c r="N16" s="94"/>
      <c r="O16" s="94"/>
      <c r="P16" s="94"/>
    </row>
    <row r="17" spans="1:16" x14ac:dyDescent="0.25">
      <c r="A17" s="310"/>
      <c r="B17" s="243" t="s">
        <v>102</v>
      </c>
      <c r="C17" s="140">
        <v>0.27777777777777779</v>
      </c>
      <c r="D17" s="140">
        <v>0.3888888888888889</v>
      </c>
      <c r="E17" s="140">
        <v>0.1111111111111111</v>
      </c>
      <c r="F17" s="140">
        <v>0.1111111111111111</v>
      </c>
      <c r="G17" s="141">
        <v>0.1111111111111111</v>
      </c>
      <c r="J17" s="123"/>
      <c r="K17" s="94"/>
      <c r="L17" s="94"/>
      <c r="M17" s="94"/>
      <c r="N17" s="94"/>
      <c r="O17" s="94"/>
      <c r="P17" s="94"/>
    </row>
    <row r="18" spans="1:16" x14ac:dyDescent="0.25">
      <c r="A18" s="310"/>
      <c r="B18" s="243" t="s">
        <v>86</v>
      </c>
      <c r="C18" s="140">
        <v>0.30769230769230771</v>
      </c>
      <c r="D18" s="140">
        <v>0.46153846153846156</v>
      </c>
      <c r="E18" s="140">
        <v>0.23076923076923078</v>
      </c>
      <c r="F18" s="140">
        <v>0</v>
      </c>
      <c r="G18" s="141">
        <v>0</v>
      </c>
      <c r="J18" s="123"/>
      <c r="K18" s="94"/>
      <c r="L18" s="94"/>
      <c r="M18" s="94"/>
      <c r="N18" s="94"/>
      <c r="O18" s="94"/>
      <c r="P18" s="94"/>
    </row>
    <row r="19" spans="1:16" x14ac:dyDescent="0.25">
      <c r="A19" s="310"/>
      <c r="B19" s="243" t="s">
        <v>82</v>
      </c>
      <c r="C19" s="140">
        <v>5.8823529411764705E-2</v>
      </c>
      <c r="D19" s="140">
        <v>0.29411764705882354</v>
      </c>
      <c r="E19" s="140">
        <v>0.17647058823529413</v>
      </c>
      <c r="F19" s="140">
        <v>0.29411764705882354</v>
      </c>
      <c r="G19" s="141">
        <v>0.17647058823529413</v>
      </c>
      <c r="J19" s="123"/>
      <c r="K19" s="94"/>
      <c r="L19" s="94"/>
      <c r="M19" s="94"/>
      <c r="N19" s="94"/>
      <c r="O19" s="94"/>
      <c r="P19" s="94"/>
    </row>
    <row r="20" spans="1:16" ht="15" customHeight="1" x14ac:dyDescent="0.25">
      <c r="A20" s="310"/>
      <c r="B20" s="243" t="s">
        <v>78</v>
      </c>
      <c r="C20" s="140">
        <v>0.17647058823529413</v>
      </c>
      <c r="D20" s="140">
        <v>0.26470588235294118</v>
      </c>
      <c r="E20" s="140">
        <v>0.44117647058823528</v>
      </c>
      <c r="F20" s="140">
        <v>0.11764705882352941</v>
      </c>
      <c r="G20" s="141">
        <v>0</v>
      </c>
      <c r="J20" s="123"/>
      <c r="K20" s="94"/>
      <c r="L20" s="94"/>
      <c r="M20" s="94"/>
      <c r="N20" s="94"/>
      <c r="O20" s="94"/>
      <c r="P20" s="94"/>
    </row>
    <row r="21" spans="1:16" ht="15" customHeight="1" x14ac:dyDescent="0.25">
      <c r="A21" s="310"/>
      <c r="B21" s="243" t="s">
        <v>509</v>
      </c>
      <c r="C21" s="140">
        <v>8.3333333333333329E-2</v>
      </c>
      <c r="D21" s="140">
        <v>0.41666666666666669</v>
      </c>
      <c r="E21" s="140">
        <v>0.5</v>
      </c>
      <c r="F21" s="140">
        <v>0</v>
      </c>
      <c r="G21" s="141">
        <v>0</v>
      </c>
      <c r="J21" s="123"/>
      <c r="K21" s="94"/>
      <c r="L21" s="94"/>
      <c r="M21" s="94"/>
      <c r="N21" s="94"/>
      <c r="O21" s="94"/>
      <c r="P21" s="94"/>
    </row>
    <row r="22" spans="1:16" x14ac:dyDescent="0.25">
      <c r="A22" s="310"/>
      <c r="B22" s="243" t="s">
        <v>88</v>
      </c>
      <c r="C22" s="140">
        <v>0.61111111111111116</v>
      </c>
      <c r="D22" s="140">
        <v>0.27777777777777779</v>
      </c>
      <c r="E22" s="140">
        <v>5.5555555555555552E-2</v>
      </c>
      <c r="F22" s="140">
        <v>5.5555555555555552E-2</v>
      </c>
      <c r="G22" s="141">
        <v>0</v>
      </c>
      <c r="J22" s="123"/>
      <c r="K22" s="94"/>
      <c r="L22" s="94"/>
      <c r="M22" s="94"/>
      <c r="N22" s="94"/>
      <c r="O22" s="94"/>
      <c r="P22" s="94"/>
    </row>
    <row r="23" spans="1:16" x14ac:dyDescent="0.25">
      <c r="A23" s="310"/>
      <c r="B23" s="243" t="s">
        <v>79</v>
      </c>
      <c r="C23" s="140">
        <v>0.53658536585365857</v>
      </c>
      <c r="D23" s="140">
        <v>0.24390243902439024</v>
      </c>
      <c r="E23" s="140">
        <v>7.3170731707317069E-2</v>
      </c>
      <c r="F23" s="140">
        <v>9.7560975609756101E-2</v>
      </c>
      <c r="G23" s="141">
        <v>4.878048780487805E-2</v>
      </c>
      <c r="J23" s="123"/>
      <c r="K23" s="94"/>
      <c r="L23" s="94"/>
      <c r="M23" s="94"/>
      <c r="N23" s="94"/>
      <c r="O23" s="94"/>
      <c r="P23" s="94"/>
    </row>
    <row r="24" spans="1:16" x14ac:dyDescent="0.25">
      <c r="A24" s="310"/>
      <c r="B24" s="243" t="s">
        <v>576</v>
      </c>
      <c r="C24" s="140">
        <v>0</v>
      </c>
      <c r="D24" s="140">
        <v>0.33333333333333331</v>
      </c>
      <c r="E24" s="140">
        <v>0.53333333333333333</v>
      </c>
      <c r="F24" s="140">
        <v>6.6666666666666666E-2</v>
      </c>
      <c r="G24" s="141">
        <v>6.6666666666666666E-2</v>
      </c>
      <c r="J24" s="123"/>
      <c r="K24" s="94"/>
      <c r="L24" s="94"/>
      <c r="M24" s="94"/>
      <c r="N24" s="94"/>
      <c r="O24" s="94"/>
      <c r="P24" s="94"/>
    </row>
    <row r="25" spans="1:16" x14ac:dyDescent="0.25">
      <c r="A25" s="310"/>
      <c r="B25" s="243" t="s">
        <v>92</v>
      </c>
      <c r="C25" s="140">
        <v>0.47368421052631576</v>
      </c>
      <c r="D25" s="140">
        <v>0.42105263157894735</v>
      </c>
      <c r="E25" s="140">
        <v>0.10526315789473684</v>
      </c>
      <c r="F25" s="140">
        <v>0</v>
      </c>
      <c r="G25" s="141">
        <v>0</v>
      </c>
      <c r="J25" s="123"/>
      <c r="K25" s="94"/>
      <c r="L25" s="94"/>
      <c r="M25" s="94"/>
      <c r="N25" s="94"/>
      <c r="O25" s="94"/>
      <c r="P25" s="94"/>
    </row>
    <row r="26" spans="1:16" x14ac:dyDescent="0.25">
      <c r="A26" s="310"/>
      <c r="B26" s="243" t="s">
        <v>89</v>
      </c>
      <c r="C26" s="140">
        <v>0.31818181818181818</v>
      </c>
      <c r="D26" s="140">
        <v>0.5</v>
      </c>
      <c r="E26" s="140">
        <v>0.13636363636363635</v>
      </c>
      <c r="F26" s="140">
        <v>4.5454545454545456E-2</v>
      </c>
      <c r="G26" s="141">
        <v>0</v>
      </c>
      <c r="J26" s="123"/>
      <c r="K26" s="94"/>
      <c r="L26" s="94"/>
      <c r="M26" s="94"/>
      <c r="N26" s="94"/>
      <c r="O26" s="94"/>
      <c r="P26" s="94"/>
    </row>
    <row r="27" spans="1:16" x14ac:dyDescent="0.25">
      <c r="A27" s="310"/>
      <c r="B27" s="243" t="s">
        <v>81</v>
      </c>
      <c r="C27" s="140">
        <v>0.30769230769230771</v>
      </c>
      <c r="D27" s="140">
        <v>0.46153846153846156</v>
      </c>
      <c r="E27" s="140">
        <v>0.15384615384615385</v>
      </c>
      <c r="F27" s="140">
        <v>7.6923076923076927E-2</v>
      </c>
      <c r="G27" s="141">
        <v>0</v>
      </c>
      <c r="J27" s="123"/>
      <c r="K27" s="94"/>
      <c r="L27" s="94"/>
      <c r="M27" s="94"/>
      <c r="N27" s="94"/>
      <c r="O27" s="94"/>
      <c r="P27" s="94"/>
    </row>
    <row r="28" spans="1:16" x14ac:dyDescent="0.25">
      <c r="A28" s="310"/>
      <c r="B28" s="243" t="s">
        <v>80</v>
      </c>
      <c r="C28" s="140">
        <v>0.5625</v>
      </c>
      <c r="D28" s="140">
        <v>0.4375</v>
      </c>
      <c r="E28" s="140">
        <v>0</v>
      </c>
      <c r="F28" s="140">
        <v>0</v>
      </c>
      <c r="G28" s="141">
        <v>0</v>
      </c>
      <c r="J28" s="123"/>
      <c r="K28" s="94"/>
      <c r="L28" s="94"/>
      <c r="M28" s="94"/>
      <c r="N28" s="94"/>
      <c r="O28" s="94"/>
      <c r="P28" s="94"/>
    </row>
    <row r="29" spans="1:16" x14ac:dyDescent="0.25">
      <c r="A29" s="310"/>
      <c r="B29" s="243" t="s">
        <v>582</v>
      </c>
      <c r="C29" s="140">
        <v>0</v>
      </c>
      <c r="D29" s="140">
        <v>0.53333333333333333</v>
      </c>
      <c r="E29" s="140">
        <v>0.4</v>
      </c>
      <c r="F29" s="140">
        <v>6.6666666666666666E-2</v>
      </c>
      <c r="G29" s="141">
        <v>0</v>
      </c>
      <c r="J29" s="123"/>
      <c r="K29" s="94"/>
      <c r="L29" s="94"/>
      <c r="M29" s="94"/>
      <c r="N29" s="94"/>
      <c r="O29" s="94"/>
      <c r="P29" s="94"/>
    </row>
    <row r="30" spans="1:16" x14ac:dyDescent="0.25">
      <c r="A30" s="310"/>
      <c r="B30" s="243" t="s">
        <v>76</v>
      </c>
      <c r="C30" s="140">
        <v>0.64102564102564108</v>
      </c>
      <c r="D30" s="140">
        <v>0.28205128205128205</v>
      </c>
      <c r="E30" s="140">
        <v>7.6923076923076927E-2</v>
      </c>
      <c r="F30" s="140">
        <v>0</v>
      </c>
      <c r="G30" s="141">
        <v>0</v>
      </c>
      <c r="J30" s="123"/>
      <c r="K30" s="94"/>
      <c r="L30" s="94"/>
      <c r="M30" s="94"/>
      <c r="N30" s="94"/>
      <c r="O30" s="94"/>
      <c r="P30" s="94"/>
    </row>
    <row r="31" spans="1:16" x14ac:dyDescent="0.25">
      <c r="A31" s="310"/>
      <c r="B31" s="243" t="s">
        <v>74</v>
      </c>
      <c r="C31" s="140">
        <v>5.8823529411764705E-2</v>
      </c>
      <c r="D31" s="140">
        <v>0.52941176470588236</v>
      </c>
      <c r="E31" s="140">
        <v>0.41176470588235292</v>
      </c>
      <c r="F31" s="140">
        <v>0</v>
      </c>
      <c r="G31" s="141">
        <v>0</v>
      </c>
      <c r="J31" s="123"/>
      <c r="K31" s="94"/>
      <c r="L31" s="94"/>
      <c r="M31" s="94"/>
      <c r="N31" s="94"/>
      <c r="O31" s="94"/>
      <c r="P31" s="94"/>
    </row>
    <row r="32" spans="1:16" x14ac:dyDescent="0.25">
      <c r="A32" s="310"/>
      <c r="B32" s="243" t="s">
        <v>69</v>
      </c>
      <c r="C32" s="140">
        <v>0.765625</v>
      </c>
      <c r="D32" s="140">
        <v>0.1875</v>
      </c>
      <c r="E32" s="140">
        <v>4.6875E-2</v>
      </c>
      <c r="F32" s="140">
        <v>0</v>
      </c>
      <c r="G32" s="141">
        <v>0</v>
      </c>
      <c r="J32" s="123"/>
      <c r="K32" s="94"/>
      <c r="L32" s="94"/>
      <c r="M32" s="94"/>
      <c r="N32" s="94"/>
      <c r="O32" s="94"/>
      <c r="P32" s="94"/>
    </row>
    <row r="33" spans="1:16" x14ac:dyDescent="0.25">
      <c r="A33" s="310"/>
      <c r="B33" s="243" t="s">
        <v>587</v>
      </c>
      <c r="C33" s="140">
        <v>9.0909090909090912E-2</v>
      </c>
      <c r="D33" s="140">
        <v>0.72727272727272729</v>
      </c>
      <c r="E33" s="140">
        <v>0.18181818181818182</v>
      </c>
      <c r="F33" s="140">
        <v>0</v>
      </c>
      <c r="G33" s="141">
        <v>0</v>
      </c>
      <c r="J33" s="123"/>
      <c r="K33" s="94"/>
      <c r="L33" s="94"/>
      <c r="M33" s="94"/>
      <c r="N33" s="94"/>
      <c r="O33" s="94"/>
      <c r="P33" s="94"/>
    </row>
    <row r="34" spans="1:16" x14ac:dyDescent="0.25">
      <c r="A34" s="310"/>
      <c r="B34" s="243" t="s">
        <v>510</v>
      </c>
      <c r="C34" s="140">
        <v>0.30769230769230771</v>
      </c>
      <c r="D34" s="140">
        <v>0.61538461538461542</v>
      </c>
      <c r="E34" s="140">
        <v>7.6923076923076927E-2</v>
      </c>
      <c r="F34" s="140">
        <v>0</v>
      </c>
      <c r="G34" s="141">
        <v>0</v>
      </c>
      <c r="J34" s="123"/>
      <c r="K34" s="94"/>
      <c r="L34" s="94"/>
      <c r="M34" s="94"/>
      <c r="N34" s="94"/>
      <c r="O34" s="94"/>
      <c r="P34" s="94"/>
    </row>
    <row r="35" spans="1:16" x14ac:dyDescent="0.25">
      <c r="A35" s="310"/>
      <c r="B35" s="243" t="s">
        <v>75</v>
      </c>
      <c r="C35" s="140">
        <v>0.6071428571428571</v>
      </c>
      <c r="D35" s="140">
        <v>0.2857142857142857</v>
      </c>
      <c r="E35" s="140">
        <v>0.10714285714285714</v>
      </c>
      <c r="F35" s="140">
        <v>0</v>
      </c>
      <c r="G35" s="141">
        <v>0</v>
      </c>
      <c r="J35" s="123"/>
      <c r="K35" s="94"/>
      <c r="L35" s="94"/>
      <c r="M35" s="94"/>
      <c r="N35" s="94"/>
      <c r="O35" s="94"/>
      <c r="P35" s="94"/>
    </row>
    <row r="36" spans="1:16" ht="15.75" thickBot="1" x14ac:dyDescent="0.3">
      <c r="A36" s="311"/>
      <c r="B36" s="242" t="s">
        <v>29</v>
      </c>
      <c r="C36" s="142">
        <v>0.34615384615384615</v>
      </c>
      <c r="D36" s="142">
        <v>0.38461538461538464</v>
      </c>
      <c r="E36" s="142">
        <v>0.19230769230769232</v>
      </c>
      <c r="F36" s="142">
        <v>7.6923076923076927E-2</v>
      </c>
      <c r="G36" s="143">
        <v>0</v>
      </c>
      <c r="J36" s="123"/>
      <c r="K36" s="94"/>
      <c r="L36" s="94"/>
      <c r="M36" s="94"/>
      <c r="N36" s="94"/>
      <c r="O36" s="94"/>
      <c r="P36" s="94"/>
    </row>
    <row r="37" spans="1:16" x14ac:dyDescent="0.25">
      <c r="A37" s="312" t="s">
        <v>124</v>
      </c>
      <c r="B37" s="246" t="s">
        <v>103</v>
      </c>
      <c r="C37" s="255">
        <v>8.3333333333333329E-2</v>
      </c>
      <c r="D37" s="255">
        <v>0.25</v>
      </c>
      <c r="E37" s="255">
        <v>0.33333333333333331</v>
      </c>
      <c r="F37" s="255">
        <v>0.25</v>
      </c>
      <c r="G37" s="253">
        <v>8.3333333333333329E-2</v>
      </c>
      <c r="J37" s="123"/>
      <c r="K37" s="94"/>
      <c r="L37" s="94"/>
      <c r="M37" s="94"/>
      <c r="N37" s="94"/>
      <c r="O37" s="94"/>
      <c r="P37" s="94"/>
    </row>
    <row r="38" spans="1:16" x14ac:dyDescent="0.25">
      <c r="A38" s="313"/>
      <c r="B38" s="246" t="s">
        <v>593</v>
      </c>
      <c r="C38" s="255">
        <v>9.0909090909090912E-2</v>
      </c>
      <c r="D38" s="255">
        <v>0.36363636363636365</v>
      </c>
      <c r="E38" s="255">
        <v>0.18181818181818182</v>
      </c>
      <c r="F38" s="255">
        <v>0.36363636363636365</v>
      </c>
      <c r="G38" s="253">
        <v>0</v>
      </c>
      <c r="J38" s="123"/>
      <c r="K38" s="94"/>
      <c r="L38" s="94"/>
      <c r="M38" s="94"/>
      <c r="N38" s="94"/>
      <c r="O38" s="94"/>
      <c r="P38" s="94"/>
    </row>
    <row r="39" spans="1:16" x14ac:dyDescent="0.25">
      <c r="A39" s="313"/>
      <c r="B39" s="246" t="s">
        <v>94</v>
      </c>
      <c r="C39" s="255">
        <v>0.33333333333333331</v>
      </c>
      <c r="D39" s="255">
        <v>0.41666666666666669</v>
      </c>
      <c r="E39" s="255">
        <v>8.3333333333333329E-2</v>
      </c>
      <c r="F39" s="255">
        <v>0.16666666666666666</v>
      </c>
      <c r="G39" s="253">
        <v>0</v>
      </c>
      <c r="J39" s="123"/>
      <c r="K39" s="94"/>
      <c r="L39" s="94"/>
      <c r="M39" s="94"/>
      <c r="N39" s="94"/>
      <c r="O39" s="94"/>
      <c r="P39" s="94"/>
    </row>
    <row r="40" spans="1:16" x14ac:dyDescent="0.25">
      <c r="A40" s="313"/>
      <c r="B40" s="246" t="s">
        <v>549</v>
      </c>
      <c r="C40" s="255">
        <v>0.61904761904761907</v>
      </c>
      <c r="D40" s="255">
        <v>0.23809523809523808</v>
      </c>
      <c r="E40" s="255">
        <v>9.5238095238095233E-2</v>
      </c>
      <c r="F40" s="255">
        <v>4.7619047619047616E-2</v>
      </c>
      <c r="G40" s="253">
        <v>0</v>
      </c>
      <c r="J40" s="123"/>
      <c r="K40" s="94"/>
      <c r="L40" s="94"/>
      <c r="M40" s="94"/>
      <c r="N40" s="94"/>
      <c r="O40" s="94"/>
      <c r="P40" s="94"/>
    </row>
    <row r="41" spans="1:16" ht="15" customHeight="1" x14ac:dyDescent="0.25">
      <c r="A41" s="313"/>
      <c r="B41" s="246" t="s">
        <v>511</v>
      </c>
      <c r="C41" s="255">
        <v>0.1111111111111111</v>
      </c>
      <c r="D41" s="255">
        <v>0.22222222222222221</v>
      </c>
      <c r="E41" s="255">
        <v>0.22222222222222221</v>
      </c>
      <c r="F41" s="255">
        <v>0.44444444444444442</v>
      </c>
      <c r="G41" s="253">
        <v>0</v>
      </c>
      <c r="J41" s="123"/>
      <c r="K41" s="94"/>
      <c r="L41" s="94"/>
      <c r="M41" s="94"/>
      <c r="N41" s="94"/>
      <c r="O41" s="94"/>
      <c r="P41" s="94"/>
    </row>
    <row r="42" spans="1:16" x14ac:dyDescent="0.25">
      <c r="A42" s="313"/>
      <c r="B42" s="246" t="s">
        <v>96</v>
      </c>
      <c r="C42" s="255">
        <v>0.34615384615384615</v>
      </c>
      <c r="D42" s="255">
        <v>0.42307692307692307</v>
      </c>
      <c r="E42" s="255">
        <v>0.19230769230769232</v>
      </c>
      <c r="F42" s="255">
        <v>3.8461538461538464E-2</v>
      </c>
      <c r="G42" s="253">
        <v>0</v>
      </c>
      <c r="J42" s="123"/>
      <c r="K42" s="94"/>
      <c r="L42" s="94"/>
      <c r="M42" s="94"/>
      <c r="N42" s="94"/>
      <c r="O42" s="94"/>
      <c r="P42" s="94"/>
    </row>
    <row r="43" spans="1:16" ht="15.75" thickBot="1" x14ac:dyDescent="0.3">
      <c r="A43" s="313"/>
      <c r="B43" s="246" t="s">
        <v>28</v>
      </c>
      <c r="C43" s="251">
        <v>0.24</v>
      </c>
      <c r="D43" s="251">
        <v>0.48</v>
      </c>
      <c r="E43" s="251">
        <v>0.12</v>
      </c>
      <c r="F43" s="251">
        <v>0.16</v>
      </c>
      <c r="G43" s="252">
        <v>0</v>
      </c>
      <c r="J43" s="123"/>
      <c r="K43" s="94"/>
      <c r="L43" s="94"/>
      <c r="M43" s="94"/>
      <c r="N43" s="94"/>
      <c r="O43" s="94"/>
      <c r="P43" s="94"/>
    </row>
    <row r="44" spans="1:16" x14ac:dyDescent="0.25">
      <c r="A44" s="309" t="s">
        <v>112</v>
      </c>
      <c r="B44" s="244" t="s">
        <v>405</v>
      </c>
      <c r="C44" s="140">
        <v>0.1111111111111111</v>
      </c>
      <c r="D44" s="140">
        <v>0.44444444444444442</v>
      </c>
      <c r="E44" s="140">
        <v>0.33333333333333331</v>
      </c>
      <c r="F44" s="140">
        <v>0</v>
      </c>
      <c r="G44" s="141">
        <v>0.1111111111111111</v>
      </c>
      <c r="J44" s="123"/>
      <c r="K44" s="94"/>
      <c r="L44" s="94"/>
      <c r="M44" s="94"/>
      <c r="N44" s="94"/>
      <c r="O44" s="94"/>
      <c r="P44" s="94"/>
    </row>
    <row r="45" spans="1:16" ht="15" customHeight="1" x14ac:dyDescent="0.25">
      <c r="A45" s="310"/>
      <c r="B45" s="243" t="s">
        <v>59</v>
      </c>
      <c r="C45" s="140">
        <v>4.5454545454545456E-2</v>
      </c>
      <c r="D45" s="140">
        <v>9.0909090909090912E-2</v>
      </c>
      <c r="E45" s="140">
        <v>0.40909090909090912</v>
      </c>
      <c r="F45" s="140">
        <v>0.40909090909090912</v>
      </c>
      <c r="G45" s="141">
        <v>4.5454545454545456E-2</v>
      </c>
      <c r="J45" s="123"/>
      <c r="K45" s="94"/>
      <c r="L45" s="94"/>
      <c r="M45" s="94"/>
      <c r="N45" s="94"/>
      <c r="O45" s="94"/>
      <c r="P45" s="94"/>
    </row>
    <row r="46" spans="1:16" x14ac:dyDescent="0.25">
      <c r="A46" s="310"/>
      <c r="B46" s="243" t="s">
        <v>35</v>
      </c>
      <c r="C46" s="140">
        <v>5.5555555555555552E-2</v>
      </c>
      <c r="D46" s="140">
        <v>0.3888888888888889</v>
      </c>
      <c r="E46" s="140">
        <v>0.44444444444444442</v>
      </c>
      <c r="F46" s="140">
        <v>0.1111111111111111</v>
      </c>
      <c r="G46" s="141">
        <v>0</v>
      </c>
      <c r="J46" s="123"/>
      <c r="K46" s="94"/>
      <c r="L46" s="94"/>
      <c r="M46" s="94"/>
      <c r="N46" s="94"/>
      <c r="O46" s="94"/>
      <c r="P46" s="94"/>
    </row>
    <row r="47" spans="1:16" ht="15" customHeight="1" x14ac:dyDescent="0.25">
      <c r="A47" s="310"/>
      <c r="B47" s="243" t="s">
        <v>22</v>
      </c>
      <c r="C47" s="140">
        <v>0.66666666666666663</v>
      </c>
      <c r="D47" s="140">
        <v>0.26666666666666666</v>
      </c>
      <c r="E47" s="140">
        <v>6.6666666666666666E-2</v>
      </c>
      <c r="F47" s="140">
        <v>0</v>
      </c>
      <c r="G47" s="141">
        <v>0</v>
      </c>
      <c r="J47" s="123"/>
      <c r="K47" s="94"/>
      <c r="L47" s="94"/>
      <c r="M47" s="94"/>
      <c r="N47" s="94"/>
      <c r="O47" s="94"/>
      <c r="P47" s="94"/>
    </row>
    <row r="48" spans="1:16" ht="15.75" thickBot="1" x14ac:dyDescent="0.3">
      <c r="A48" s="310"/>
      <c r="B48" s="243" t="s">
        <v>610</v>
      </c>
      <c r="C48" s="142">
        <v>0.30769230769230771</v>
      </c>
      <c r="D48" s="142">
        <v>0.23076923076923078</v>
      </c>
      <c r="E48" s="142">
        <v>0.46153846153846156</v>
      </c>
      <c r="F48" s="142">
        <v>0</v>
      </c>
      <c r="G48" s="143">
        <v>0</v>
      </c>
      <c r="J48" s="123"/>
      <c r="K48" s="94"/>
      <c r="L48" s="94"/>
      <c r="M48" s="94"/>
      <c r="N48" s="94"/>
      <c r="O48" s="94"/>
      <c r="P48" s="94"/>
    </row>
    <row r="49" spans="1:16" x14ac:dyDescent="0.25">
      <c r="A49" s="312" t="s">
        <v>113</v>
      </c>
      <c r="B49" s="245" t="s">
        <v>406</v>
      </c>
      <c r="C49" s="255">
        <v>0.16666666666666666</v>
      </c>
      <c r="D49" s="255">
        <v>0.16666666666666666</v>
      </c>
      <c r="E49" s="255">
        <v>0.41666666666666669</v>
      </c>
      <c r="F49" s="255">
        <v>0.25</v>
      </c>
      <c r="G49" s="253">
        <v>0</v>
      </c>
      <c r="J49" s="123"/>
      <c r="K49" s="94"/>
      <c r="L49" s="94"/>
      <c r="M49" s="94"/>
      <c r="N49" s="94"/>
      <c r="O49" s="94"/>
      <c r="P49" s="94"/>
    </row>
    <row r="50" spans="1:16" x14ac:dyDescent="0.25">
      <c r="A50" s="313"/>
      <c r="B50" s="246" t="s">
        <v>407</v>
      </c>
      <c r="C50" s="255">
        <v>0</v>
      </c>
      <c r="D50" s="255">
        <v>0.5714285714285714</v>
      </c>
      <c r="E50" s="255">
        <v>0.42857142857142855</v>
      </c>
      <c r="F50" s="255">
        <v>0</v>
      </c>
      <c r="G50" s="253">
        <v>0</v>
      </c>
      <c r="J50" s="123"/>
      <c r="K50" s="94"/>
      <c r="L50" s="94"/>
      <c r="M50" s="94"/>
      <c r="N50" s="94"/>
      <c r="O50" s="94"/>
      <c r="P50" s="94"/>
    </row>
    <row r="51" spans="1:16" x14ac:dyDescent="0.25">
      <c r="A51" s="313"/>
      <c r="B51" s="246" t="s">
        <v>408</v>
      </c>
      <c r="C51" s="255">
        <v>0.69230769230769229</v>
      </c>
      <c r="D51" s="255">
        <v>0.15384615384615385</v>
      </c>
      <c r="E51" s="255">
        <v>0.15384615384615385</v>
      </c>
      <c r="F51" s="255">
        <v>0</v>
      </c>
      <c r="G51" s="253">
        <v>0</v>
      </c>
      <c r="J51" s="123"/>
      <c r="K51" s="94"/>
      <c r="L51" s="94"/>
      <c r="M51" s="94"/>
      <c r="N51" s="94"/>
      <c r="O51" s="94"/>
      <c r="P51" s="94"/>
    </row>
    <row r="52" spans="1:16" x14ac:dyDescent="0.25">
      <c r="A52" s="313"/>
      <c r="B52" s="246" t="s">
        <v>615</v>
      </c>
      <c r="C52" s="255">
        <v>0.2857142857142857</v>
      </c>
      <c r="D52" s="255">
        <v>0.5714285714285714</v>
      </c>
      <c r="E52" s="255">
        <v>0.14285714285714285</v>
      </c>
      <c r="F52" s="255">
        <v>0</v>
      </c>
      <c r="G52" s="253">
        <v>0</v>
      </c>
      <c r="J52" s="123"/>
      <c r="K52" s="94"/>
      <c r="L52" s="94"/>
      <c r="M52" s="94"/>
      <c r="N52" s="94"/>
      <c r="O52" s="94"/>
      <c r="P52" s="94"/>
    </row>
    <row r="53" spans="1:16" ht="15" customHeight="1" x14ac:dyDescent="0.25">
      <c r="A53" s="313"/>
      <c r="B53" s="246" t="s">
        <v>409</v>
      </c>
      <c r="C53" s="255">
        <v>0.55555555555555558</v>
      </c>
      <c r="D53" s="255">
        <v>0.22222222222222221</v>
      </c>
      <c r="E53" s="255">
        <v>0.22222222222222221</v>
      </c>
      <c r="F53" s="255">
        <v>0</v>
      </c>
      <c r="G53" s="253">
        <v>0</v>
      </c>
      <c r="J53" s="123"/>
      <c r="K53" s="94"/>
      <c r="L53" s="94"/>
      <c r="M53" s="94"/>
      <c r="N53" s="94"/>
      <c r="O53" s="94"/>
      <c r="P53" s="94"/>
    </row>
    <row r="54" spans="1:16" ht="15" customHeight="1" x14ac:dyDescent="0.25">
      <c r="A54" s="313"/>
      <c r="B54" s="246" t="s">
        <v>23</v>
      </c>
      <c r="C54" s="255">
        <v>0.54545454545454541</v>
      </c>
      <c r="D54" s="255">
        <v>0.18181818181818182</v>
      </c>
      <c r="E54" s="255">
        <v>0.22727272727272727</v>
      </c>
      <c r="F54" s="255">
        <v>4.5454545454545456E-2</v>
      </c>
      <c r="G54" s="253">
        <v>0</v>
      </c>
      <c r="J54" s="123"/>
      <c r="K54" s="94"/>
      <c r="L54" s="94"/>
      <c r="M54" s="94"/>
      <c r="N54" s="94"/>
      <c r="O54" s="94"/>
      <c r="P54" s="94"/>
    </row>
    <row r="55" spans="1:16" x14ac:dyDescent="0.25">
      <c r="A55" s="313"/>
      <c r="B55" s="246" t="s">
        <v>619</v>
      </c>
      <c r="C55" s="255">
        <v>0.44444444444444442</v>
      </c>
      <c r="D55" s="255">
        <v>0.44444444444444442</v>
      </c>
      <c r="E55" s="255">
        <v>0.1111111111111111</v>
      </c>
      <c r="F55" s="255">
        <v>0</v>
      </c>
      <c r="G55" s="253">
        <v>0</v>
      </c>
      <c r="J55" s="123"/>
      <c r="K55" s="94"/>
      <c r="L55" s="94"/>
      <c r="M55" s="94"/>
      <c r="N55" s="94"/>
      <c r="O55" s="94"/>
      <c r="P55" s="94"/>
    </row>
    <row r="56" spans="1:16" x14ac:dyDescent="0.25">
      <c r="A56" s="313"/>
      <c r="B56" s="246" t="s">
        <v>410</v>
      </c>
      <c r="C56" s="255">
        <v>0.27272727272727271</v>
      </c>
      <c r="D56" s="255">
        <v>0.45454545454545453</v>
      </c>
      <c r="E56" s="255">
        <v>0.18181818181818182</v>
      </c>
      <c r="F56" s="255">
        <v>9.0909090909090912E-2</v>
      </c>
      <c r="G56" s="253">
        <v>0</v>
      </c>
      <c r="J56" s="123"/>
      <c r="K56" s="131"/>
      <c r="L56" s="131"/>
      <c r="M56" s="131"/>
      <c r="N56" s="131"/>
      <c r="O56" s="131"/>
      <c r="P56" s="131"/>
    </row>
    <row r="57" spans="1:16" x14ac:dyDescent="0.25">
      <c r="A57" s="313"/>
      <c r="B57" s="246" t="s">
        <v>624</v>
      </c>
      <c r="C57" s="255">
        <v>0.2</v>
      </c>
      <c r="D57" s="255">
        <v>0.4</v>
      </c>
      <c r="E57" s="255">
        <v>0.3</v>
      </c>
      <c r="F57" s="255">
        <v>0.1</v>
      </c>
      <c r="G57" s="253">
        <v>0</v>
      </c>
      <c r="J57" s="123"/>
      <c r="K57" s="94"/>
      <c r="L57" s="94"/>
      <c r="M57" s="94"/>
      <c r="N57" s="94"/>
      <c r="O57" s="94"/>
      <c r="P57" s="94"/>
    </row>
    <row r="58" spans="1:16" x14ac:dyDescent="0.25">
      <c r="A58" s="313"/>
      <c r="B58" s="246" t="s">
        <v>627</v>
      </c>
      <c r="C58" s="255">
        <v>0.2857142857142857</v>
      </c>
      <c r="D58" s="255">
        <v>0.42857142857142855</v>
      </c>
      <c r="E58" s="255">
        <v>0.14285714285714285</v>
      </c>
      <c r="F58" s="255">
        <v>0.14285714285714285</v>
      </c>
      <c r="G58" s="253">
        <v>0</v>
      </c>
      <c r="J58" s="123"/>
      <c r="K58" s="94"/>
      <c r="L58" s="94"/>
      <c r="M58" s="94"/>
      <c r="N58" s="94"/>
      <c r="O58" s="94"/>
      <c r="P58" s="94"/>
    </row>
    <row r="59" spans="1:16" ht="30" x14ac:dyDescent="0.25">
      <c r="A59" s="313"/>
      <c r="B59" s="248" t="s">
        <v>411</v>
      </c>
      <c r="C59" s="255">
        <v>0.33333333333333331</v>
      </c>
      <c r="D59" s="255">
        <v>0.4</v>
      </c>
      <c r="E59" s="255">
        <v>0.2</v>
      </c>
      <c r="F59" s="255">
        <v>0</v>
      </c>
      <c r="G59" s="253">
        <v>6.6666666666666666E-2</v>
      </c>
      <c r="J59" s="123"/>
      <c r="K59" s="94"/>
      <c r="L59" s="94"/>
      <c r="M59" s="94"/>
      <c r="N59" s="94"/>
      <c r="O59" s="94"/>
      <c r="P59" s="94"/>
    </row>
    <row r="60" spans="1:16" ht="15" customHeight="1" thickBot="1" x14ac:dyDescent="0.3">
      <c r="A60" s="314"/>
      <c r="B60" s="249" t="s">
        <v>26</v>
      </c>
      <c r="C60" s="251">
        <v>0.34615384615384615</v>
      </c>
      <c r="D60" s="251">
        <v>0.42307692307692307</v>
      </c>
      <c r="E60" s="251">
        <v>0.19230769230769232</v>
      </c>
      <c r="F60" s="251">
        <v>0</v>
      </c>
      <c r="G60" s="252">
        <v>3.8461538461538464E-2</v>
      </c>
      <c r="J60" s="123"/>
      <c r="K60" s="131"/>
      <c r="L60" s="131"/>
      <c r="M60" s="131"/>
      <c r="N60" s="131"/>
      <c r="O60" s="131"/>
      <c r="P60" s="131"/>
    </row>
    <row r="61" spans="1:16" x14ac:dyDescent="0.25">
      <c r="A61" s="310" t="s">
        <v>114</v>
      </c>
      <c r="B61" s="243" t="s">
        <v>412</v>
      </c>
      <c r="C61" s="140">
        <v>0</v>
      </c>
      <c r="D61" s="140">
        <v>0.18181818181818182</v>
      </c>
      <c r="E61" s="140">
        <v>0.54545454545454541</v>
      </c>
      <c r="F61" s="140">
        <v>0.27272727272727271</v>
      </c>
      <c r="G61" s="141">
        <v>0</v>
      </c>
      <c r="J61" s="123"/>
      <c r="K61" s="131"/>
      <c r="L61" s="131"/>
      <c r="M61" s="131"/>
      <c r="N61" s="131"/>
      <c r="O61" s="131"/>
      <c r="P61" s="131"/>
    </row>
    <row r="62" spans="1:16" x14ac:dyDescent="0.25">
      <c r="A62" s="310"/>
      <c r="B62" s="243" t="s">
        <v>635</v>
      </c>
      <c r="C62" s="140">
        <v>0</v>
      </c>
      <c r="D62" s="140">
        <v>0.5</v>
      </c>
      <c r="E62" s="140">
        <v>0.25</v>
      </c>
      <c r="F62" s="140">
        <v>0.125</v>
      </c>
      <c r="G62" s="141">
        <v>0.125</v>
      </c>
      <c r="J62" s="123"/>
      <c r="K62" s="94"/>
      <c r="L62" s="94"/>
      <c r="M62" s="94"/>
      <c r="N62" s="94"/>
      <c r="O62" s="94"/>
      <c r="P62" s="94"/>
    </row>
    <row r="63" spans="1:16" x14ac:dyDescent="0.25">
      <c r="A63" s="310"/>
      <c r="B63" s="243" t="s">
        <v>413</v>
      </c>
      <c r="C63" s="140">
        <v>0.21428571428571427</v>
      </c>
      <c r="D63" s="140">
        <v>0.35714285714285715</v>
      </c>
      <c r="E63" s="140">
        <v>0.2857142857142857</v>
      </c>
      <c r="F63" s="140">
        <v>0.14285714285714285</v>
      </c>
      <c r="G63" s="141">
        <v>0</v>
      </c>
      <c r="J63" s="123"/>
      <c r="K63" s="94"/>
      <c r="L63" s="94"/>
      <c r="M63" s="94"/>
      <c r="N63" s="94"/>
      <c r="O63" s="94"/>
      <c r="P63" s="94"/>
    </row>
    <row r="64" spans="1:16" x14ac:dyDescent="0.25">
      <c r="A64" s="310"/>
      <c r="B64" s="243" t="s">
        <v>47</v>
      </c>
      <c r="C64" s="140">
        <v>0.33333333333333331</v>
      </c>
      <c r="D64" s="140">
        <v>0.16666666666666666</v>
      </c>
      <c r="E64" s="140">
        <v>0.1111111111111111</v>
      </c>
      <c r="F64" s="140">
        <v>0.27777777777777779</v>
      </c>
      <c r="G64" s="141">
        <v>0.1111111111111111</v>
      </c>
      <c r="J64" s="123"/>
      <c r="K64" s="94"/>
      <c r="L64" s="94"/>
      <c r="M64" s="94"/>
      <c r="N64" s="94"/>
      <c r="O64" s="94"/>
      <c r="P64" s="94"/>
    </row>
    <row r="65" spans="1:16" ht="15" customHeight="1" x14ac:dyDescent="0.25">
      <c r="A65" s="310"/>
      <c r="B65" s="243" t="s">
        <v>639</v>
      </c>
      <c r="C65" s="140">
        <v>0.14285714285714285</v>
      </c>
      <c r="D65" s="140">
        <v>0.21428571428571427</v>
      </c>
      <c r="E65" s="140">
        <v>0.5</v>
      </c>
      <c r="F65" s="140">
        <v>0.14285714285714285</v>
      </c>
      <c r="G65" s="141">
        <v>0</v>
      </c>
      <c r="J65" s="123"/>
      <c r="K65" s="94"/>
      <c r="L65" s="94"/>
      <c r="M65" s="94"/>
      <c r="N65" s="94"/>
      <c r="O65" s="94"/>
      <c r="P65" s="94"/>
    </row>
    <row r="66" spans="1:16" x14ac:dyDescent="0.25">
      <c r="A66" s="310"/>
      <c r="B66" s="243" t="s">
        <v>644</v>
      </c>
      <c r="C66" s="140">
        <v>0.14285714285714285</v>
      </c>
      <c r="D66" s="140">
        <v>0.5</v>
      </c>
      <c r="E66" s="140">
        <v>0.21428571428571427</v>
      </c>
      <c r="F66" s="140">
        <v>7.1428571428571425E-2</v>
      </c>
      <c r="G66" s="141">
        <v>7.1428571428571425E-2</v>
      </c>
      <c r="J66" s="123"/>
      <c r="K66" s="94"/>
      <c r="L66" s="94"/>
      <c r="M66" s="94"/>
      <c r="N66" s="94"/>
      <c r="O66" s="94"/>
      <c r="P66" s="94"/>
    </row>
    <row r="67" spans="1:16" x14ac:dyDescent="0.25">
      <c r="A67" s="310"/>
      <c r="B67" s="243" t="s">
        <v>36</v>
      </c>
      <c r="C67" s="140">
        <v>9.5238095238095233E-2</v>
      </c>
      <c r="D67" s="140">
        <v>0.61904761904761907</v>
      </c>
      <c r="E67" s="140">
        <v>0.2857142857142857</v>
      </c>
      <c r="F67" s="140">
        <v>0</v>
      </c>
      <c r="G67" s="141">
        <v>0</v>
      </c>
      <c r="J67" s="123"/>
      <c r="K67" s="94"/>
      <c r="L67" s="94"/>
      <c r="M67" s="94"/>
      <c r="N67" s="94"/>
      <c r="O67" s="94"/>
      <c r="P67" s="94"/>
    </row>
    <row r="68" spans="1:16" ht="15.75" thickBot="1" x14ac:dyDescent="0.3">
      <c r="A68" s="311"/>
      <c r="B68" s="250" t="s">
        <v>37</v>
      </c>
      <c r="C68" s="142">
        <v>0.05</v>
      </c>
      <c r="D68" s="142">
        <v>0.4</v>
      </c>
      <c r="E68" s="142">
        <v>0.4</v>
      </c>
      <c r="F68" s="142">
        <v>0.1</v>
      </c>
      <c r="G68" s="143">
        <v>0.05</v>
      </c>
      <c r="J68" s="123"/>
      <c r="K68" s="94"/>
      <c r="L68" s="94"/>
      <c r="M68" s="94"/>
      <c r="N68" s="94"/>
      <c r="O68" s="94"/>
      <c r="P68" s="94"/>
    </row>
    <row r="69" spans="1:16" x14ac:dyDescent="0.25">
      <c r="A69" s="313" t="s">
        <v>115</v>
      </c>
      <c r="B69" s="246" t="s">
        <v>44</v>
      </c>
      <c r="C69" s="255">
        <v>0.13636363636363635</v>
      </c>
      <c r="D69" s="255">
        <v>9.0909090909090912E-2</v>
      </c>
      <c r="E69" s="255">
        <v>0.54545454545454541</v>
      </c>
      <c r="F69" s="255">
        <v>0.13636363636363635</v>
      </c>
      <c r="G69" s="253">
        <v>9.0909090909090912E-2</v>
      </c>
      <c r="J69" s="123"/>
      <c r="K69" s="94"/>
      <c r="L69" s="94"/>
      <c r="M69" s="94"/>
      <c r="N69" s="94"/>
      <c r="O69" s="94"/>
      <c r="P69" s="94"/>
    </row>
    <row r="70" spans="1:16" x14ac:dyDescent="0.25">
      <c r="A70" s="313"/>
      <c r="B70" s="246" t="s">
        <v>45</v>
      </c>
      <c r="C70" s="255">
        <v>0.36842105263157893</v>
      </c>
      <c r="D70" s="255">
        <v>0.21052631578947367</v>
      </c>
      <c r="E70" s="255">
        <v>0.31578947368421051</v>
      </c>
      <c r="F70" s="255">
        <v>0.10526315789473684</v>
      </c>
      <c r="G70" s="253">
        <v>0</v>
      </c>
      <c r="J70" s="123"/>
      <c r="K70" s="94"/>
      <c r="L70" s="94"/>
      <c r="M70" s="94"/>
      <c r="N70" s="94"/>
      <c r="O70" s="94"/>
      <c r="P70" s="94"/>
    </row>
    <row r="71" spans="1:16" x14ac:dyDescent="0.25">
      <c r="A71" s="313"/>
      <c r="B71" s="246" t="s">
        <v>42</v>
      </c>
      <c r="C71" s="255">
        <v>0.14285714285714285</v>
      </c>
      <c r="D71" s="255">
        <v>0.33333333333333331</v>
      </c>
      <c r="E71" s="255">
        <v>0.2857142857142857</v>
      </c>
      <c r="F71" s="255">
        <v>0.23809523809523808</v>
      </c>
      <c r="G71" s="253">
        <v>0</v>
      </c>
      <c r="J71" s="123"/>
      <c r="K71" s="94"/>
      <c r="L71" s="94"/>
      <c r="M71" s="94"/>
      <c r="N71" s="94"/>
      <c r="O71" s="94"/>
      <c r="P71" s="94"/>
    </row>
    <row r="72" spans="1:16" x14ac:dyDescent="0.25">
      <c r="A72" s="313"/>
      <c r="B72" s="246" t="s">
        <v>33</v>
      </c>
      <c r="C72" s="255">
        <v>0.31578947368421051</v>
      </c>
      <c r="D72" s="255">
        <v>0.36842105263157893</v>
      </c>
      <c r="E72" s="255">
        <v>0.31578947368421051</v>
      </c>
      <c r="F72" s="255">
        <v>0</v>
      </c>
      <c r="G72" s="253">
        <v>0</v>
      </c>
      <c r="J72" s="123"/>
      <c r="K72" s="94"/>
      <c r="L72" s="94"/>
      <c r="M72" s="94"/>
      <c r="N72" s="94"/>
      <c r="O72" s="94"/>
      <c r="P72" s="94"/>
    </row>
    <row r="73" spans="1:16" ht="15" customHeight="1" x14ac:dyDescent="0.25">
      <c r="A73" s="313"/>
      <c r="B73" s="246" t="s">
        <v>652</v>
      </c>
      <c r="C73" s="255">
        <v>0.27272727272727271</v>
      </c>
      <c r="D73" s="255">
        <v>0.36363636363636365</v>
      </c>
      <c r="E73" s="255">
        <v>0.36363636363636365</v>
      </c>
      <c r="F73" s="255">
        <v>0</v>
      </c>
      <c r="G73" s="253">
        <v>0</v>
      </c>
      <c r="J73" s="123"/>
      <c r="K73" s="94"/>
      <c r="L73" s="94"/>
      <c r="M73" s="94"/>
      <c r="N73" s="94"/>
      <c r="O73" s="94"/>
      <c r="P73" s="94"/>
    </row>
    <row r="74" spans="1:16" x14ac:dyDescent="0.25">
      <c r="A74" s="313"/>
      <c r="B74" s="246" t="s">
        <v>657</v>
      </c>
      <c r="C74" s="255">
        <v>0.2</v>
      </c>
      <c r="D74" s="255">
        <v>0.33333333333333331</v>
      </c>
      <c r="E74" s="255">
        <v>0.33333333333333331</v>
      </c>
      <c r="F74" s="255">
        <v>0.13333333333333333</v>
      </c>
      <c r="G74" s="253">
        <v>0</v>
      </c>
      <c r="J74" s="123"/>
      <c r="K74" s="94"/>
      <c r="L74" s="94"/>
      <c r="M74" s="94"/>
      <c r="N74" s="94"/>
      <c r="O74" s="94"/>
      <c r="P74" s="94"/>
    </row>
    <row r="75" spans="1:16" x14ac:dyDescent="0.25">
      <c r="A75" s="313"/>
      <c r="B75" s="246" t="s">
        <v>662</v>
      </c>
      <c r="C75" s="255">
        <v>7.1428571428571425E-2</v>
      </c>
      <c r="D75" s="255">
        <v>0.6428571428571429</v>
      </c>
      <c r="E75" s="255">
        <v>0.14285714285714285</v>
      </c>
      <c r="F75" s="255">
        <v>0.14285714285714285</v>
      </c>
      <c r="G75" s="253">
        <v>0</v>
      </c>
      <c r="J75" s="123"/>
      <c r="K75" s="94"/>
      <c r="L75" s="94"/>
      <c r="M75" s="94"/>
      <c r="N75" s="94"/>
      <c r="O75" s="94"/>
      <c r="P75" s="94"/>
    </row>
    <row r="76" spans="1:16" x14ac:dyDescent="0.25">
      <c r="A76" s="313"/>
      <c r="B76" s="246" t="s">
        <v>414</v>
      </c>
      <c r="C76" s="255">
        <v>0.33333333333333331</v>
      </c>
      <c r="D76" s="255">
        <v>0.5</v>
      </c>
      <c r="E76" s="255">
        <v>8.3333333333333329E-2</v>
      </c>
      <c r="F76" s="255">
        <v>8.3333333333333329E-2</v>
      </c>
      <c r="G76" s="253">
        <v>0</v>
      </c>
      <c r="J76" s="123"/>
      <c r="K76" s="94"/>
      <c r="L76" s="94"/>
      <c r="M76" s="94"/>
      <c r="N76" s="94"/>
      <c r="O76" s="94"/>
      <c r="P76" s="94"/>
    </row>
    <row r="77" spans="1:16" x14ac:dyDescent="0.25">
      <c r="A77" s="313"/>
      <c r="B77" s="246" t="s">
        <v>50</v>
      </c>
      <c r="C77" s="255">
        <v>6.4516129032258063E-2</v>
      </c>
      <c r="D77" s="255">
        <v>0.25806451612903225</v>
      </c>
      <c r="E77" s="255">
        <v>0.25806451612903225</v>
      </c>
      <c r="F77" s="255">
        <v>0.32258064516129031</v>
      </c>
      <c r="G77" s="253">
        <v>9.6774193548387094E-2</v>
      </c>
      <c r="J77" s="123"/>
      <c r="K77" s="94"/>
      <c r="L77" s="94"/>
      <c r="M77" s="94"/>
      <c r="N77" s="94"/>
      <c r="O77" s="94"/>
      <c r="P77" s="94"/>
    </row>
    <row r="78" spans="1:16" x14ac:dyDescent="0.25">
      <c r="A78" s="313"/>
      <c r="B78" s="246" t="s">
        <v>669</v>
      </c>
      <c r="C78" s="255">
        <v>0</v>
      </c>
      <c r="D78" s="255">
        <v>0.4</v>
      </c>
      <c r="E78" s="255">
        <v>0.5</v>
      </c>
      <c r="F78" s="255">
        <v>0</v>
      </c>
      <c r="G78" s="253">
        <v>0.1</v>
      </c>
      <c r="J78" s="123"/>
      <c r="K78" s="94"/>
      <c r="L78" s="94"/>
      <c r="M78" s="94"/>
      <c r="N78" s="94"/>
      <c r="O78" s="94"/>
      <c r="P78" s="94"/>
    </row>
    <row r="79" spans="1:16" ht="15" customHeight="1" x14ac:dyDescent="0.25">
      <c r="A79" s="313"/>
      <c r="B79" s="246" t="s">
        <v>415</v>
      </c>
      <c r="C79" s="255">
        <v>9.0909090909090912E-2</v>
      </c>
      <c r="D79" s="255">
        <v>0.27272727272727271</v>
      </c>
      <c r="E79" s="255">
        <v>0.36363636363636365</v>
      </c>
      <c r="F79" s="255">
        <v>0.27272727272727271</v>
      </c>
      <c r="G79" s="253">
        <v>0</v>
      </c>
      <c r="J79" s="123"/>
      <c r="K79" s="94"/>
      <c r="L79" s="94"/>
      <c r="M79" s="94"/>
      <c r="N79" s="94"/>
      <c r="O79" s="94"/>
      <c r="P79" s="94"/>
    </row>
    <row r="80" spans="1:16" x14ac:dyDescent="0.25">
      <c r="A80" s="313"/>
      <c r="B80" s="246" t="s">
        <v>675</v>
      </c>
      <c r="C80" s="255">
        <v>0.1111111111111111</v>
      </c>
      <c r="D80" s="255">
        <v>0.44444444444444442</v>
      </c>
      <c r="E80" s="255">
        <v>0.22222222222222221</v>
      </c>
      <c r="F80" s="255">
        <v>0.22222222222222221</v>
      </c>
      <c r="G80" s="253">
        <v>0</v>
      </c>
      <c r="J80" s="123"/>
      <c r="K80" s="94"/>
      <c r="L80" s="94"/>
      <c r="M80" s="94"/>
      <c r="N80" s="94"/>
      <c r="O80" s="94"/>
      <c r="P80" s="94"/>
    </row>
    <row r="81" spans="1:16" ht="15" customHeight="1" thickBot="1" x14ac:dyDescent="0.3">
      <c r="A81" s="313"/>
      <c r="B81" s="249" t="s">
        <v>680</v>
      </c>
      <c r="C81" s="251">
        <v>0</v>
      </c>
      <c r="D81" s="251">
        <v>0.25</v>
      </c>
      <c r="E81" s="251">
        <v>0.5</v>
      </c>
      <c r="F81" s="251">
        <v>0.25</v>
      </c>
      <c r="G81" s="252">
        <v>0</v>
      </c>
      <c r="J81" s="123"/>
      <c r="K81" s="94"/>
      <c r="L81" s="94"/>
      <c r="M81" s="94"/>
      <c r="N81" s="94"/>
      <c r="O81" s="94"/>
      <c r="P81" s="94"/>
    </row>
    <row r="82" spans="1:16" x14ac:dyDescent="0.25">
      <c r="A82" s="309" t="s">
        <v>735</v>
      </c>
      <c r="B82" s="243" t="s">
        <v>55</v>
      </c>
      <c r="C82" s="140">
        <v>0.10526315789473684</v>
      </c>
      <c r="D82" s="140">
        <v>0.10526315789473684</v>
      </c>
      <c r="E82" s="140">
        <v>0.36842105263157893</v>
      </c>
      <c r="F82" s="140">
        <v>0.36842105263157893</v>
      </c>
      <c r="G82" s="141">
        <v>5.2631578947368418E-2</v>
      </c>
      <c r="J82" s="123"/>
      <c r="K82" s="94"/>
      <c r="L82" s="94"/>
      <c r="M82" s="94"/>
      <c r="N82" s="94"/>
      <c r="O82" s="94"/>
      <c r="P82" s="94"/>
    </row>
    <row r="83" spans="1:16" x14ac:dyDescent="0.25">
      <c r="A83" s="310"/>
      <c r="B83" s="243" t="s">
        <v>57</v>
      </c>
      <c r="C83" s="140">
        <v>0.29166666666666669</v>
      </c>
      <c r="D83" s="140">
        <v>0.16666666666666666</v>
      </c>
      <c r="E83" s="140">
        <v>0.45833333333333331</v>
      </c>
      <c r="F83" s="140">
        <v>8.3333333333333329E-2</v>
      </c>
      <c r="G83" s="141">
        <v>0</v>
      </c>
      <c r="J83" s="123"/>
      <c r="K83" s="94"/>
      <c r="L83" s="94"/>
      <c r="M83" s="94"/>
      <c r="N83" s="94"/>
      <c r="O83" s="94"/>
      <c r="P83" s="94"/>
    </row>
    <row r="84" spans="1:16" x14ac:dyDescent="0.25">
      <c r="A84" s="310"/>
      <c r="B84" s="243" t="s">
        <v>60</v>
      </c>
      <c r="C84" s="140">
        <v>0.15789473684210525</v>
      </c>
      <c r="D84" s="140">
        <v>0.10526315789473684</v>
      </c>
      <c r="E84" s="140">
        <v>0.36842105263157893</v>
      </c>
      <c r="F84" s="140">
        <v>0.31578947368421051</v>
      </c>
      <c r="G84" s="141">
        <v>5.2631578947368418E-2</v>
      </c>
      <c r="J84" s="123"/>
      <c r="K84" s="94"/>
      <c r="L84" s="94"/>
      <c r="M84" s="94"/>
      <c r="N84" s="94"/>
      <c r="O84" s="94"/>
      <c r="P84" s="94"/>
    </row>
    <row r="85" spans="1:16" x14ac:dyDescent="0.25">
      <c r="A85" s="310"/>
      <c r="B85" s="243" t="s">
        <v>688</v>
      </c>
      <c r="C85" s="140">
        <v>0.22222222222222221</v>
      </c>
      <c r="D85" s="140">
        <v>0.1111111111111111</v>
      </c>
      <c r="E85" s="140">
        <v>0.44444444444444442</v>
      </c>
      <c r="F85" s="140">
        <v>0.22222222222222221</v>
      </c>
      <c r="G85" s="141">
        <v>0</v>
      </c>
      <c r="J85" s="123"/>
      <c r="K85" s="94"/>
      <c r="L85" s="94"/>
      <c r="M85" s="94"/>
      <c r="N85" s="94"/>
      <c r="O85" s="94"/>
      <c r="P85" s="94"/>
    </row>
    <row r="86" spans="1:16" x14ac:dyDescent="0.25">
      <c r="A86" s="310"/>
      <c r="B86" s="243" t="s">
        <v>58</v>
      </c>
      <c r="C86" s="140">
        <v>5.5555555555555552E-2</v>
      </c>
      <c r="D86" s="140">
        <v>0.16666666666666666</v>
      </c>
      <c r="E86" s="140">
        <v>0.44444444444444442</v>
      </c>
      <c r="F86" s="140">
        <v>0.22222222222222221</v>
      </c>
      <c r="G86" s="141">
        <v>0.1111111111111111</v>
      </c>
      <c r="J86" s="123"/>
      <c r="K86" s="94"/>
      <c r="L86" s="94"/>
      <c r="M86" s="94"/>
      <c r="N86" s="94"/>
      <c r="O86" s="94"/>
      <c r="P86" s="94"/>
    </row>
    <row r="87" spans="1:16" x14ac:dyDescent="0.25">
      <c r="A87" s="310"/>
      <c r="B87" s="243" t="s">
        <v>416</v>
      </c>
      <c r="C87" s="140">
        <v>0.45454545454545453</v>
      </c>
      <c r="D87" s="140">
        <v>0.36363636363636365</v>
      </c>
      <c r="E87" s="140">
        <v>0.18181818181818182</v>
      </c>
      <c r="F87" s="140">
        <v>0</v>
      </c>
      <c r="G87" s="141">
        <v>0</v>
      </c>
      <c r="J87" s="123"/>
      <c r="K87" s="94"/>
      <c r="L87" s="94"/>
      <c r="M87" s="94"/>
      <c r="N87" s="94"/>
      <c r="O87" s="94"/>
      <c r="P87" s="94"/>
    </row>
    <row r="88" spans="1:16" x14ac:dyDescent="0.25">
      <c r="A88" s="310"/>
      <c r="B88" s="243" t="s">
        <v>695</v>
      </c>
      <c r="C88" s="140">
        <v>0.15384615384615385</v>
      </c>
      <c r="D88" s="140">
        <v>0.53846153846153844</v>
      </c>
      <c r="E88" s="140">
        <v>0.30769230769230771</v>
      </c>
      <c r="F88" s="140">
        <v>0</v>
      </c>
      <c r="G88" s="141">
        <v>0</v>
      </c>
      <c r="J88" s="123"/>
      <c r="K88" s="94"/>
      <c r="L88" s="94"/>
      <c r="M88" s="94"/>
      <c r="N88" s="94"/>
      <c r="O88" s="94"/>
      <c r="P88" s="94"/>
    </row>
    <row r="89" spans="1:16" ht="15" customHeight="1" x14ac:dyDescent="0.25">
      <c r="A89" s="310"/>
      <c r="B89" s="243" t="s">
        <v>39</v>
      </c>
      <c r="C89" s="140">
        <v>0.29411764705882354</v>
      </c>
      <c r="D89" s="140">
        <v>0.35294117647058826</v>
      </c>
      <c r="E89" s="140">
        <v>0.23529411764705882</v>
      </c>
      <c r="F89" s="140">
        <v>5.8823529411764705E-2</v>
      </c>
      <c r="G89" s="141">
        <v>5.8823529411764705E-2</v>
      </c>
      <c r="J89" s="123"/>
      <c r="K89" s="94"/>
      <c r="L89" s="94"/>
      <c r="M89" s="94"/>
      <c r="N89" s="94"/>
      <c r="O89" s="94"/>
      <c r="P89" s="94"/>
    </row>
    <row r="90" spans="1:16" x14ac:dyDescent="0.25">
      <c r="A90" s="310"/>
      <c r="B90" s="243" t="s">
        <v>24</v>
      </c>
      <c r="C90" s="140">
        <v>0.33333333333333331</v>
      </c>
      <c r="D90" s="140">
        <v>0.27777777777777779</v>
      </c>
      <c r="E90" s="140">
        <v>0.22222222222222221</v>
      </c>
      <c r="F90" s="140">
        <v>0.16666666666666666</v>
      </c>
      <c r="G90" s="141">
        <v>0</v>
      </c>
      <c r="J90" s="123"/>
      <c r="K90" s="94"/>
      <c r="L90" s="94"/>
      <c r="M90" s="94"/>
      <c r="N90" s="94"/>
      <c r="O90" s="94"/>
      <c r="P90" s="94"/>
    </row>
    <row r="91" spans="1:16" ht="15" customHeight="1" thickBot="1" x14ac:dyDescent="0.3">
      <c r="A91" s="311"/>
      <c r="B91" s="243" t="s">
        <v>417</v>
      </c>
      <c r="C91" s="142">
        <v>0</v>
      </c>
      <c r="D91" s="142">
        <v>0.3</v>
      </c>
      <c r="E91" s="142">
        <v>0.3</v>
      </c>
      <c r="F91" s="142">
        <v>0.4</v>
      </c>
      <c r="G91" s="143">
        <v>0</v>
      </c>
      <c r="J91" s="123"/>
      <c r="K91" s="94"/>
      <c r="L91" s="94"/>
      <c r="M91" s="94"/>
      <c r="N91" s="94"/>
      <c r="O91" s="94"/>
      <c r="P91" s="94"/>
    </row>
    <row r="92" spans="1:16" x14ac:dyDescent="0.25">
      <c r="A92" s="313" t="s">
        <v>125</v>
      </c>
      <c r="B92" s="247" t="s">
        <v>703</v>
      </c>
      <c r="C92" s="255">
        <v>0.14285714285714285</v>
      </c>
      <c r="D92" s="255">
        <v>0.5714285714285714</v>
      </c>
      <c r="E92" s="255">
        <v>0.2857142857142857</v>
      </c>
      <c r="F92" s="255">
        <v>0</v>
      </c>
      <c r="G92" s="253">
        <v>0</v>
      </c>
      <c r="J92" s="123"/>
      <c r="K92" s="94"/>
      <c r="L92" s="94"/>
      <c r="M92" s="94"/>
      <c r="N92" s="94"/>
      <c r="O92" s="94"/>
      <c r="P92" s="94"/>
    </row>
    <row r="93" spans="1:16" x14ac:dyDescent="0.25">
      <c r="A93" s="313"/>
      <c r="B93" s="246" t="s">
        <v>48</v>
      </c>
      <c r="C93" s="255">
        <v>0.30769230769230771</v>
      </c>
      <c r="D93" s="255">
        <v>0.30769230769230771</v>
      </c>
      <c r="E93" s="255">
        <v>0.30769230769230771</v>
      </c>
      <c r="F93" s="255">
        <v>7.6923076923076927E-2</v>
      </c>
      <c r="G93" s="253">
        <v>0</v>
      </c>
      <c r="J93" s="123"/>
      <c r="K93" s="94"/>
      <c r="L93" s="94"/>
      <c r="M93" s="94"/>
      <c r="N93" s="94"/>
      <c r="O93" s="94"/>
      <c r="P93" s="94"/>
    </row>
    <row r="94" spans="1:16" ht="15.75" thickBot="1" x14ac:dyDescent="0.3">
      <c r="A94" s="313"/>
      <c r="B94" s="246" t="s">
        <v>706</v>
      </c>
      <c r="C94" s="251">
        <v>0</v>
      </c>
      <c r="D94" s="251">
        <v>0.42857142857142855</v>
      </c>
      <c r="E94" s="251">
        <v>0.42857142857142855</v>
      </c>
      <c r="F94" s="251">
        <v>0.14285714285714285</v>
      </c>
      <c r="G94" s="252">
        <v>0</v>
      </c>
      <c r="J94" s="123"/>
      <c r="K94" s="94"/>
      <c r="L94" s="94"/>
      <c r="M94" s="94"/>
      <c r="N94" s="94"/>
      <c r="O94" s="94"/>
      <c r="P94" s="94"/>
    </row>
    <row r="95" spans="1:16" x14ac:dyDescent="0.25">
      <c r="A95" s="309" t="s">
        <v>404</v>
      </c>
      <c r="B95" s="244" t="s">
        <v>418</v>
      </c>
      <c r="C95" s="140">
        <v>0</v>
      </c>
      <c r="D95" s="140">
        <v>0.16666666666666666</v>
      </c>
      <c r="E95" s="140">
        <v>0</v>
      </c>
      <c r="F95" s="140">
        <v>0.58333333333333337</v>
      </c>
      <c r="G95" s="141">
        <v>0.25</v>
      </c>
      <c r="J95" s="123"/>
      <c r="K95" s="94"/>
      <c r="L95" s="94"/>
      <c r="M95" s="94"/>
      <c r="N95" s="94"/>
      <c r="O95" s="94"/>
      <c r="P95" s="94"/>
    </row>
    <row r="96" spans="1:16" ht="15" customHeight="1" x14ac:dyDescent="0.25">
      <c r="A96" s="310"/>
      <c r="B96" s="243" t="s">
        <v>710</v>
      </c>
      <c r="C96" s="140">
        <v>0.125</v>
      </c>
      <c r="D96" s="140">
        <v>0.375</v>
      </c>
      <c r="E96" s="140">
        <v>0.375</v>
      </c>
      <c r="F96" s="140">
        <v>0.125</v>
      </c>
      <c r="G96" s="141">
        <v>0</v>
      </c>
      <c r="J96" s="124"/>
      <c r="K96" s="94"/>
      <c r="L96" s="94"/>
      <c r="M96" s="94"/>
      <c r="N96" s="94"/>
      <c r="O96" s="94"/>
      <c r="P96" s="94"/>
    </row>
    <row r="97" spans="1:16" x14ac:dyDescent="0.25">
      <c r="A97" s="310"/>
      <c r="B97" s="243" t="s">
        <v>307</v>
      </c>
      <c r="C97" s="140">
        <v>0</v>
      </c>
      <c r="D97" s="140">
        <v>0.5</v>
      </c>
      <c r="E97" s="140">
        <v>0.4</v>
      </c>
      <c r="F97" s="140">
        <v>0.1</v>
      </c>
      <c r="G97" s="141">
        <v>0</v>
      </c>
      <c r="J97" s="124"/>
      <c r="K97" s="94"/>
      <c r="L97" s="94"/>
      <c r="M97" s="94"/>
      <c r="N97" s="94"/>
      <c r="O97" s="94"/>
      <c r="P97" s="94"/>
    </row>
    <row r="98" spans="1:16" x14ac:dyDescent="0.25">
      <c r="A98" s="310"/>
      <c r="B98" s="243" t="s">
        <v>713</v>
      </c>
      <c r="C98" s="140">
        <v>0</v>
      </c>
      <c r="D98" s="140">
        <v>0.54545454545454541</v>
      </c>
      <c r="E98" s="140">
        <v>0.27272727272727271</v>
      </c>
      <c r="F98" s="140">
        <v>0.18181818181818182</v>
      </c>
      <c r="G98" s="141">
        <v>0</v>
      </c>
      <c r="J98" s="124"/>
      <c r="K98" s="94"/>
      <c r="L98" s="94"/>
      <c r="M98" s="94"/>
      <c r="N98" s="94"/>
      <c r="O98" s="94"/>
      <c r="P98" s="94"/>
    </row>
    <row r="99" spans="1:16" x14ac:dyDescent="0.25">
      <c r="A99" s="310"/>
      <c r="B99" s="243" t="s">
        <v>34</v>
      </c>
      <c r="C99" s="140">
        <v>0.27272727272727271</v>
      </c>
      <c r="D99" s="140">
        <v>0.42424242424242425</v>
      </c>
      <c r="E99" s="140">
        <v>0.24242424242424243</v>
      </c>
      <c r="F99" s="140">
        <v>6.0606060606060608E-2</v>
      </c>
      <c r="G99" s="141">
        <v>0</v>
      </c>
      <c r="J99" s="124"/>
      <c r="K99" s="94"/>
      <c r="L99" s="94"/>
      <c r="M99" s="94"/>
      <c r="N99" s="94"/>
      <c r="O99" s="94"/>
      <c r="P99" s="94"/>
    </row>
    <row r="100" spans="1:16" x14ac:dyDescent="0.25">
      <c r="A100" s="310"/>
      <c r="B100" s="243" t="s">
        <v>61</v>
      </c>
      <c r="C100" s="140">
        <v>0</v>
      </c>
      <c r="D100" s="140">
        <v>0.23529411764705882</v>
      </c>
      <c r="E100" s="140">
        <v>0.17647058823529413</v>
      </c>
      <c r="F100" s="140">
        <v>0.29411764705882354</v>
      </c>
      <c r="G100" s="141">
        <v>0.29411764705882354</v>
      </c>
      <c r="J100" s="124"/>
      <c r="K100" s="94"/>
      <c r="L100" s="94"/>
      <c r="M100" s="94"/>
      <c r="N100" s="94"/>
      <c r="O100" s="94"/>
      <c r="P100" s="94"/>
    </row>
    <row r="101" spans="1:16" x14ac:dyDescent="0.25">
      <c r="A101" s="310"/>
      <c r="B101" s="243" t="s">
        <v>717</v>
      </c>
      <c r="C101" s="140">
        <v>0.3</v>
      </c>
      <c r="D101" s="140">
        <v>0.3</v>
      </c>
      <c r="E101" s="140">
        <v>0.3</v>
      </c>
      <c r="F101" s="140">
        <v>0</v>
      </c>
      <c r="G101" s="141">
        <v>0.1</v>
      </c>
      <c r="J101" s="124"/>
      <c r="K101" s="94"/>
      <c r="L101" s="94"/>
      <c r="M101" s="94"/>
      <c r="N101" s="94"/>
      <c r="O101" s="94"/>
      <c r="P101" s="94"/>
    </row>
    <row r="102" spans="1:16" x14ac:dyDescent="0.25">
      <c r="A102" s="310"/>
      <c r="B102" s="243" t="s">
        <v>56</v>
      </c>
      <c r="C102" s="140">
        <v>0.30434782608695654</v>
      </c>
      <c r="D102" s="140">
        <v>0.2608695652173913</v>
      </c>
      <c r="E102" s="140">
        <v>0.2608695652173913</v>
      </c>
      <c r="F102" s="140">
        <v>8.6956521739130432E-2</v>
      </c>
      <c r="G102" s="141">
        <v>8.6956521739130432E-2</v>
      </c>
      <c r="J102" s="124"/>
      <c r="K102" s="94"/>
      <c r="L102" s="94"/>
      <c r="M102" s="94"/>
      <c r="N102" s="94"/>
      <c r="O102" s="94"/>
      <c r="P102" s="94"/>
    </row>
    <row r="103" spans="1:16" ht="15" customHeight="1" x14ac:dyDescent="0.25">
      <c r="A103" s="310"/>
      <c r="B103" s="243" t="s">
        <v>38</v>
      </c>
      <c r="C103" s="140">
        <v>0.30434782608695654</v>
      </c>
      <c r="D103" s="140">
        <v>0.47826086956521741</v>
      </c>
      <c r="E103" s="140">
        <v>0.21739130434782608</v>
      </c>
      <c r="F103" s="140">
        <v>0</v>
      </c>
      <c r="G103" s="141">
        <v>0</v>
      </c>
      <c r="J103" s="124"/>
      <c r="K103" s="94"/>
      <c r="L103" s="94"/>
      <c r="M103" s="94"/>
      <c r="N103" s="94"/>
      <c r="O103" s="94"/>
      <c r="P103" s="94"/>
    </row>
    <row r="104" spans="1:16" x14ac:dyDescent="0.25">
      <c r="A104" s="310"/>
      <c r="B104" s="243" t="s">
        <v>723</v>
      </c>
      <c r="C104" s="140">
        <v>0.125</v>
      </c>
      <c r="D104" s="140">
        <v>0.625</v>
      </c>
      <c r="E104" s="140">
        <v>0.125</v>
      </c>
      <c r="F104" s="140">
        <v>0</v>
      </c>
      <c r="G104" s="141">
        <v>0.125</v>
      </c>
      <c r="J104" s="124"/>
      <c r="K104" s="94"/>
      <c r="L104" s="94"/>
      <c r="M104" s="94"/>
      <c r="N104" s="94"/>
      <c r="O104" s="94"/>
      <c r="P104" s="94"/>
    </row>
    <row r="105" spans="1:16" x14ac:dyDescent="0.25">
      <c r="A105" s="310"/>
      <c r="B105" s="243" t="s">
        <v>727</v>
      </c>
      <c r="C105" s="140">
        <v>8.3333333333333329E-2</v>
      </c>
      <c r="D105" s="140">
        <v>0.25</v>
      </c>
      <c r="E105" s="140">
        <v>0.5</v>
      </c>
      <c r="F105" s="140">
        <v>0</v>
      </c>
      <c r="G105" s="141">
        <v>0.16666666666666666</v>
      </c>
      <c r="J105" s="124"/>
      <c r="K105" s="94"/>
      <c r="L105" s="94"/>
      <c r="M105" s="94"/>
      <c r="N105" s="94"/>
      <c r="O105" s="94"/>
      <c r="P105" s="94"/>
    </row>
    <row r="106" spans="1:16" ht="15.75" thickBot="1" x14ac:dyDescent="0.3">
      <c r="A106" s="311"/>
      <c r="B106" s="242" t="s">
        <v>63</v>
      </c>
      <c r="C106" s="142">
        <v>0</v>
      </c>
      <c r="D106" s="142">
        <v>5.2631578947368418E-2</v>
      </c>
      <c r="E106" s="142">
        <v>5.2631578947368418E-2</v>
      </c>
      <c r="F106" s="142">
        <v>0.47368421052631576</v>
      </c>
      <c r="G106" s="143">
        <v>0.42105263157894735</v>
      </c>
    </row>
    <row r="107" spans="1:16" x14ac:dyDescent="0.25">
      <c r="A107" s="111" t="s">
        <v>127</v>
      </c>
      <c r="B107" s="94"/>
      <c r="C107" s="74"/>
      <c r="D107" s="74"/>
      <c r="E107" s="74"/>
      <c r="F107" s="74"/>
      <c r="G107" s="74"/>
    </row>
    <row r="108" spans="1:16" x14ac:dyDescent="0.25">
      <c r="A108" s="123"/>
      <c r="B108" s="94"/>
      <c r="C108" s="74"/>
      <c r="D108" s="74"/>
      <c r="E108" s="74"/>
      <c r="F108" s="74"/>
      <c r="G108" s="74"/>
    </row>
    <row r="109" spans="1:16" x14ac:dyDescent="0.25">
      <c r="A109" s="123"/>
      <c r="B109" s="94"/>
      <c r="C109" s="74"/>
      <c r="D109" s="74"/>
      <c r="E109" s="74"/>
      <c r="F109" s="74"/>
      <c r="G109" s="74"/>
    </row>
    <row r="110" spans="1:16" x14ac:dyDescent="0.25">
      <c r="A110" s="123"/>
      <c r="B110" s="94"/>
      <c r="C110" s="74"/>
      <c r="D110" s="74"/>
      <c r="E110" s="74"/>
      <c r="F110" s="74"/>
      <c r="G110" s="74"/>
    </row>
    <row r="111" spans="1:16" x14ac:dyDescent="0.25">
      <c r="A111" s="123"/>
      <c r="B111" s="94"/>
      <c r="C111" s="74"/>
      <c r="D111" s="74"/>
      <c r="E111" s="74"/>
      <c r="F111" s="74"/>
      <c r="G111" s="74"/>
    </row>
    <row r="112" spans="1:16" x14ac:dyDescent="0.25">
      <c r="A112" s="123"/>
      <c r="B112" s="94"/>
      <c r="C112" s="74"/>
      <c r="D112" s="74"/>
      <c r="E112" s="74"/>
      <c r="F112" s="74"/>
      <c r="G112" s="74"/>
    </row>
    <row r="113" spans="1:7" x14ac:dyDescent="0.25">
      <c r="A113" s="123"/>
      <c r="B113" s="94"/>
      <c r="C113" s="74"/>
      <c r="D113" s="74"/>
      <c r="E113" s="74"/>
      <c r="F113" s="74"/>
      <c r="G113" s="74"/>
    </row>
    <row r="114" spans="1:7" x14ac:dyDescent="0.25">
      <c r="A114" s="123"/>
      <c r="B114" s="94"/>
      <c r="C114" s="74"/>
      <c r="D114" s="74"/>
      <c r="E114" s="74"/>
      <c r="F114" s="74"/>
      <c r="G114" s="74"/>
    </row>
    <row r="115" spans="1:7" x14ac:dyDescent="0.25">
      <c r="A115" s="123"/>
      <c r="B115" s="94"/>
      <c r="C115" s="74"/>
      <c r="D115" s="74"/>
      <c r="E115" s="74"/>
      <c r="F115" s="74"/>
      <c r="G115" s="74"/>
    </row>
    <row r="116" spans="1:7" x14ac:dyDescent="0.25">
      <c r="A116" s="123"/>
      <c r="B116" s="94"/>
      <c r="C116" s="74"/>
      <c r="D116" s="74"/>
      <c r="E116" s="74"/>
      <c r="F116" s="74"/>
      <c r="G116" s="74"/>
    </row>
    <row r="117" spans="1:7" x14ac:dyDescent="0.25">
      <c r="A117" s="123"/>
      <c r="B117" s="94"/>
      <c r="C117" s="74"/>
      <c r="D117" s="74"/>
      <c r="E117" s="74"/>
      <c r="F117" s="74"/>
      <c r="G117" s="74"/>
    </row>
    <row r="118" spans="1:7" x14ac:dyDescent="0.25">
      <c r="A118" s="123"/>
      <c r="B118" s="94"/>
      <c r="C118" s="74"/>
      <c r="D118" s="74"/>
      <c r="E118" s="74"/>
      <c r="F118" s="74"/>
      <c r="G118" s="74"/>
    </row>
    <row r="119" spans="1:7" ht="15" customHeight="1" x14ac:dyDescent="0.25">
      <c r="A119" s="123"/>
      <c r="B119" s="94"/>
      <c r="C119" s="74"/>
      <c r="D119" s="74"/>
      <c r="E119" s="74"/>
      <c r="F119" s="74"/>
      <c r="G119" s="74"/>
    </row>
    <row r="120" spans="1:7" x14ac:dyDescent="0.25">
      <c r="A120" s="123"/>
      <c r="B120" s="94"/>
      <c r="C120" s="74"/>
      <c r="D120" s="74"/>
      <c r="E120" s="74"/>
      <c r="F120" s="74"/>
      <c r="G120" s="74"/>
    </row>
    <row r="121" spans="1:7" x14ac:dyDescent="0.25">
      <c r="A121" s="123"/>
      <c r="B121" s="94"/>
      <c r="C121" s="74"/>
      <c r="D121" s="74"/>
      <c r="E121" s="74"/>
      <c r="F121" s="74"/>
      <c r="G121" s="74"/>
    </row>
    <row r="122" spans="1:7" x14ac:dyDescent="0.25">
      <c r="A122" s="123"/>
      <c r="B122" s="94"/>
      <c r="C122" s="74"/>
      <c r="D122" s="74"/>
      <c r="E122" s="74"/>
      <c r="F122" s="74"/>
      <c r="G122" s="74"/>
    </row>
    <row r="123" spans="1:7" x14ac:dyDescent="0.25">
      <c r="A123" s="123"/>
      <c r="B123" s="94"/>
      <c r="C123" s="74"/>
      <c r="D123" s="74"/>
      <c r="E123" s="74"/>
      <c r="F123" s="74"/>
      <c r="G123" s="74"/>
    </row>
    <row r="124" spans="1:7" x14ac:dyDescent="0.25">
      <c r="A124" s="123"/>
      <c r="B124" s="94"/>
      <c r="C124" s="74"/>
      <c r="D124" s="74"/>
      <c r="E124" s="74"/>
      <c r="F124" s="74"/>
      <c r="G124" s="74"/>
    </row>
    <row r="125" spans="1:7" ht="15" customHeight="1" x14ac:dyDescent="0.25">
      <c r="A125" s="124"/>
      <c r="B125" s="94"/>
      <c r="C125" s="74"/>
      <c r="D125" s="74"/>
      <c r="E125" s="74"/>
      <c r="F125" s="74"/>
      <c r="G125" s="74"/>
    </row>
    <row r="126" spans="1:7" x14ac:dyDescent="0.25">
      <c r="A126" s="124"/>
      <c r="B126" s="94"/>
      <c r="C126" s="74"/>
      <c r="D126" s="74"/>
      <c r="E126" s="74"/>
      <c r="F126" s="74"/>
      <c r="G126" s="74"/>
    </row>
    <row r="127" spans="1:7" x14ac:dyDescent="0.25">
      <c r="A127" s="124"/>
      <c r="B127" s="94"/>
      <c r="C127" s="74"/>
      <c r="D127" s="74"/>
      <c r="E127" s="74"/>
      <c r="F127" s="74"/>
      <c r="G127" s="74"/>
    </row>
    <row r="128" spans="1:7" x14ac:dyDescent="0.25">
      <c r="A128" s="124"/>
      <c r="B128" s="94"/>
      <c r="C128" s="74"/>
      <c r="D128" s="74"/>
      <c r="E128" s="74"/>
      <c r="F128" s="74"/>
      <c r="G128" s="74"/>
    </row>
    <row r="129" spans="1:7" x14ac:dyDescent="0.25">
      <c r="A129" s="124"/>
      <c r="B129" s="94"/>
      <c r="C129" s="74"/>
      <c r="D129" s="74"/>
      <c r="E129" s="74"/>
      <c r="F129" s="74"/>
      <c r="G129" s="74"/>
    </row>
    <row r="130" spans="1:7" x14ac:dyDescent="0.25">
      <c r="A130" s="124"/>
      <c r="B130" s="94"/>
      <c r="C130" s="74"/>
      <c r="D130" s="74"/>
      <c r="E130" s="74"/>
      <c r="F130" s="74"/>
      <c r="G130" s="74"/>
    </row>
    <row r="131" spans="1:7" x14ac:dyDescent="0.25">
      <c r="A131" s="124"/>
      <c r="B131" s="94"/>
      <c r="C131" s="74"/>
      <c r="D131" s="74"/>
      <c r="E131" s="74"/>
      <c r="F131" s="74"/>
      <c r="G131" s="74"/>
    </row>
    <row r="132" spans="1:7" x14ac:dyDescent="0.25">
      <c r="A132" s="124"/>
      <c r="B132" s="94"/>
      <c r="C132" s="74"/>
      <c r="D132" s="74"/>
      <c r="E132" s="74"/>
      <c r="F132" s="74"/>
      <c r="G132" s="74"/>
    </row>
    <row r="133" spans="1:7" x14ac:dyDescent="0.25">
      <c r="A133" s="124"/>
      <c r="B133" s="94"/>
      <c r="C133" s="74"/>
      <c r="D133" s="74"/>
      <c r="E133" s="74"/>
      <c r="F133" s="74"/>
      <c r="G133" s="74"/>
    </row>
    <row r="134" spans="1:7" x14ac:dyDescent="0.25">
      <c r="A134" s="124"/>
      <c r="B134" s="94"/>
      <c r="C134" s="74"/>
      <c r="D134" s="74"/>
      <c r="E134" s="74"/>
      <c r="F134" s="74"/>
      <c r="G134" s="74"/>
    </row>
    <row r="135" spans="1:7" x14ac:dyDescent="0.25">
      <c r="A135" s="124"/>
      <c r="B135" s="94"/>
      <c r="C135" s="74"/>
      <c r="D135" s="74"/>
      <c r="E135" s="74"/>
      <c r="F135" s="74"/>
      <c r="G135" s="74"/>
    </row>
    <row r="136" spans="1:7" x14ac:dyDescent="0.25">
      <c r="A136" s="134"/>
      <c r="B136" s="94"/>
      <c r="C136" s="125"/>
      <c r="D136" s="125"/>
      <c r="E136" s="125"/>
      <c r="F136" s="125"/>
      <c r="G136" s="125"/>
    </row>
    <row r="137" spans="1:7" x14ac:dyDescent="0.25">
      <c r="A137" s="134"/>
      <c r="C137" s="88"/>
      <c r="D137" s="88"/>
      <c r="E137" s="88"/>
      <c r="F137" s="88"/>
      <c r="G137" s="88"/>
    </row>
    <row r="138" spans="1:7" x14ac:dyDescent="0.25">
      <c r="A138" s="134"/>
      <c r="C138" s="88"/>
      <c r="D138" s="88"/>
      <c r="E138" s="88"/>
      <c r="F138" s="88"/>
      <c r="G138" s="88"/>
    </row>
    <row r="139" spans="1:7" x14ac:dyDescent="0.25">
      <c r="A139" s="134"/>
      <c r="C139" s="88"/>
      <c r="D139" s="88"/>
      <c r="E139" s="88"/>
      <c r="F139" s="88"/>
      <c r="G139" s="88"/>
    </row>
    <row r="140" spans="1:7" x14ac:dyDescent="0.25">
      <c r="A140" s="134"/>
      <c r="C140" s="88"/>
      <c r="D140" s="88"/>
      <c r="E140" s="88"/>
      <c r="F140" s="88"/>
      <c r="G140" s="88"/>
    </row>
    <row r="141" spans="1:7" x14ac:dyDescent="0.25">
      <c r="A141" s="134"/>
      <c r="C141" s="88"/>
      <c r="D141" s="88"/>
      <c r="E141" s="88"/>
      <c r="F141" s="88"/>
      <c r="G141" s="88"/>
    </row>
    <row r="142" spans="1:7" x14ac:dyDescent="0.25">
      <c r="A142" s="134"/>
      <c r="C142" s="88"/>
      <c r="D142" s="88"/>
      <c r="E142" s="88"/>
      <c r="F142" s="88"/>
      <c r="G142" s="88"/>
    </row>
    <row r="143" spans="1:7" x14ac:dyDescent="0.25">
      <c r="A143" s="134"/>
      <c r="C143" s="88"/>
      <c r="D143" s="88"/>
      <c r="E143" s="88"/>
      <c r="F143" s="88"/>
      <c r="G143" s="88"/>
    </row>
    <row r="144" spans="1:7" x14ac:dyDescent="0.25">
      <c r="A144" s="135"/>
      <c r="C144" s="88"/>
      <c r="D144" s="88"/>
      <c r="E144" s="88"/>
      <c r="F144" s="88"/>
      <c r="G144" s="88"/>
    </row>
    <row r="145" spans="1:7" x14ac:dyDescent="0.25">
      <c r="A145" s="134"/>
      <c r="C145" s="88"/>
      <c r="D145" s="88"/>
      <c r="E145" s="88"/>
      <c r="F145" s="88"/>
      <c r="G145" s="88"/>
    </row>
    <row r="146" spans="1:7" x14ac:dyDescent="0.25">
      <c r="A146" s="134"/>
      <c r="C146" s="88"/>
      <c r="D146" s="88"/>
      <c r="E146" s="88"/>
      <c r="F146" s="88"/>
      <c r="G146" s="88"/>
    </row>
    <row r="147" spans="1:7" x14ac:dyDescent="0.25">
      <c r="A147" s="134"/>
      <c r="C147" s="88"/>
      <c r="D147" s="88"/>
      <c r="E147" s="88"/>
      <c r="F147" s="88"/>
      <c r="G147" s="88"/>
    </row>
    <row r="148" spans="1:7" x14ac:dyDescent="0.25">
      <c r="A148" s="134"/>
      <c r="C148" s="88"/>
      <c r="D148" s="88"/>
      <c r="E148" s="88"/>
      <c r="F148" s="88"/>
      <c r="G148" s="88"/>
    </row>
    <row r="149" spans="1:7" x14ac:dyDescent="0.25">
      <c r="A149" s="134"/>
      <c r="C149" s="88"/>
      <c r="D149" s="88"/>
      <c r="E149" s="88"/>
      <c r="F149" s="88"/>
      <c r="G149" s="88"/>
    </row>
    <row r="150" spans="1:7" x14ac:dyDescent="0.25">
      <c r="A150" s="134"/>
      <c r="C150" s="88"/>
      <c r="D150" s="88"/>
      <c r="E150" s="88"/>
      <c r="F150" s="88"/>
      <c r="G150" s="88"/>
    </row>
    <row r="151" spans="1:7" x14ac:dyDescent="0.25">
      <c r="A151" s="134"/>
      <c r="C151" s="88"/>
      <c r="D151" s="88"/>
      <c r="E151" s="88"/>
      <c r="F151" s="88"/>
      <c r="G151" s="88"/>
    </row>
    <row r="152" spans="1:7" x14ac:dyDescent="0.25">
      <c r="A152" s="134"/>
      <c r="C152" s="88"/>
      <c r="D152" s="88"/>
      <c r="E152" s="88"/>
      <c r="F152" s="88"/>
      <c r="G152" s="88"/>
    </row>
    <row r="153" spans="1:7" x14ac:dyDescent="0.25">
      <c r="A153" s="134"/>
      <c r="C153" s="88"/>
      <c r="D153" s="88"/>
      <c r="E153" s="88"/>
      <c r="F153" s="88"/>
      <c r="G153" s="88"/>
    </row>
    <row r="154" spans="1:7" x14ac:dyDescent="0.25">
      <c r="A154" s="134"/>
      <c r="C154" s="88"/>
      <c r="D154" s="88"/>
      <c r="E154" s="88"/>
      <c r="F154" s="88"/>
      <c r="G154" s="88"/>
    </row>
    <row r="155" spans="1:7" x14ac:dyDescent="0.25">
      <c r="A155" s="134"/>
      <c r="C155" s="88"/>
      <c r="D155" s="88"/>
      <c r="E155" s="88"/>
      <c r="F155" s="88"/>
      <c r="G155" s="88"/>
    </row>
    <row r="156" spans="1:7" x14ac:dyDescent="0.25">
      <c r="A156" s="134"/>
      <c r="C156" s="88"/>
      <c r="D156" s="88"/>
      <c r="E156" s="88"/>
      <c r="F156" s="88"/>
      <c r="G156" s="88"/>
    </row>
    <row r="157" spans="1:7" x14ac:dyDescent="0.25">
      <c r="A157" s="134"/>
      <c r="C157" s="88"/>
      <c r="D157" s="88"/>
      <c r="E157" s="88"/>
      <c r="F157" s="88"/>
      <c r="G157" s="88"/>
    </row>
    <row r="158" spans="1:7" x14ac:dyDescent="0.25">
      <c r="A158" s="134"/>
      <c r="C158" s="88"/>
      <c r="D158" s="88"/>
      <c r="E158" s="88"/>
      <c r="F158" s="88"/>
      <c r="G158" s="88"/>
    </row>
    <row r="159" spans="1:7" x14ac:dyDescent="0.25">
      <c r="A159" s="134"/>
      <c r="C159" s="88"/>
      <c r="D159" s="88"/>
      <c r="E159" s="88"/>
      <c r="F159" s="88"/>
      <c r="G159" s="88"/>
    </row>
    <row r="160" spans="1:7" x14ac:dyDescent="0.25">
      <c r="A160" s="134"/>
      <c r="C160" s="88"/>
      <c r="D160" s="88"/>
      <c r="E160" s="88"/>
      <c r="F160" s="88"/>
      <c r="G160" s="88"/>
    </row>
    <row r="161" spans="1:7" x14ac:dyDescent="0.25">
      <c r="A161" s="134"/>
      <c r="C161" s="88"/>
      <c r="D161" s="88"/>
      <c r="E161" s="88"/>
      <c r="F161" s="88"/>
      <c r="G161" s="88"/>
    </row>
    <row r="162" spans="1:7" x14ac:dyDescent="0.25">
      <c r="A162" s="134"/>
      <c r="C162" s="88"/>
      <c r="D162" s="88"/>
      <c r="E162" s="88"/>
      <c r="F162" s="88"/>
      <c r="G162" s="88"/>
    </row>
    <row r="163" spans="1:7" x14ac:dyDescent="0.25">
      <c r="A163" s="134"/>
      <c r="C163" s="88"/>
      <c r="D163" s="88"/>
      <c r="E163" s="88"/>
      <c r="F163" s="88"/>
      <c r="G163" s="88"/>
    </row>
    <row r="164" spans="1:7" x14ac:dyDescent="0.25">
      <c r="A164" s="134"/>
      <c r="C164" s="88"/>
      <c r="D164" s="88"/>
      <c r="E164" s="88"/>
      <c r="F164" s="88"/>
      <c r="G164" s="88"/>
    </row>
    <row r="165" spans="1:7" x14ac:dyDescent="0.25">
      <c r="C165" s="88"/>
      <c r="D165" s="88"/>
      <c r="E165" s="88"/>
      <c r="F165" s="88"/>
      <c r="G165" s="88"/>
    </row>
  </sheetData>
  <sortState ref="B91:G95">
    <sortCondition ref="B91:B95"/>
  </sortState>
  <mergeCells count="12">
    <mergeCell ref="K5:P5"/>
    <mergeCell ref="A95:A106"/>
    <mergeCell ref="A10:A15"/>
    <mergeCell ref="A16:A36"/>
    <mergeCell ref="A37:A43"/>
    <mergeCell ref="A44:A48"/>
    <mergeCell ref="A49:A60"/>
    <mergeCell ref="A61:A68"/>
    <mergeCell ref="A69:A81"/>
    <mergeCell ref="A82:A91"/>
    <mergeCell ref="A92:A94"/>
    <mergeCell ref="B5:G5"/>
  </mergeCells>
  <conditionalFormatting sqref="K10:K59 K62:K105">
    <cfRule type="duplicateValues" dxfId="0" priority="1"/>
  </conditionalFormatting>
  <hyperlinks>
    <hyperlink ref="A1" location="'List of Figs &amp; Tables'!A1" display="Link to Index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135"/>
  <sheetViews>
    <sheetView zoomScale="70" zoomScaleNormal="70" workbookViewId="0">
      <selection activeCell="L98" sqref="L98"/>
    </sheetView>
  </sheetViews>
  <sheetFormatPr defaultRowHeight="15" x14ac:dyDescent="0.25"/>
  <cols>
    <col min="1" max="1" width="9.140625" style="65"/>
    <col min="2" max="2" width="48.140625" style="65" customWidth="1"/>
    <col min="3" max="3" width="9.140625" customWidth="1"/>
    <col min="5" max="7" width="9.140625" style="64"/>
  </cols>
  <sheetData>
    <row r="1" spans="1:8" x14ac:dyDescent="0.25">
      <c r="A1" s="19" t="s">
        <v>100</v>
      </c>
    </row>
    <row r="3" spans="1:8" s="94" customFormat="1" x14ac:dyDescent="0.25"/>
    <row r="4" spans="1:8" s="94" customFormat="1" ht="15.75" thickBot="1" x14ac:dyDescent="0.3">
      <c r="B4" s="132"/>
      <c r="C4" s="308"/>
      <c r="D4" s="308"/>
      <c r="E4" s="308"/>
      <c r="F4" s="308"/>
      <c r="G4" s="308"/>
      <c r="H4" s="308"/>
    </row>
    <row r="5" spans="1:8" s="94" customFormat="1" ht="15.75" thickBot="1" x14ac:dyDescent="0.3">
      <c r="A5" s="132"/>
      <c r="B5" s="315" t="s">
        <v>526</v>
      </c>
      <c r="C5" s="316"/>
      <c r="D5" s="316"/>
      <c r="E5" s="316"/>
      <c r="F5" s="316"/>
      <c r="G5" s="317"/>
      <c r="H5" s="73"/>
    </row>
    <row r="6" spans="1:8" s="94" customFormat="1" x14ac:dyDescent="0.25">
      <c r="A6" s="132"/>
      <c r="B6" s="126" t="s">
        <v>105</v>
      </c>
      <c r="C6" s="127" t="s">
        <v>106</v>
      </c>
      <c r="D6" s="128"/>
      <c r="E6" s="129"/>
      <c r="F6" s="128"/>
      <c r="G6" s="130"/>
      <c r="H6" s="31"/>
    </row>
    <row r="7" spans="1:8" s="94" customFormat="1" x14ac:dyDescent="0.25">
      <c r="A7" s="132"/>
      <c r="B7" s="72" t="s">
        <v>107</v>
      </c>
      <c r="C7" s="34" t="s">
        <v>108</v>
      </c>
      <c r="D7" s="31"/>
      <c r="E7" s="87"/>
      <c r="F7" s="31"/>
      <c r="G7" s="70"/>
      <c r="H7" s="31"/>
    </row>
    <row r="8" spans="1:8" s="94" customFormat="1" ht="15.75" thickBot="1" x14ac:dyDescent="0.3">
      <c r="A8" s="132"/>
      <c r="B8" s="72" t="s">
        <v>109</v>
      </c>
      <c r="C8" s="87"/>
      <c r="D8" s="31"/>
      <c r="E8" s="34"/>
      <c r="F8" s="31"/>
      <c r="G8" s="70"/>
      <c r="H8" s="122"/>
    </row>
    <row r="9" spans="1:8" s="94" customFormat="1" ht="15.75" thickBot="1" x14ac:dyDescent="0.3">
      <c r="A9" s="133"/>
      <c r="B9" s="71" t="s">
        <v>110</v>
      </c>
      <c r="C9" s="69">
        <v>1</v>
      </c>
      <c r="D9" s="90">
        <v>2</v>
      </c>
      <c r="E9" s="90">
        <v>3</v>
      </c>
      <c r="F9" s="90">
        <v>4</v>
      </c>
      <c r="G9" s="91">
        <v>5</v>
      </c>
    </row>
    <row r="10" spans="1:8" s="94" customFormat="1" ht="15" customHeight="1" x14ac:dyDescent="0.25">
      <c r="A10" s="312" t="s">
        <v>111</v>
      </c>
      <c r="B10" s="246" t="s">
        <v>70</v>
      </c>
      <c r="C10" s="255">
        <v>7.0000000000000007E-2</v>
      </c>
      <c r="D10" s="255">
        <v>0.41</v>
      </c>
      <c r="E10" s="255">
        <v>0.36</v>
      </c>
      <c r="F10" s="255">
        <v>0.15</v>
      </c>
      <c r="G10" s="254">
        <v>0.02</v>
      </c>
    </row>
    <row r="11" spans="1:8" s="94" customFormat="1" x14ac:dyDescent="0.25">
      <c r="A11" s="313"/>
      <c r="B11" s="246" t="s">
        <v>77</v>
      </c>
      <c r="C11" s="255">
        <v>0.03</v>
      </c>
      <c r="D11" s="255">
        <v>0.34</v>
      </c>
      <c r="E11" s="255">
        <v>0.49</v>
      </c>
      <c r="F11" s="255">
        <v>0.14000000000000001</v>
      </c>
      <c r="G11" s="253">
        <v>0</v>
      </c>
    </row>
    <row r="12" spans="1:8" s="94" customFormat="1" x14ac:dyDescent="0.25">
      <c r="A12" s="313"/>
      <c r="B12" s="246" t="s">
        <v>98</v>
      </c>
      <c r="C12" s="255">
        <v>0.19</v>
      </c>
      <c r="D12" s="255">
        <v>0.5</v>
      </c>
      <c r="E12" s="255">
        <v>0.31</v>
      </c>
      <c r="F12" s="255">
        <v>0</v>
      </c>
      <c r="G12" s="253">
        <v>0</v>
      </c>
    </row>
    <row r="13" spans="1:8" s="94" customFormat="1" x14ac:dyDescent="0.25">
      <c r="A13" s="313"/>
      <c r="B13" s="246" t="s">
        <v>564</v>
      </c>
      <c r="C13" s="255">
        <v>0.18</v>
      </c>
      <c r="D13" s="255">
        <v>0.45</v>
      </c>
      <c r="E13" s="255">
        <v>0.36</v>
      </c>
      <c r="F13" s="255">
        <v>0</v>
      </c>
      <c r="G13" s="253">
        <v>0</v>
      </c>
    </row>
    <row r="14" spans="1:8" s="94" customFormat="1" x14ac:dyDescent="0.25">
      <c r="A14" s="313"/>
      <c r="B14" s="246" t="s">
        <v>507</v>
      </c>
      <c r="C14" s="255">
        <v>0</v>
      </c>
      <c r="D14" s="255">
        <v>0.38</v>
      </c>
      <c r="E14" s="255">
        <v>0.5</v>
      </c>
      <c r="F14" s="255">
        <v>0</v>
      </c>
      <c r="G14" s="253">
        <v>0.13</v>
      </c>
    </row>
    <row r="15" spans="1:8" s="94" customFormat="1" ht="15.75" thickBot="1" x14ac:dyDescent="0.3">
      <c r="A15" s="313"/>
      <c r="B15" s="246" t="s">
        <v>87</v>
      </c>
      <c r="C15" s="251">
        <v>0.25</v>
      </c>
      <c r="D15" s="251">
        <v>0.47</v>
      </c>
      <c r="E15" s="251">
        <v>0.25</v>
      </c>
      <c r="F15" s="251">
        <v>0.03</v>
      </c>
      <c r="G15" s="252">
        <v>0</v>
      </c>
    </row>
    <row r="16" spans="1:8" s="94" customFormat="1" ht="15" customHeight="1" x14ac:dyDescent="0.25">
      <c r="A16" s="309" t="s">
        <v>121</v>
      </c>
      <c r="B16" s="244" t="s">
        <v>508</v>
      </c>
      <c r="C16" s="140">
        <v>0.18</v>
      </c>
      <c r="D16" s="140">
        <v>0.45</v>
      </c>
      <c r="E16" s="140">
        <v>0.36</v>
      </c>
      <c r="F16" s="140">
        <v>0</v>
      </c>
      <c r="G16" s="141">
        <v>0</v>
      </c>
    </row>
    <row r="17" spans="1:7" s="94" customFormat="1" x14ac:dyDescent="0.25">
      <c r="A17" s="310"/>
      <c r="B17" s="243" t="s">
        <v>102</v>
      </c>
      <c r="C17" s="140">
        <v>0.33</v>
      </c>
      <c r="D17" s="140">
        <v>0.28000000000000003</v>
      </c>
      <c r="E17" s="140">
        <v>0.28000000000000003</v>
      </c>
      <c r="F17" s="140">
        <v>0.06</v>
      </c>
      <c r="G17" s="141">
        <v>0.06</v>
      </c>
    </row>
    <row r="18" spans="1:7" s="94" customFormat="1" x14ac:dyDescent="0.25">
      <c r="A18" s="310"/>
      <c r="B18" s="243" t="s">
        <v>86</v>
      </c>
      <c r="C18" s="140">
        <v>0.27</v>
      </c>
      <c r="D18" s="140">
        <v>0.45</v>
      </c>
      <c r="E18" s="140">
        <v>0.27</v>
      </c>
      <c r="F18" s="140">
        <v>0</v>
      </c>
      <c r="G18" s="141">
        <v>0</v>
      </c>
    </row>
    <row r="19" spans="1:7" s="94" customFormat="1" x14ac:dyDescent="0.25">
      <c r="A19" s="310"/>
      <c r="B19" s="243" t="s">
        <v>82</v>
      </c>
      <c r="C19" s="140">
        <v>0.06</v>
      </c>
      <c r="D19" s="140">
        <v>0.18</v>
      </c>
      <c r="E19" s="140">
        <v>0.35</v>
      </c>
      <c r="F19" s="140">
        <v>0.24</v>
      </c>
      <c r="G19" s="141">
        <v>0.18</v>
      </c>
    </row>
    <row r="20" spans="1:7" s="94" customFormat="1" ht="15" customHeight="1" x14ac:dyDescent="0.25">
      <c r="A20" s="310"/>
      <c r="B20" s="243" t="s">
        <v>78</v>
      </c>
      <c r="C20" s="140">
        <v>0.06</v>
      </c>
      <c r="D20" s="140">
        <v>0.52</v>
      </c>
      <c r="E20" s="140">
        <v>0.36</v>
      </c>
      <c r="F20" s="140">
        <v>0.06</v>
      </c>
      <c r="G20" s="141">
        <v>0</v>
      </c>
    </row>
    <row r="21" spans="1:7" s="94" customFormat="1" x14ac:dyDescent="0.25">
      <c r="A21" s="310"/>
      <c r="B21" s="243" t="s">
        <v>509</v>
      </c>
      <c r="C21" s="140">
        <v>0.08</v>
      </c>
      <c r="D21" s="140">
        <v>0.42</v>
      </c>
      <c r="E21" s="140">
        <v>0.25</v>
      </c>
      <c r="F21" s="140">
        <v>0.25</v>
      </c>
      <c r="G21" s="141">
        <v>0</v>
      </c>
    </row>
    <row r="22" spans="1:7" s="94" customFormat="1" x14ac:dyDescent="0.25">
      <c r="A22" s="310"/>
      <c r="B22" s="243" t="s">
        <v>88</v>
      </c>
      <c r="C22" s="140">
        <v>0.3</v>
      </c>
      <c r="D22" s="140">
        <v>0.5</v>
      </c>
      <c r="E22" s="140">
        <v>0.2</v>
      </c>
      <c r="F22" s="140">
        <v>0</v>
      </c>
      <c r="G22" s="141">
        <v>0</v>
      </c>
    </row>
    <row r="23" spans="1:7" s="94" customFormat="1" x14ac:dyDescent="0.25">
      <c r="A23" s="310"/>
      <c r="B23" s="243" t="s">
        <v>79</v>
      </c>
      <c r="C23" s="140">
        <v>0.27</v>
      </c>
      <c r="D23" s="140">
        <v>0.39</v>
      </c>
      <c r="E23" s="140">
        <v>0.2</v>
      </c>
      <c r="F23" s="140">
        <v>0.15</v>
      </c>
      <c r="G23" s="141">
        <v>0</v>
      </c>
    </row>
    <row r="24" spans="1:7" s="94" customFormat="1" x14ac:dyDescent="0.25">
      <c r="A24" s="310"/>
      <c r="B24" s="243" t="s">
        <v>576</v>
      </c>
      <c r="C24" s="140">
        <v>0</v>
      </c>
      <c r="D24" s="140">
        <v>0.56999999999999995</v>
      </c>
      <c r="E24" s="140">
        <v>0.21</v>
      </c>
      <c r="F24" s="140">
        <v>0.21</v>
      </c>
      <c r="G24" s="141">
        <v>0</v>
      </c>
    </row>
    <row r="25" spans="1:7" s="94" customFormat="1" x14ac:dyDescent="0.25">
      <c r="A25" s="310"/>
      <c r="B25" s="243" t="s">
        <v>92</v>
      </c>
      <c r="C25" s="140">
        <v>0.32</v>
      </c>
      <c r="D25" s="140">
        <v>0.47</v>
      </c>
      <c r="E25" s="140">
        <v>0.21</v>
      </c>
      <c r="F25" s="140">
        <v>0</v>
      </c>
      <c r="G25" s="141">
        <v>0</v>
      </c>
    </row>
    <row r="26" spans="1:7" s="94" customFormat="1" x14ac:dyDescent="0.25">
      <c r="A26" s="310"/>
      <c r="B26" s="243" t="s">
        <v>89</v>
      </c>
      <c r="C26" s="140">
        <v>0.24</v>
      </c>
      <c r="D26" s="140">
        <v>0.52</v>
      </c>
      <c r="E26" s="140">
        <v>0.14000000000000001</v>
      </c>
      <c r="F26" s="140">
        <v>0.1</v>
      </c>
      <c r="G26" s="141">
        <v>0</v>
      </c>
    </row>
    <row r="27" spans="1:7" s="94" customFormat="1" x14ac:dyDescent="0.25">
      <c r="A27" s="310"/>
      <c r="B27" s="243" t="s">
        <v>81</v>
      </c>
      <c r="C27" s="140">
        <v>0.28000000000000003</v>
      </c>
      <c r="D27" s="140">
        <v>0.52</v>
      </c>
      <c r="E27" s="140">
        <v>0.12</v>
      </c>
      <c r="F27" s="140">
        <v>0.08</v>
      </c>
      <c r="G27" s="141">
        <v>0</v>
      </c>
    </row>
    <row r="28" spans="1:7" s="94" customFormat="1" x14ac:dyDescent="0.25">
      <c r="A28" s="310"/>
      <c r="B28" s="243" t="s">
        <v>80</v>
      </c>
      <c r="C28" s="140">
        <v>0.41</v>
      </c>
      <c r="D28" s="140">
        <v>0.5</v>
      </c>
      <c r="E28" s="140">
        <v>0.09</v>
      </c>
      <c r="F28" s="140">
        <v>0</v>
      </c>
      <c r="G28" s="141">
        <v>0</v>
      </c>
    </row>
    <row r="29" spans="1:7" s="94" customFormat="1" x14ac:dyDescent="0.25">
      <c r="A29" s="310"/>
      <c r="B29" s="243" t="s">
        <v>582</v>
      </c>
      <c r="C29" s="140">
        <v>7.0000000000000007E-2</v>
      </c>
      <c r="D29" s="140">
        <v>0.47</v>
      </c>
      <c r="E29" s="140">
        <v>0.33</v>
      </c>
      <c r="F29" s="140">
        <v>0.13</v>
      </c>
      <c r="G29" s="141">
        <v>0</v>
      </c>
    </row>
    <row r="30" spans="1:7" s="94" customFormat="1" x14ac:dyDescent="0.25">
      <c r="A30" s="310"/>
      <c r="B30" s="243" t="s">
        <v>76</v>
      </c>
      <c r="C30" s="140">
        <v>0.41</v>
      </c>
      <c r="D30" s="140">
        <v>0.46</v>
      </c>
      <c r="E30" s="140">
        <v>0.13</v>
      </c>
      <c r="F30" s="140">
        <v>0</v>
      </c>
      <c r="G30" s="141">
        <v>0</v>
      </c>
    </row>
    <row r="31" spans="1:7" s="94" customFormat="1" x14ac:dyDescent="0.25">
      <c r="A31" s="310"/>
      <c r="B31" s="243" t="s">
        <v>74</v>
      </c>
      <c r="C31" s="140">
        <v>0.06</v>
      </c>
      <c r="D31" s="140">
        <v>0.35</v>
      </c>
      <c r="E31" s="140">
        <v>0.53</v>
      </c>
      <c r="F31" s="140">
        <v>0.06</v>
      </c>
      <c r="G31" s="141">
        <v>0</v>
      </c>
    </row>
    <row r="32" spans="1:7" s="94" customFormat="1" x14ac:dyDescent="0.25">
      <c r="A32" s="310"/>
      <c r="B32" s="243" t="s">
        <v>69</v>
      </c>
      <c r="C32" s="140">
        <v>0.48</v>
      </c>
      <c r="D32" s="140">
        <v>0.4</v>
      </c>
      <c r="E32" s="140">
        <v>0.11</v>
      </c>
      <c r="F32" s="140">
        <v>0.02</v>
      </c>
      <c r="G32" s="141">
        <v>0</v>
      </c>
    </row>
    <row r="33" spans="1:7" s="94" customFormat="1" x14ac:dyDescent="0.25">
      <c r="A33" s="310"/>
      <c r="B33" s="243" t="s">
        <v>587</v>
      </c>
      <c r="C33" s="140">
        <v>0.09</v>
      </c>
      <c r="D33" s="140">
        <v>0.55000000000000004</v>
      </c>
      <c r="E33" s="140">
        <v>0.36</v>
      </c>
      <c r="F33" s="140">
        <v>0</v>
      </c>
      <c r="G33" s="141">
        <v>0</v>
      </c>
    </row>
    <row r="34" spans="1:7" s="94" customFormat="1" x14ac:dyDescent="0.25">
      <c r="A34" s="310"/>
      <c r="B34" s="243" t="s">
        <v>510</v>
      </c>
      <c r="C34" s="140">
        <v>0.27</v>
      </c>
      <c r="D34" s="140">
        <v>0.36</v>
      </c>
      <c r="E34" s="140">
        <v>0.36</v>
      </c>
      <c r="F34" s="140">
        <v>0</v>
      </c>
      <c r="G34" s="141">
        <v>0</v>
      </c>
    </row>
    <row r="35" spans="1:7" s="94" customFormat="1" x14ac:dyDescent="0.25">
      <c r="A35" s="310"/>
      <c r="B35" s="243" t="s">
        <v>75</v>
      </c>
      <c r="C35" s="140">
        <v>0.37</v>
      </c>
      <c r="D35" s="140">
        <v>0.41</v>
      </c>
      <c r="E35" s="140">
        <v>0.22</v>
      </c>
      <c r="F35" s="140">
        <v>0</v>
      </c>
      <c r="G35" s="141">
        <v>0</v>
      </c>
    </row>
    <row r="36" spans="1:7" s="94" customFormat="1" ht="15.75" thickBot="1" x14ac:dyDescent="0.3">
      <c r="A36" s="311"/>
      <c r="B36" s="242" t="s">
        <v>29</v>
      </c>
      <c r="C36" s="142">
        <v>0.24</v>
      </c>
      <c r="D36" s="142">
        <v>0.44</v>
      </c>
      <c r="E36" s="142">
        <v>0.2</v>
      </c>
      <c r="F36" s="142">
        <v>0.12</v>
      </c>
      <c r="G36" s="143">
        <v>0</v>
      </c>
    </row>
    <row r="37" spans="1:7" s="94" customFormat="1" ht="15" customHeight="1" x14ac:dyDescent="0.25">
      <c r="A37" s="312" t="s">
        <v>124</v>
      </c>
      <c r="B37" s="246" t="s">
        <v>103</v>
      </c>
      <c r="C37" s="255">
        <v>0.08</v>
      </c>
      <c r="D37" s="255">
        <v>0.5</v>
      </c>
      <c r="E37" s="255">
        <v>0.42</v>
      </c>
      <c r="F37" s="255">
        <v>0</v>
      </c>
      <c r="G37" s="253">
        <v>0</v>
      </c>
    </row>
    <row r="38" spans="1:7" s="94" customFormat="1" x14ac:dyDescent="0.25">
      <c r="A38" s="313"/>
      <c r="B38" s="246" t="s">
        <v>593</v>
      </c>
      <c r="C38" s="255">
        <v>0.09</v>
      </c>
      <c r="D38" s="255">
        <v>0.45</v>
      </c>
      <c r="E38" s="255">
        <v>0.45</v>
      </c>
      <c r="F38" s="255">
        <v>0</v>
      </c>
      <c r="G38" s="253">
        <v>0</v>
      </c>
    </row>
    <row r="39" spans="1:7" s="94" customFormat="1" x14ac:dyDescent="0.25">
      <c r="A39" s="313"/>
      <c r="B39" s="246" t="s">
        <v>94</v>
      </c>
      <c r="C39" s="255">
        <v>0.08</v>
      </c>
      <c r="D39" s="255">
        <v>0.42</v>
      </c>
      <c r="E39" s="255">
        <v>0.25</v>
      </c>
      <c r="F39" s="255">
        <v>0.25</v>
      </c>
      <c r="G39" s="253">
        <v>0</v>
      </c>
    </row>
    <row r="40" spans="1:7" s="94" customFormat="1" x14ac:dyDescent="0.25">
      <c r="A40" s="313"/>
      <c r="B40" s="246" t="s">
        <v>549</v>
      </c>
      <c r="C40" s="255">
        <v>0.19</v>
      </c>
      <c r="D40" s="255">
        <v>0.52</v>
      </c>
      <c r="E40" s="255">
        <v>0.28999999999999998</v>
      </c>
      <c r="F40" s="255">
        <v>0</v>
      </c>
      <c r="G40" s="253">
        <v>0</v>
      </c>
    </row>
    <row r="41" spans="1:7" s="94" customFormat="1" ht="15" customHeight="1" x14ac:dyDescent="0.25">
      <c r="A41" s="313"/>
      <c r="B41" s="246" t="s">
        <v>511</v>
      </c>
      <c r="C41" s="255">
        <v>0.11</v>
      </c>
      <c r="D41" s="255">
        <v>0.22</v>
      </c>
      <c r="E41" s="255">
        <v>0.67</v>
      </c>
      <c r="F41" s="255">
        <v>0</v>
      </c>
      <c r="G41" s="253">
        <v>0</v>
      </c>
    </row>
    <row r="42" spans="1:7" s="94" customFormat="1" x14ac:dyDescent="0.25">
      <c r="A42" s="313"/>
      <c r="B42" s="246" t="s">
        <v>96</v>
      </c>
      <c r="C42" s="255">
        <v>0.24</v>
      </c>
      <c r="D42" s="255">
        <v>0.4</v>
      </c>
      <c r="E42" s="255">
        <v>0.32</v>
      </c>
      <c r="F42" s="255">
        <v>0.04</v>
      </c>
      <c r="G42" s="253">
        <v>0</v>
      </c>
    </row>
    <row r="43" spans="1:7" s="94" customFormat="1" ht="15.75" thickBot="1" x14ac:dyDescent="0.3">
      <c r="A43" s="313"/>
      <c r="B43" s="246" t="s">
        <v>28</v>
      </c>
      <c r="C43" s="251">
        <v>0.17</v>
      </c>
      <c r="D43" s="251">
        <v>0.38</v>
      </c>
      <c r="E43" s="251">
        <v>0.38</v>
      </c>
      <c r="F43" s="251">
        <v>0.08</v>
      </c>
      <c r="G43" s="252">
        <v>0</v>
      </c>
    </row>
    <row r="44" spans="1:7" s="94" customFormat="1" ht="15" customHeight="1" x14ac:dyDescent="0.25">
      <c r="A44" s="309" t="s">
        <v>112</v>
      </c>
      <c r="B44" s="244" t="s">
        <v>405</v>
      </c>
      <c r="C44" s="140">
        <v>0</v>
      </c>
      <c r="D44" s="140">
        <v>0.44</v>
      </c>
      <c r="E44" s="140">
        <v>0.56000000000000005</v>
      </c>
      <c r="F44" s="140">
        <v>0</v>
      </c>
      <c r="G44" s="141">
        <v>0</v>
      </c>
    </row>
    <row r="45" spans="1:7" s="94" customFormat="1" x14ac:dyDescent="0.25">
      <c r="A45" s="310"/>
      <c r="B45" s="243" t="s">
        <v>59</v>
      </c>
      <c r="C45" s="140">
        <v>0</v>
      </c>
      <c r="D45" s="140">
        <v>0.14000000000000001</v>
      </c>
      <c r="E45" s="140">
        <v>0.43</v>
      </c>
      <c r="F45" s="140">
        <v>0.43</v>
      </c>
      <c r="G45" s="141">
        <v>0</v>
      </c>
    </row>
    <row r="46" spans="1:7" s="94" customFormat="1" x14ac:dyDescent="0.25">
      <c r="A46" s="310"/>
      <c r="B46" s="243" t="s">
        <v>35</v>
      </c>
      <c r="C46" s="140">
        <v>0</v>
      </c>
      <c r="D46" s="140">
        <v>0.24</v>
      </c>
      <c r="E46" s="140">
        <v>0.65</v>
      </c>
      <c r="F46" s="140">
        <v>0.12</v>
      </c>
      <c r="G46" s="141">
        <v>0</v>
      </c>
    </row>
    <row r="47" spans="1:7" s="94" customFormat="1" ht="15" customHeight="1" x14ac:dyDescent="0.25">
      <c r="A47" s="310"/>
      <c r="B47" s="243" t="s">
        <v>22</v>
      </c>
      <c r="C47" s="140">
        <v>0.33</v>
      </c>
      <c r="D47" s="140">
        <v>0.53</v>
      </c>
      <c r="E47" s="140">
        <v>0.13</v>
      </c>
      <c r="F47" s="140">
        <v>0</v>
      </c>
      <c r="G47" s="141">
        <v>0</v>
      </c>
    </row>
    <row r="48" spans="1:7" s="94" customFormat="1" ht="15.75" thickBot="1" x14ac:dyDescent="0.3">
      <c r="A48" s="310"/>
      <c r="B48" s="243" t="s">
        <v>610</v>
      </c>
      <c r="C48" s="142">
        <v>0.08</v>
      </c>
      <c r="D48" s="142">
        <v>0.31</v>
      </c>
      <c r="E48" s="142">
        <v>0.54</v>
      </c>
      <c r="F48" s="142">
        <v>0.08</v>
      </c>
      <c r="G48" s="143">
        <v>0</v>
      </c>
    </row>
    <row r="49" spans="1:8" s="94" customFormat="1" ht="15" customHeight="1" x14ac:dyDescent="0.25">
      <c r="A49" s="312" t="s">
        <v>113</v>
      </c>
      <c r="B49" s="245" t="s">
        <v>406</v>
      </c>
      <c r="C49" s="255">
        <v>0.18</v>
      </c>
      <c r="D49" s="255">
        <v>0.27</v>
      </c>
      <c r="E49" s="255">
        <v>0.27</v>
      </c>
      <c r="F49" s="255">
        <v>0.27</v>
      </c>
      <c r="G49" s="253">
        <v>0</v>
      </c>
    </row>
    <row r="50" spans="1:8" s="94" customFormat="1" x14ac:dyDescent="0.25">
      <c r="A50" s="313"/>
      <c r="B50" s="246" t="s">
        <v>407</v>
      </c>
      <c r="C50" s="255">
        <v>0.14000000000000001</v>
      </c>
      <c r="D50" s="255">
        <v>0.28999999999999998</v>
      </c>
      <c r="E50" s="255">
        <v>0.43</v>
      </c>
      <c r="F50" s="255">
        <v>0.14000000000000001</v>
      </c>
      <c r="G50" s="253">
        <v>0</v>
      </c>
    </row>
    <row r="51" spans="1:8" s="94" customFormat="1" x14ac:dyDescent="0.25">
      <c r="A51" s="313"/>
      <c r="B51" s="246" t="s">
        <v>408</v>
      </c>
      <c r="C51" s="255">
        <v>0.25</v>
      </c>
      <c r="D51" s="255">
        <v>0.33</v>
      </c>
      <c r="E51" s="255">
        <v>0.33</v>
      </c>
      <c r="F51" s="255">
        <v>0.08</v>
      </c>
      <c r="G51" s="253">
        <v>0</v>
      </c>
    </row>
    <row r="52" spans="1:8" s="94" customFormat="1" x14ac:dyDescent="0.25">
      <c r="A52" s="313"/>
      <c r="B52" s="246" t="s">
        <v>615</v>
      </c>
      <c r="C52" s="255">
        <v>0.14000000000000001</v>
      </c>
      <c r="D52" s="255">
        <v>0.64</v>
      </c>
      <c r="E52" s="255">
        <v>0.21</v>
      </c>
      <c r="F52" s="255">
        <v>0</v>
      </c>
      <c r="G52" s="253">
        <v>0</v>
      </c>
    </row>
    <row r="53" spans="1:8" s="94" customFormat="1" ht="15" customHeight="1" x14ac:dyDescent="0.25">
      <c r="A53" s="313"/>
      <c r="B53" s="246" t="s">
        <v>409</v>
      </c>
      <c r="C53" s="255">
        <v>0.22</v>
      </c>
      <c r="D53" s="255">
        <v>0.11</v>
      </c>
      <c r="E53" s="255">
        <v>0.56000000000000005</v>
      </c>
      <c r="F53" s="255">
        <v>0.11</v>
      </c>
      <c r="G53" s="253">
        <v>0</v>
      </c>
    </row>
    <row r="54" spans="1:8" s="94" customFormat="1" x14ac:dyDescent="0.25">
      <c r="A54" s="313"/>
      <c r="B54" s="246" t="s">
        <v>23</v>
      </c>
      <c r="C54" s="255">
        <v>0.24</v>
      </c>
      <c r="D54" s="255">
        <v>0.28999999999999998</v>
      </c>
      <c r="E54" s="255">
        <v>0.38</v>
      </c>
      <c r="F54" s="255">
        <v>0.1</v>
      </c>
      <c r="G54" s="253">
        <v>0</v>
      </c>
    </row>
    <row r="55" spans="1:8" s="94" customFormat="1" x14ac:dyDescent="0.25">
      <c r="A55" s="313"/>
      <c r="B55" s="246" t="s">
        <v>619</v>
      </c>
      <c r="C55" s="255">
        <v>0</v>
      </c>
      <c r="D55" s="255">
        <v>0.63</v>
      </c>
      <c r="E55" s="255">
        <v>0.25</v>
      </c>
      <c r="F55" s="255">
        <v>0.13</v>
      </c>
      <c r="G55" s="253">
        <v>0</v>
      </c>
      <c r="H55" s="131"/>
    </row>
    <row r="56" spans="1:8" s="94" customFormat="1" x14ac:dyDescent="0.25">
      <c r="A56" s="313"/>
      <c r="B56" s="246" t="s">
        <v>410</v>
      </c>
      <c r="C56" s="255">
        <v>0.2</v>
      </c>
      <c r="D56" s="255">
        <v>0.5</v>
      </c>
      <c r="E56" s="255">
        <v>0.2</v>
      </c>
      <c r="F56" s="255">
        <v>0.1</v>
      </c>
      <c r="G56" s="253">
        <v>0</v>
      </c>
    </row>
    <row r="57" spans="1:8" s="94" customFormat="1" x14ac:dyDescent="0.25">
      <c r="A57" s="313"/>
      <c r="B57" s="246" t="s">
        <v>624</v>
      </c>
      <c r="C57" s="255">
        <v>0.13</v>
      </c>
      <c r="D57" s="255">
        <v>0.38</v>
      </c>
      <c r="E57" s="255">
        <v>0.38</v>
      </c>
      <c r="F57" s="255">
        <v>0</v>
      </c>
      <c r="G57" s="253">
        <v>0.13</v>
      </c>
    </row>
    <row r="58" spans="1:8" s="94" customFormat="1" x14ac:dyDescent="0.25">
      <c r="A58" s="313"/>
      <c r="B58" s="246" t="s">
        <v>627</v>
      </c>
      <c r="C58" s="255">
        <v>0.17</v>
      </c>
      <c r="D58" s="255">
        <v>0.5</v>
      </c>
      <c r="E58" s="255">
        <v>0.33</v>
      </c>
      <c r="F58" s="255">
        <v>0</v>
      </c>
      <c r="G58" s="253">
        <v>0</v>
      </c>
    </row>
    <row r="59" spans="1:8" s="94" customFormat="1" ht="30" x14ac:dyDescent="0.25">
      <c r="A59" s="313"/>
      <c r="B59" s="248" t="s">
        <v>411</v>
      </c>
      <c r="C59" s="255">
        <v>0.21</v>
      </c>
      <c r="D59" s="255">
        <v>0.36</v>
      </c>
      <c r="E59" s="255">
        <v>0.43</v>
      </c>
      <c r="F59" s="255">
        <v>0</v>
      </c>
      <c r="G59" s="253">
        <v>0</v>
      </c>
      <c r="H59" s="131"/>
    </row>
    <row r="60" spans="1:8" s="94" customFormat="1" ht="15.75" thickBot="1" x14ac:dyDescent="0.3">
      <c r="A60" s="314"/>
      <c r="B60" s="249" t="s">
        <v>26</v>
      </c>
      <c r="C60" s="251">
        <v>0.26</v>
      </c>
      <c r="D60" s="251">
        <v>0.39</v>
      </c>
      <c r="E60" s="251">
        <v>0.35</v>
      </c>
      <c r="F60" s="251">
        <v>0</v>
      </c>
      <c r="G60" s="252">
        <v>0</v>
      </c>
      <c r="H60" s="131"/>
    </row>
    <row r="61" spans="1:8" s="94" customFormat="1" ht="15" customHeight="1" x14ac:dyDescent="0.25">
      <c r="A61" s="310" t="s">
        <v>114</v>
      </c>
      <c r="B61" s="243" t="s">
        <v>412</v>
      </c>
      <c r="C61" s="140">
        <v>0</v>
      </c>
      <c r="D61" s="140">
        <v>0.27</v>
      </c>
      <c r="E61" s="140">
        <v>0.55000000000000004</v>
      </c>
      <c r="F61" s="140">
        <v>0.18</v>
      </c>
      <c r="G61" s="141">
        <v>0</v>
      </c>
    </row>
    <row r="62" spans="1:8" s="94" customFormat="1" x14ac:dyDescent="0.25">
      <c r="A62" s="310"/>
      <c r="B62" s="243" t="s">
        <v>635</v>
      </c>
      <c r="C62" s="140">
        <v>0</v>
      </c>
      <c r="D62" s="140">
        <v>0.4</v>
      </c>
      <c r="E62" s="140">
        <v>0.6</v>
      </c>
      <c r="F62" s="140">
        <v>0</v>
      </c>
      <c r="G62" s="141">
        <v>0</v>
      </c>
    </row>
    <row r="63" spans="1:8" s="94" customFormat="1" x14ac:dyDescent="0.25">
      <c r="A63" s="310"/>
      <c r="B63" s="243" t="s">
        <v>413</v>
      </c>
      <c r="C63" s="140">
        <v>0.08</v>
      </c>
      <c r="D63" s="140">
        <v>0.42</v>
      </c>
      <c r="E63" s="140">
        <v>0.33</v>
      </c>
      <c r="F63" s="140">
        <v>0.08</v>
      </c>
      <c r="G63" s="141">
        <v>0.08</v>
      </c>
    </row>
    <row r="64" spans="1:8" s="94" customFormat="1" x14ac:dyDescent="0.25">
      <c r="A64" s="310"/>
      <c r="B64" s="243" t="s">
        <v>47</v>
      </c>
      <c r="C64" s="140">
        <v>0.06</v>
      </c>
      <c r="D64" s="140">
        <v>0.31</v>
      </c>
      <c r="E64" s="140">
        <v>0.31</v>
      </c>
      <c r="F64" s="140">
        <v>0.25</v>
      </c>
      <c r="G64" s="141">
        <v>0.06</v>
      </c>
    </row>
    <row r="65" spans="1:7" s="94" customFormat="1" ht="15" customHeight="1" x14ac:dyDescent="0.25">
      <c r="A65" s="310"/>
      <c r="B65" s="243" t="s">
        <v>639</v>
      </c>
      <c r="C65" s="140">
        <v>7.0000000000000007E-2</v>
      </c>
      <c r="D65" s="140">
        <v>0.14000000000000001</v>
      </c>
      <c r="E65" s="140">
        <v>0.71</v>
      </c>
      <c r="F65" s="140">
        <v>7.0000000000000007E-2</v>
      </c>
      <c r="G65" s="141">
        <v>0</v>
      </c>
    </row>
    <row r="66" spans="1:7" s="94" customFormat="1" x14ac:dyDescent="0.25">
      <c r="A66" s="310"/>
      <c r="B66" s="243" t="s">
        <v>644</v>
      </c>
      <c r="C66" s="140">
        <v>0.08</v>
      </c>
      <c r="D66" s="140">
        <v>0.31</v>
      </c>
      <c r="E66" s="140">
        <v>0.54</v>
      </c>
      <c r="F66" s="140">
        <v>0.08</v>
      </c>
      <c r="G66" s="141">
        <v>0</v>
      </c>
    </row>
    <row r="67" spans="1:7" s="94" customFormat="1" x14ac:dyDescent="0.25">
      <c r="A67" s="310"/>
      <c r="B67" s="243" t="s">
        <v>36</v>
      </c>
      <c r="C67" s="140">
        <v>0</v>
      </c>
      <c r="D67" s="140">
        <v>0.63</v>
      </c>
      <c r="E67" s="140">
        <v>0.32</v>
      </c>
      <c r="F67" s="140">
        <v>0.05</v>
      </c>
      <c r="G67" s="141">
        <v>0</v>
      </c>
    </row>
    <row r="68" spans="1:7" s="94" customFormat="1" ht="15.75" thickBot="1" x14ac:dyDescent="0.3">
      <c r="A68" s="311"/>
      <c r="B68" s="250" t="s">
        <v>37</v>
      </c>
      <c r="C68" s="142">
        <v>0.11</v>
      </c>
      <c r="D68" s="142">
        <v>0.39</v>
      </c>
      <c r="E68" s="142">
        <v>0.39</v>
      </c>
      <c r="F68" s="142">
        <v>0.11</v>
      </c>
      <c r="G68" s="143">
        <v>0</v>
      </c>
    </row>
    <row r="69" spans="1:7" s="94" customFormat="1" ht="15" customHeight="1" x14ac:dyDescent="0.25">
      <c r="A69" s="313" t="s">
        <v>115</v>
      </c>
      <c r="B69" s="246" t="s">
        <v>44</v>
      </c>
      <c r="C69" s="255">
        <v>0</v>
      </c>
      <c r="D69" s="255">
        <v>0.3</v>
      </c>
      <c r="E69" s="255">
        <v>0.5</v>
      </c>
      <c r="F69" s="255">
        <v>0.2</v>
      </c>
      <c r="G69" s="253">
        <v>0</v>
      </c>
    </row>
    <row r="70" spans="1:7" s="94" customFormat="1" x14ac:dyDescent="0.25">
      <c r="A70" s="313"/>
      <c r="B70" s="246" t="s">
        <v>45</v>
      </c>
      <c r="C70" s="255">
        <v>0.25</v>
      </c>
      <c r="D70" s="255">
        <v>0.19</v>
      </c>
      <c r="E70" s="255">
        <v>0.56000000000000005</v>
      </c>
      <c r="F70" s="255">
        <v>0</v>
      </c>
      <c r="G70" s="253">
        <v>0</v>
      </c>
    </row>
    <row r="71" spans="1:7" s="94" customFormat="1" x14ac:dyDescent="0.25">
      <c r="A71" s="313"/>
      <c r="B71" s="246" t="s">
        <v>42</v>
      </c>
      <c r="C71" s="255">
        <v>0.05</v>
      </c>
      <c r="D71" s="255">
        <v>0.42</v>
      </c>
      <c r="E71" s="255">
        <v>0.47</v>
      </c>
      <c r="F71" s="255">
        <v>0.05</v>
      </c>
      <c r="G71" s="253">
        <v>0</v>
      </c>
    </row>
    <row r="72" spans="1:7" s="94" customFormat="1" x14ac:dyDescent="0.25">
      <c r="A72" s="313"/>
      <c r="B72" s="246" t="s">
        <v>33</v>
      </c>
      <c r="C72" s="255">
        <v>0.17</v>
      </c>
      <c r="D72" s="255">
        <v>0.56000000000000005</v>
      </c>
      <c r="E72" s="255">
        <v>0.28000000000000003</v>
      </c>
      <c r="F72" s="255">
        <v>0</v>
      </c>
      <c r="G72" s="253">
        <v>0</v>
      </c>
    </row>
    <row r="73" spans="1:7" s="94" customFormat="1" ht="15" customHeight="1" x14ac:dyDescent="0.25">
      <c r="A73" s="313"/>
      <c r="B73" s="246" t="s">
        <v>652</v>
      </c>
      <c r="C73" s="255">
        <v>0.3</v>
      </c>
      <c r="D73" s="255">
        <v>0.1</v>
      </c>
      <c r="E73" s="255">
        <v>0.6</v>
      </c>
      <c r="F73" s="255">
        <v>0</v>
      </c>
      <c r="G73" s="253">
        <v>0</v>
      </c>
    </row>
    <row r="74" spans="1:7" s="94" customFormat="1" x14ac:dyDescent="0.25">
      <c r="A74" s="313"/>
      <c r="B74" s="246" t="s">
        <v>657</v>
      </c>
      <c r="C74" s="255">
        <v>0.08</v>
      </c>
      <c r="D74" s="255">
        <v>0.31</v>
      </c>
      <c r="E74" s="255">
        <v>0.54</v>
      </c>
      <c r="F74" s="255">
        <v>0.08</v>
      </c>
      <c r="G74" s="253">
        <v>0</v>
      </c>
    </row>
    <row r="75" spans="1:7" s="94" customFormat="1" x14ac:dyDescent="0.25">
      <c r="A75" s="313"/>
      <c r="B75" s="246" t="s">
        <v>662</v>
      </c>
      <c r="C75" s="255">
        <v>0</v>
      </c>
      <c r="D75" s="255">
        <v>0.54</v>
      </c>
      <c r="E75" s="255">
        <v>0.38</v>
      </c>
      <c r="F75" s="255">
        <v>0.08</v>
      </c>
      <c r="G75" s="253">
        <v>0</v>
      </c>
    </row>
    <row r="76" spans="1:7" s="94" customFormat="1" x14ac:dyDescent="0.25">
      <c r="A76" s="313"/>
      <c r="B76" s="246" t="s">
        <v>414</v>
      </c>
      <c r="C76" s="255">
        <v>0.18</v>
      </c>
      <c r="D76" s="255">
        <v>0.55000000000000004</v>
      </c>
      <c r="E76" s="255">
        <v>0.27</v>
      </c>
      <c r="F76" s="255">
        <v>0</v>
      </c>
      <c r="G76" s="253">
        <v>0</v>
      </c>
    </row>
    <row r="77" spans="1:7" s="94" customFormat="1" x14ac:dyDescent="0.25">
      <c r="A77" s="313"/>
      <c r="B77" s="246" t="s">
        <v>50</v>
      </c>
      <c r="C77" s="255">
        <v>0.06</v>
      </c>
      <c r="D77" s="255">
        <v>0.28999999999999998</v>
      </c>
      <c r="E77" s="255">
        <v>0.42</v>
      </c>
      <c r="F77" s="255">
        <v>0.16</v>
      </c>
      <c r="G77" s="253">
        <v>0.06</v>
      </c>
    </row>
    <row r="78" spans="1:7" s="94" customFormat="1" x14ac:dyDescent="0.25">
      <c r="A78" s="313"/>
      <c r="B78" s="246" t="s">
        <v>669</v>
      </c>
      <c r="C78" s="255">
        <v>0</v>
      </c>
      <c r="D78" s="255">
        <v>0.44</v>
      </c>
      <c r="E78" s="255">
        <v>0.56000000000000005</v>
      </c>
      <c r="F78" s="255">
        <v>0</v>
      </c>
      <c r="G78" s="253">
        <v>0</v>
      </c>
    </row>
    <row r="79" spans="1:7" s="94" customFormat="1" x14ac:dyDescent="0.25">
      <c r="A79" s="313"/>
      <c r="B79" s="246" t="s">
        <v>415</v>
      </c>
      <c r="C79" s="255">
        <v>0.2</v>
      </c>
      <c r="D79" s="255">
        <v>0.2</v>
      </c>
      <c r="E79" s="255">
        <v>0.4</v>
      </c>
      <c r="F79" s="255">
        <v>0.2</v>
      </c>
      <c r="G79" s="253">
        <v>0</v>
      </c>
    </row>
    <row r="80" spans="1:7" s="94" customFormat="1" x14ac:dyDescent="0.25">
      <c r="A80" s="313"/>
      <c r="B80" s="246" t="s">
        <v>675</v>
      </c>
      <c r="C80" s="255">
        <v>0.14000000000000001</v>
      </c>
      <c r="D80" s="255">
        <v>0.43</v>
      </c>
      <c r="E80" s="255">
        <v>0.28999999999999998</v>
      </c>
      <c r="F80" s="255">
        <v>0.14000000000000001</v>
      </c>
      <c r="G80" s="253">
        <v>0</v>
      </c>
    </row>
    <row r="81" spans="1:7" s="94" customFormat="1" ht="15" customHeight="1" thickBot="1" x14ac:dyDescent="0.3">
      <c r="A81" s="313"/>
      <c r="B81" s="249" t="s">
        <v>680</v>
      </c>
      <c r="C81" s="251">
        <v>0</v>
      </c>
      <c r="D81" s="251">
        <v>0.25</v>
      </c>
      <c r="E81" s="251">
        <v>0.5</v>
      </c>
      <c r="F81" s="251">
        <v>0.25</v>
      </c>
      <c r="G81" s="252">
        <v>0</v>
      </c>
    </row>
    <row r="82" spans="1:7" s="94" customFormat="1" ht="15" customHeight="1" x14ac:dyDescent="0.25">
      <c r="A82" s="309" t="s">
        <v>735</v>
      </c>
      <c r="B82" s="243" t="s">
        <v>55</v>
      </c>
      <c r="C82" s="140">
        <v>0</v>
      </c>
      <c r="D82" s="140">
        <v>0.26</v>
      </c>
      <c r="E82" s="140">
        <v>0.42</v>
      </c>
      <c r="F82" s="140">
        <v>0.26</v>
      </c>
      <c r="G82" s="141">
        <v>0.05</v>
      </c>
    </row>
    <row r="83" spans="1:7" s="94" customFormat="1" x14ac:dyDescent="0.25">
      <c r="A83" s="310"/>
      <c r="B83" s="243" t="s">
        <v>57</v>
      </c>
      <c r="C83" s="140">
        <v>0.2</v>
      </c>
      <c r="D83" s="140">
        <v>0.28000000000000003</v>
      </c>
      <c r="E83" s="140">
        <v>0.36</v>
      </c>
      <c r="F83" s="140">
        <v>0.16</v>
      </c>
      <c r="G83" s="141">
        <v>0</v>
      </c>
    </row>
    <row r="84" spans="1:7" s="94" customFormat="1" x14ac:dyDescent="0.25">
      <c r="A84" s="310"/>
      <c r="B84" s="243" t="s">
        <v>60</v>
      </c>
      <c r="C84" s="140">
        <v>0.17</v>
      </c>
      <c r="D84" s="140">
        <v>0.11</v>
      </c>
      <c r="E84" s="140">
        <v>0.56000000000000005</v>
      </c>
      <c r="F84" s="140">
        <v>0.11</v>
      </c>
      <c r="G84" s="141">
        <v>0.06</v>
      </c>
    </row>
    <row r="85" spans="1:7" s="94" customFormat="1" x14ac:dyDescent="0.25">
      <c r="A85" s="310"/>
      <c r="B85" s="243" t="s">
        <v>688</v>
      </c>
      <c r="C85" s="140">
        <v>0.22</v>
      </c>
      <c r="D85" s="140">
        <v>0.11</v>
      </c>
      <c r="E85" s="140">
        <v>0.33</v>
      </c>
      <c r="F85" s="140">
        <v>0.33</v>
      </c>
      <c r="G85" s="141">
        <v>0</v>
      </c>
    </row>
    <row r="86" spans="1:7" s="94" customFormat="1" x14ac:dyDescent="0.25">
      <c r="A86" s="310"/>
      <c r="B86" s="243" t="s">
        <v>58</v>
      </c>
      <c r="C86" s="140">
        <v>0.05</v>
      </c>
      <c r="D86" s="140">
        <v>0.26</v>
      </c>
      <c r="E86" s="140">
        <v>0.53</v>
      </c>
      <c r="F86" s="140">
        <v>0.05</v>
      </c>
      <c r="G86" s="141">
        <v>0.11</v>
      </c>
    </row>
    <row r="87" spans="1:7" s="94" customFormat="1" x14ac:dyDescent="0.25">
      <c r="A87" s="310"/>
      <c r="B87" s="243" t="s">
        <v>416</v>
      </c>
      <c r="C87" s="140">
        <v>0.3</v>
      </c>
      <c r="D87" s="140">
        <v>0.2</v>
      </c>
      <c r="E87" s="140">
        <v>0.4</v>
      </c>
      <c r="F87" s="140">
        <v>0.1</v>
      </c>
      <c r="G87" s="141">
        <v>0</v>
      </c>
    </row>
    <row r="88" spans="1:7" s="94" customFormat="1" x14ac:dyDescent="0.25">
      <c r="A88" s="310"/>
      <c r="B88" s="243" t="s">
        <v>695</v>
      </c>
      <c r="C88" s="140">
        <v>0.09</v>
      </c>
      <c r="D88" s="140">
        <v>0.64</v>
      </c>
      <c r="E88" s="140">
        <v>0.27</v>
      </c>
      <c r="F88" s="140">
        <v>0</v>
      </c>
      <c r="G88" s="141">
        <v>0</v>
      </c>
    </row>
    <row r="89" spans="1:7" s="94" customFormat="1" x14ac:dyDescent="0.25">
      <c r="A89" s="310"/>
      <c r="B89" s="243" t="s">
        <v>39</v>
      </c>
      <c r="C89" s="140">
        <v>0.31</v>
      </c>
      <c r="D89" s="140">
        <v>0.31</v>
      </c>
      <c r="E89" s="140">
        <v>0.25</v>
      </c>
      <c r="F89" s="140">
        <v>0.06</v>
      </c>
      <c r="G89" s="141">
        <v>0.06</v>
      </c>
    </row>
    <row r="90" spans="1:7" s="94" customFormat="1" x14ac:dyDescent="0.25">
      <c r="A90" s="310"/>
      <c r="B90" s="243" t="s">
        <v>24</v>
      </c>
      <c r="C90" s="140">
        <v>0.19</v>
      </c>
      <c r="D90" s="140">
        <v>0.5</v>
      </c>
      <c r="E90" s="140">
        <v>0.19</v>
      </c>
      <c r="F90" s="140">
        <v>0.13</v>
      </c>
      <c r="G90" s="141">
        <v>0</v>
      </c>
    </row>
    <row r="91" spans="1:7" s="94" customFormat="1" ht="15" customHeight="1" thickBot="1" x14ac:dyDescent="0.3">
      <c r="A91" s="311"/>
      <c r="B91" s="243" t="s">
        <v>417</v>
      </c>
      <c r="C91" s="142">
        <v>0.1</v>
      </c>
      <c r="D91" s="142">
        <v>0.2</v>
      </c>
      <c r="E91" s="142">
        <v>0.7</v>
      </c>
      <c r="F91" s="142">
        <v>0</v>
      </c>
      <c r="G91" s="143">
        <v>0</v>
      </c>
    </row>
    <row r="92" spans="1:7" s="94" customFormat="1" ht="15" customHeight="1" x14ac:dyDescent="0.25">
      <c r="A92" s="313" t="s">
        <v>125</v>
      </c>
      <c r="B92" s="247" t="s">
        <v>703</v>
      </c>
      <c r="C92" s="255">
        <v>0.14000000000000001</v>
      </c>
      <c r="D92" s="255">
        <v>0.56999999999999995</v>
      </c>
      <c r="E92" s="255">
        <v>0.14000000000000001</v>
      </c>
      <c r="F92" s="255">
        <v>0.14000000000000001</v>
      </c>
      <c r="G92" s="253">
        <v>0</v>
      </c>
    </row>
    <row r="93" spans="1:7" s="94" customFormat="1" x14ac:dyDescent="0.25">
      <c r="A93" s="313"/>
      <c r="B93" s="246" t="s">
        <v>48</v>
      </c>
      <c r="C93" s="255">
        <v>0.23</v>
      </c>
      <c r="D93" s="255">
        <v>0.38</v>
      </c>
      <c r="E93" s="255">
        <v>0.23</v>
      </c>
      <c r="F93" s="255">
        <v>0.15</v>
      </c>
      <c r="G93" s="253">
        <v>0</v>
      </c>
    </row>
    <row r="94" spans="1:7" s="94" customFormat="1" ht="15.75" thickBot="1" x14ac:dyDescent="0.3">
      <c r="A94" s="313"/>
      <c r="B94" s="246" t="s">
        <v>706</v>
      </c>
      <c r="C94" s="251">
        <v>0</v>
      </c>
      <c r="D94" s="251">
        <v>0.43</v>
      </c>
      <c r="E94" s="251">
        <v>0.28999999999999998</v>
      </c>
      <c r="F94" s="251">
        <v>0.28999999999999998</v>
      </c>
      <c r="G94" s="252">
        <v>0</v>
      </c>
    </row>
    <row r="95" spans="1:7" s="94" customFormat="1" ht="15.75" customHeight="1" x14ac:dyDescent="0.25">
      <c r="A95" s="309" t="s">
        <v>404</v>
      </c>
      <c r="B95" s="244" t="s">
        <v>418</v>
      </c>
      <c r="C95" s="140">
        <v>0</v>
      </c>
      <c r="D95" s="140">
        <v>0.18</v>
      </c>
      <c r="E95" s="140">
        <v>0.27</v>
      </c>
      <c r="F95" s="140">
        <v>0.36</v>
      </c>
      <c r="G95" s="141">
        <v>0.18</v>
      </c>
    </row>
    <row r="96" spans="1:7" s="94" customFormat="1" ht="15" customHeight="1" x14ac:dyDescent="0.25">
      <c r="A96" s="310"/>
      <c r="B96" s="243" t="s">
        <v>710</v>
      </c>
      <c r="C96" s="140">
        <v>0.13</v>
      </c>
      <c r="D96" s="140">
        <v>0.25</v>
      </c>
      <c r="E96" s="140">
        <v>0.5</v>
      </c>
      <c r="F96" s="140">
        <v>0.13</v>
      </c>
      <c r="G96" s="141">
        <v>0</v>
      </c>
    </row>
    <row r="97" spans="1:7" s="94" customFormat="1" x14ac:dyDescent="0.25">
      <c r="A97" s="310"/>
      <c r="B97" s="243" t="s">
        <v>307</v>
      </c>
      <c r="C97" s="140">
        <v>0.05</v>
      </c>
      <c r="D97" s="140">
        <v>0.37</v>
      </c>
      <c r="E97" s="140">
        <v>0.47</v>
      </c>
      <c r="F97" s="140">
        <v>0.11</v>
      </c>
      <c r="G97" s="141">
        <v>0</v>
      </c>
    </row>
    <row r="98" spans="1:7" s="94" customFormat="1" x14ac:dyDescent="0.25">
      <c r="A98" s="310"/>
      <c r="B98" s="243" t="s">
        <v>713</v>
      </c>
      <c r="C98" s="140">
        <v>0</v>
      </c>
      <c r="D98" s="140">
        <v>0.36</v>
      </c>
      <c r="E98" s="140">
        <v>0.45</v>
      </c>
      <c r="F98" s="140">
        <v>0.18</v>
      </c>
      <c r="G98" s="141">
        <v>0</v>
      </c>
    </row>
    <row r="99" spans="1:7" s="94" customFormat="1" x14ac:dyDescent="0.25">
      <c r="A99" s="310"/>
      <c r="B99" s="243" t="s">
        <v>34</v>
      </c>
      <c r="C99" s="140">
        <v>0.13</v>
      </c>
      <c r="D99" s="140">
        <v>0.45</v>
      </c>
      <c r="E99" s="140">
        <v>0.32</v>
      </c>
      <c r="F99" s="140">
        <v>0.1</v>
      </c>
      <c r="G99" s="141">
        <v>0</v>
      </c>
    </row>
    <row r="100" spans="1:7" s="94" customFormat="1" x14ac:dyDescent="0.25">
      <c r="A100" s="310"/>
      <c r="B100" s="243" t="s">
        <v>61</v>
      </c>
      <c r="C100" s="140">
        <v>0.06</v>
      </c>
      <c r="D100" s="140">
        <v>0.25</v>
      </c>
      <c r="E100" s="140">
        <v>0.25</v>
      </c>
      <c r="F100" s="140">
        <v>0.19</v>
      </c>
      <c r="G100" s="141">
        <v>0.25</v>
      </c>
    </row>
    <row r="101" spans="1:7" s="94" customFormat="1" x14ac:dyDescent="0.25">
      <c r="A101" s="310"/>
      <c r="B101" s="243" t="s">
        <v>717</v>
      </c>
      <c r="C101" s="140">
        <v>0.33</v>
      </c>
      <c r="D101" s="140">
        <v>0.44</v>
      </c>
      <c r="E101" s="140">
        <v>0.22</v>
      </c>
      <c r="F101" s="140">
        <v>0</v>
      </c>
      <c r="G101" s="141">
        <v>0</v>
      </c>
    </row>
    <row r="102" spans="1:7" s="94" customFormat="1" x14ac:dyDescent="0.25">
      <c r="A102" s="310"/>
      <c r="B102" s="243" t="s">
        <v>56</v>
      </c>
      <c r="C102" s="140">
        <v>0.22</v>
      </c>
      <c r="D102" s="140">
        <v>0.3</v>
      </c>
      <c r="E102" s="140">
        <v>0.3</v>
      </c>
      <c r="F102" s="140">
        <v>0.09</v>
      </c>
      <c r="G102" s="141">
        <v>0.09</v>
      </c>
    </row>
    <row r="103" spans="1:7" s="94" customFormat="1" x14ac:dyDescent="0.25">
      <c r="A103" s="310"/>
      <c r="B103" s="243" t="s">
        <v>38</v>
      </c>
      <c r="C103" s="140">
        <v>0.13</v>
      </c>
      <c r="D103" s="140">
        <v>0.56999999999999995</v>
      </c>
      <c r="E103" s="140">
        <v>0.26</v>
      </c>
      <c r="F103" s="140">
        <v>0.04</v>
      </c>
      <c r="G103" s="141">
        <v>0</v>
      </c>
    </row>
    <row r="104" spans="1:7" s="94" customFormat="1" x14ac:dyDescent="0.25">
      <c r="A104" s="310"/>
      <c r="B104" s="243" t="s">
        <v>723</v>
      </c>
      <c r="C104" s="140">
        <v>0.13</v>
      </c>
      <c r="D104" s="140">
        <v>0.5</v>
      </c>
      <c r="E104" s="140">
        <v>0.25</v>
      </c>
      <c r="F104" s="140">
        <v>0</v>
      </c>
      <c r="G104" s="141">
        <v>0.13</v>
      </c>
    </row>
    <row r="105" spans="1:7" s="94" customFormat="1" x14ac:dyDescent="0.25">
      <c r="A105" s="310"/>
      <c r="B105" s="243" t="s">
        <v>727</v>
      </c>
      <c r="C105" s="140">
        <v>0.1</v>
      </c>
      <c r="D105" s="140">
        <v>0.1</v>
      </c>
      <c r="E105" s="140">
        <v>0.7</v>
      </c>
      <c r="F105" s="140">
        <v>0</v>
      </c>
      <c r="G105" s="141">
        <v>0.1</v>
      </c>
    </row>
    <row r="106" spans="1:7" s="94" customFormat="1" ht="15.75" thickBot="1" x14ac:dyDescent="0.3">
      <c r="A106" s="311"/>
      <c r="B106" s="242" t="s">
        <v>63</v>
      </c>
      <c r="C106" s="142">
        <v>0</v>
      </c>
      <c r="D106" s="142">
        <v>0.11</v>
      </c>
      <c r="E106" s="142">
        <v>0.21</v>
      </c>
      <c r="F106" s="142">
        <v>0.26</v>
      </c>
      <c r="G106" s="143">
        <v>0.42</v>
      </c>
    </row>
    <row r="107" spans="1:7" s="94" customFormat="1" x14ac:dyDescent="0.25">
      <c r="A107" s="111" t="s">
        <v>127</v>
      </c>
      <c r="C107" s="74"/>
      <c r="D107" s="74"/>
      <c r="E107" s="74"/>
      <c r="F107" s="74"/>
      <c r="G107" s="74"/>
    </row>
    <row r="108" spans="1:7" s="94" customFormat="1" x14ac:dyDescent="0.25">
      <c r="A108" s="123"/>
      <c r="C108" s="74"/>
      <c r="D108" s="74"/>
      <c r="E108" s="74"/>
      <c r="F108" s="74"/>
      <c r="G108" s="74"/>
    </row>
    <row r="109" spans="1:7" s="94" customFormat="1" x14ac:dyDescent="0.25">
      <c r="A109" s="123"/>
      <c r="C109" s="74"/>
      <c r="D109" s="74"/>
      <c r="E109" s="74"/>
      <c r="F109" s="74"/>
      <c r="G109" s="74"/>
    </row>
    <row r="110" spans="1:7" s="94" customFormat="1" x14ac:dyDescent="0.25">
      <c r="A110" s="123"/>
      <c r="C110" s="74"/>
      <c r="D110" s="74"/>
      <c r="E110" s="74"/>
      <c r="F110" s="74"/>
      <c r="G110" s="74"/>
    </row>
    <row r="111" spans="1:7" s="94" customFormat="1" x14ac:dyDescent="0.25">
      <c r="A111" s="123"/>
      <c r="C111" s="74"/>
      <c r="D111" s="74"/>
      <c r="E111" s="74"/>
      <c r="F111" s="74"/>
      <c r="G111" s="74"/>
    </row>
    <row r="112" spans="1:7" s="94" customFormat="1" x14ac:dyDescent="0.25">
      <c r="A112" s="123"/>
      <c r="C112" s="74"/>
      <c r="D112" s="74"/>
      <c r="E112" s="74"/>
      <c r="F112" s="74"/>
      <c r="G112" s="74"/>
    </row>
    <row r="113" spans="1:7" s="94" customFormat="1" x14ac:dyDescent="0.25">
      <c r="A113" s="123"/>
      <c r="C113" s="74"/>
      <c r="D113" s="74"/>
      <c r="E113" s="74"/>
      <c r="F113" s="74"/>
      <c r="G113" s="74"/>
    </row>
    <row r="114" spans="1:7" s="94" customFormat="1" x14ac:dyDescent="0.25">
      <c r="A114" s="123"/>
      <c r="C114" s="74"/>
      <c r="D114" s="74"/>
      <c r="E114" s="74"/>
      <c r="F114" s="74"/>
      <c r="G114" s="74"/>
    </row>
    <row r="115" spans="1:7" s="94" customFormat="1" x14ac:dyDescent="0.25">
      <c r="A115" s="123"/>
      <c r="C115" s="74"/>
      <c r="D115" s="74"/>
      <c r="E115" s="74"/>
      <c r="F115" s="74"/>
      <c r="G115" s="74"/>
    </row>
    <row r="116" spans="1:7" s="94" customFormat="1" x14ac:dyDescent="0.25">
      <c r="A116" s="123"/>
      <c r="C116" s="74"/>
      <c r="D116" s="74"/>
      <c r="E116" s="74"/>
      <c r="F116" s="74"/>
      <c r="G116" s="74"/>
    </row>
    <row r="117" spans="1:7" s="94" customFormat="1" x14ac:dyDescent="0.25">
      <c r="A117" s="123"/>
      <c r="C117" s="74"/>
      <c r="D117" s="74"/>
      <c r="E117" s="74"/>
      <c r="F117" s="74"/>
      <c r="G117" s="74"/>
    </row>
    <row r="118" spans="1:7" s="94" customFormat="1" x14ac:dyDescent="0.25">
      <c r="A118" s="123"/>
      <c r="C118" s="74"/>
      <c r="D118" s="74"/>
      <c r="E118" s="74"/>
      <c r="F118" s="74"/>
      <c r="G118" s="74"/>
    </row>
    <row r="119" spans="1:7" s="94" customFormat="1" x14ac:dyDescent="0.25">
      <c r="A119" s="123"/>
      <c r="C119" s="74"/>
      <c r="D119" s="74"/>
      <c r="E119" s="74"/>
      <c r="F119" s="74"/>
      <c r="G119" s="74"/>
    </row>
    <row r="120" spans="1:7" s="94" customFormat="1" x14ac:dyDescent="0.25">
      <c r="A120" s="123"/>
      <c r="C120" s="74"/>
      <c r="D120" s="74"/>
      <c r="E120" s="74"/>
      <c r="F120" s="74"/>
      <c r="G120" s="74"/>
    </row>
    <row r="121" spans="1:7" s="94" customFormat="1" x14ac:dyDescent="0.25">
      <c r="A121" s="123"/>
      <c r="C121" s="74"/>
      <c r="D121" s="74"/>
      <c r="E121" s="74"/>
      <c r="F121" s="74"/>
      <c r="G121" s="74"/>
    </row>
    <row r="122" spans="1:7" s="94" customFormat="1" x14ac:dyDescent="0.25">
      <c r="A122" s="123"/>
      <c r="C122" s="74"/>
      <c r="D122" s="74"/>
      <c r="E122" s="74"/>
      <c r="F122" s="74"/>
      <c r="G122" s="74"/>
    </row>
    <row r="123" spans="1:7" s="94" customFormat="1" x14ac:dyDescent="0.25">
      <c r="A123" s="123"/>
      <c r="C123" s="74"/>
      <c r="D123" s="74"/>
      <c r="E123" s="74"/>
      <c r="F123" s="74"/>
      <c r="G123" s="74"/>
    </row>
    <row r="124" spans="1:7" s="94" customFormat="1" x14ac:dyDescent="0.25">
      <c r="A124" s="124"/>
      <c r="C124" s="74"/>
      <c r="D124" s="74"/>
      <c r="E124" s="74"/>
      <c r="F124" s="74"/>
      <c r="G124" s="74"/>
    </row>
    <row r="125" spans="1:7" s="94" customFormat="1" x14ac:dyDescent="0.25">
      <c r="A125" s="124"/>
      <c r="C125" s="74"/>
      <c r="D125" s="74"/>
      <c r="E125" s="74"/>
      <c r="F125" s="74"/>
      <c r="G125" s="74"/>
    </row>
    <row r="126" spans="1:7" s="94" customFormat="1" x14ac:dyDescent="0.25">
      <c r="A126" s="124"/>
      <c r="C126" s="74"/>
      <c r="D126" s="74"/>
      <c r="E126" s="74"/>
      <c r="F126" s="74"/>
      <c r="G126" s="74"/>
    </row>
    <row r="127" spans="1:7" s="94" customFormat="1" x14ac:dyDescent="0.25">
      <c r="A127" s="124"/>
      <c r="C127" s="74"/>
      <c r="D127" s="74"/>
      <c r="E127" s="74"/>
      <c r="F127" s="74"/>
      <c r="G127" s="74"/>
    </row>
    <row r="128" spans="1:7" s="94" customFormat="1" x14ac:dyDescent="0.25">
      <c r="A128" s="124"/>
      <c r="C128" s="74"/>
      <c r="D128" s="74"/>
      <c r="E128" s="74"/>
      <c r="F128" s="74"/>
      <c r="G128" s="74"/>
    </row>
    <row r="129" spans="1:7" s="94" customFormat="1" x14ac:dyDescent="0.25">
      <c r="A129" s="124"/>
      <c r="C129" s="74"/>
      <c r="D129" s="74"/>
      <c r="E129" s="74"/>
      <c r="F129" s="74"/>
      <c r="G129" s="74"/>
    </row>
    <row r="130" spans="1:7" s="94" customFormat="1" x14ac:dyDescent="0.25">
      <c r="A130" s="124"/>
      <c r="C130" s="74"/>
      <c r="D130" s="74"/>
      <c r="E130" s="74"/>
      <c r="F130" s="74"/>
      <c r="G130" s="74"/>
    </row>
    <row r="131" spans="1:7" s="94" customFormat="1" x14ac:dyDescent="0.25">
      <c r="A131" s="124"/>
      <c r="C131" s="74"/>
      <c r="D131" s="74"/>
      <c r="E131" s="74"/>
      <c r="F131" s="74"/>
      <c r="G131" s="74"/>
    </row>
    <row r="132" spans="1:7" s="94" customFormat="1" x14ac:dyDescent="0.25">
      <c r="A132" s="124"/>
      <c r="C132" s="74"/>
      <c r="D132" s="74"/>
      <c r="E132" s="74"/>
      <c r="F132" s="74"/>
      <c r="G132" s="74"/>
    </row>
    <row r="133" spans="1:7" s="94" customFormat="1" x14ac:dyDescent="0.25">
      <c r="A133" s="124"/>
      <c r="C133" s="74"/>
      <c r="D133" s="74"/>
      <c r="E133" s="74"/>
      <c r="F133" s="74"/>
      <c r="G133" s="74"/>
    </row>
    <row r="134" spans="1:7" s="94" customFormat="1" x14ac:dyDescent="0.25">
      <c r="A134" s="124"/>
      <c r="C134" s="74"/>
      <c r="D134" s="74"/>
      <c r="E134" s="74"/>
      <c r="F134" s="74"/>
      <c r="G134" s="74"/>
    </row>
    <row r="135" spans="1:7" s="94" customFormat="1" x14ac:dyDescent="0.25"/>
  </sheetData>
  <sortState ref="B91:G95">
    <sortCondition ref="B91:B95"/>
  </sortState>
  <mergeCells count="12">
    <mergeCell ref="A44:A48"/>
    <mergeCell ref="C4:H4"/>
    <mergeCell ref="B5:G5"/>
    <mergeCell ref="A10:A15"/>
    <mergeCell ref="A16:A36"/>
    <mergeCell ref="A37:A43"/>
    <mergeCell ref="A95:A106"/>
    <mergeCell ref="A49:A60"/>
    <mergeCell ref="A61:A68"/>
    <mergeCell ref="A69:A81"/>
    <mergeCell ref="A82:A91"/>
    <mergeCell ref="A92:A94"/>
  </mergeCells>
  <hyperlinks>
    <hyperlink ref="A1" location="'List of Figs &amp; Tables'!A1" display="Link to Index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135"/>
  <sheetViews>
    <sheetView zoomScale="70" zoomScaleNormal="70" workbookViewId="0">
      <selection activeCell="I43" sqref="I43"/>
    </sheetView>
  </sheetViews>
  <sheetFormatPr defaultRowHeight="15" x14ac:dyDescent="0.25"/>
  <cols>
    <col min="1" max="1" width="9.140625" style="65"/>
    <col min="2" max="2" width="48.140625" style="65" customWidth="1"/>
    <col min="3" max="3" width="9.140625" customWidth="1"/>
    <col min="5" max="7" width="9.140625" style="64"/>
  </cols>
  <sheetData>
    <row r="1" spans="1:8" x14ac:dyDescent="0.25">
      <c r="A1" s="19" t="s">
        <v>100</v>
      </c>
    </row>
    <row r="3" spans="1:8" s="94" customFormat="1" x14ac:dyDescent="0.25"/>
    <row r="4" spans="1:8" s="94" customFormat="1" ht="15.75" thickBot="1" x14ac:dyDescent="0.3">
      <c r="B4" s="132"/>
      <c r="C4" s="308"/>
      <c r="D4" s="308"/>
      <c r="E4" s="308"/>
      <c r="F4" s="308"/>
      <c r="G4" s="308"/>
      <c r="H4" s="308"/>
    </row>
    <row r="5" spans="1:8" s="94" customFormat="1" ht="15.75" thickBot="1" x14ac:dyDescent="0.3">
      <c r="A5" s="132"/>
      <c r="B5" s="315" t="s">
        <v>525</v>
      </c>
      <c r="C5" s="316"/>
      <c r="D5" s="316"/>
      <c r="E5" s="316"/>
      <c r="F5" s="316"/>
      <c r="G5" s="317"/>
      <c r="H5" s="73"/>
    </row>
    <row r="6" spans="1:8" s="94" customFormat="1" x14ac:dyDescent="0.25">
      <c r="A6" s="132"/>
      <c r="B6" s="126" t="s">
        <v>105</v>
      </c>
      <c r="C6" s="127" t="s">
        <v>106</v>
      </c>
      <c r="D6" s="128"/>
      <c r="E6" s="129"/>
      <c r="F6" s="128"/>
      <c r="G6" s="130"/>
      <c r="H6" s="31"/>
    </row>
    <row r="7" spans="1:8" s="94" customFormat="1" x14ac:dyDescent="0.25">
      <c r="A7" s="132"/>
      <c r="B7" s="72" t="s">
        <v>107</v>
      </c>
      <c r="C7" s="34" t="s">
        <v>108</v>
      </c>
      <c r="D7" s="31"/>
      <c r="E7" s="87"/>
      <c r="F7" s="31"/>
      <c r="G7" s="70"/>
      <c r="H7" s="31"/>
    </row>
    <row r="8" spans="1:8" s="94" customFormat="1" ht="15.75" thickBot="1" x14ac:dyDescent="0.3">
      <c r="A8" s="132"/>
      <c r="B8" s="72" t="s">
        <v>109</v>
      </c>
      <c r="C8" s="87"/>
      <c r="D8" s="31"/>
      <c r="E8" s="34"/>
      <c r="F8" s="31"/>
      <c r="G8" s="70"/>
      <c r="H8" s="122"/>
    </row>
    <row r="9" spans="1:8" s="94" customFormat="1" ht="15.75" thickBot="1" x14ac:dyDescent="0.3">
      <c r="A9" s="133"/>
      <c r="B9" s="71" t="s">
        <v>110</v>
      </c>
      <c r="C9" s="69">
        <v>1</v>
      </c>
      <c r="D9" s="90">
        <v>2</v>
      </c>
      <c r="E9" s="90">
        <v>3</v>
      </c>
      <c r="F9" s="90">
        <v>4</v>
      </c>
      <c r="G9" s="91">
        <v>5</v>
      </c>
    </row>
    <row r="10" spans="1:8" s="94" customFormat="1" ht="15" customHeight="1" x14ac:dyDescent="0.25">
      <c r="A10" s="312" t="s">
        <v>111</v>
      </c>
      <c r="B10" s="246" t="s">
        <v>70</v>
      </c>
      <c r="C10" s="255">
        <v>0.05</v>
      </c>
      <c r="D10" s="255">
        <v>0.27</v>
      </c>
      <c r="E10" s="255">
        <v>0.42</v>
      </c>
      <c r="F10" s="255">
        <v>0.25</v>
      </c>
      <c r="G10" s="254">
        <v>0.02</v>
      </c>
    </row>
    <row r="11" spans="1:8" s="94" customFormat="1" x14ac:dyDescent="0.25">
      <c r="A11" s="313"/>
      <c r="B11" s="246" t="s">
        <v>77</v>
      </c>
      <c r="C11" s="255">
        <v>0</v>
      </c>
      <c r="D11" s="255">
        <v>0.18</v>
      </c>
      <c r="E11" s="255">
        <v>0.5</v>
      </c>
      <c r="F11" s="255">
        <v>0.32</v>
      </c>
      <c r="G11" s="253">
        <v>0</v>
      </c>
    </row>
    <row r="12" spans="1:8" s="94" customFormat="1" x14ac:dyDescent="0.25">
      <c r="A12" s="313"/>
      <c r="B12" s="246" t="s">
        <v>98</v>
      </c>
      <c r="C12" s="255">
        <v>0.06</v>
      </c>
      <c r="D12" s="255">
        <v>0.63</v>
      </c>
      <c r="E12" s="255">
        <v>0.25</v>
      </c>
      <c r="F12" s="255">
        <v>0.06</v>
      </c>
      <c r="G12" s="253">
        <v>0</v>
      </c>
    </row>
    <row r="13" spans="1:8" s="94" customFormat="1" x14ac:dyDescent="0.25">
      <c r="A13" s="313"/>
      <c r="B13" s="246" t="s">
        <v>564</v>
      </c>
      <c r="C13" s="255">
        <v>0.18</v>
      </c>
      <c r="D13" s="255">
        <v>0.45</v>
      </c>
      <c r="E13" s="255">
        <v>0.36</v>
      </c>
      <c r="F13" s="255">
        <v>0</v>
      </c>
      <c r="G13" s="253">
        <v>0</v>
      </c>
    </row>
    <row r="14" spans="1:8" s="94" customFormat="1" x14ac:dyDescent="0.25">
      <c r="A14" s="313"/>
      <c r="B14" s="246" t="s">
        <v>507</v>
      </c>
      <c r="C14" s="255">
        <v>0.13</v>
      </c>
      <c r="D14" s="255">
        <v>0.38</v>
      </c>
      <c r="E14" s="255">
        <v>0.38</v>
      </c>
      <c r="F14" s="255">
        <v>0.13</v>
      </c>
      <c r="G14" s="253">
        <v>0</v>
      </c>
    </row>
    <row r="15" spans="1:8" s="94" customFormat="1" ht="15.75" thickBot="1" x14ac:dyDescent="0.3">
      <c r="A15" s="313"/>
      <c r="B15" s="246" t="s">
        <v>87</v>
      </c>
      <c r="C15" s="251">
        <v>0.28000000000000003</v>
      </c>
      <c r="D15" s="251">
        <v>0.5</v>
      </c>
      <c r="E15" s="251">
        <v>0.19</v>
      </c>
      <c r="F15" s="251">
        <v>0.03</v>
      </c>
      <c r="G15" s="252">
        <v>0</v>
      </c>
    </row>
    <row r="16" spans="1:8" s="94" customFormat="1" x14ac:dyDescent="0.25">
      <c r="A16" s="309" t="s">
        <v>121</v>
      </c>
      <c r="B16" s="244" t="s">
        <v>508</v>
      </c>
      <c r="C16" s="140">
        <v>0</v>
      </c>
      <c r="D16" s="140">
        <v>0.56000000000000005</v>
      </c>
      <c r="E16" s="140">
        <v>0.44</v>
      </c>
      <c r="F16" s="140">
        <v>0</v>
      </c>
      <c r="G16" s="141">
        <v>0</v>
      </c>
    </row>
    <row r="17" spans="1:7" s="94" customFormat="1" x14ac:dyDescent="0.25">
      <c r="A17" s="310"/>
      <c r="B17" s="243" t="s">
        <v>102</v>
      </c>
      <c r="C17" s="140">
        <v>0.13</v>
      </c>
      <c r="D17" s="140">
        <v>0.31</v>
      </c>
      <c r="E17" s="140">
        <v>0.25</v>
      </c>
      <c r="F17" s="140">
        <v>0.19</v>
      </c>
      <c r="G17" s="141">
        <v>0.13</v>
      </c>
    </row>
    <row r="18" spans="1:7" s="94" customFormat="1" x14ac:dyDescent="0.25">
      <c r="A18" s="310"/>
      <c r="B18" s="243" t="s">
        <v>86</v>
      </c>
      <c r="C18" s="140">
        <v>0</v>
      </c>
      <c r="D18" s="140">
        <v>0.75</v>
      </c>
      <c r="E18" s="140">
        <v>0.25</v>
      </c>
      <c r="F18" s="140">
        <v>0</v>
      </c>
      <c r="G18" s="141">
        <v>0</v>
      </c>
    </row>
    <row r="19" spans="1:7" s="94" customFormat="1" x14ac:dyDescent="0.25">
      <c r="A19" s="310"/>
      <c r="B19" s="243" t="s">
        <v>82</v>
      </c>
      <c r="C19" s="140">
        <v>0</v>
      </c>
      <c r="D19" s="140">
        <v>0.13</v>
      </c>
      <c r="E19" s="140">
        <v>0.27</v>
      </c>
      <c r="F19" s="140">
        <v>0.47</v>
      </c>
      <c r="G19" s="141">
        <v>0.13</v>
      </c>
    </row>
    <row r="20" spans="1:7" s="94" customFormat="1" ht="15" customHeight="1" x14ac:dyDescent="0.25">
      <c r="A20" s="310"/>
      <c r="B20" s="243" t="s">
        <v>78</v>
      </c>
      <c r="C20" s="140">
        <v>0.09</v>
      </c>
      <c r="D20" s="140">
        <v>0.24</v>
      </c>
      <c r="E20" s="140">
        <v>0.39</v>
      </c>
      <c r="F20" s="140">
        <v>0.12</v>
      </c>
      <c r="G20" s="141">
        <v>0.15</v>
      </c>
    </row>
    <row r="21" spans="1:7" s="94" customFormat="1" x14ac:dyDescent="0.25">
      <c r="A21" s="310"/>
      <c r="B21" s="243" t="s">
        <v>509</v>
      </c>
      <c r="C21" s="140">
        <v>0.1</v>
      </c>
      <c r="D21" s="140">
        <v>0.4</v>
      </c>
      <c r="E21" s="140">
        <v>0.5</v>
      </c>
      <c r="F21" s="140">
        <v>0</v>
      </c>
      <c r="G21" s="141">
        <v>0</v>
      </c>
    </row>
    <row r="22" spans="1:7" s="94" customFormat="1" x14ac:dyDescent="0.25">
      <c r="A22" s="310"/>
      <c r="B22" s="243" t="s">
        <v>88</v>
      </c>
      <c r="C22" s="140">
        <v>0.16</v>
      </c>
      <c r="D22" s="140">
        <v>0.63</v>
      </c>
      <c r="E22" s="140">
        <v>0.16</v>
      </c>
      <c r="F22" s="140">
        <v>0.05</v>
      </c>
      <c r="G22" s="141">
        <v>0</v>
      </c>
    </row>
    <row r="23" spans="1:7" s="94" customFormat="1" x14ac:dyDescent="0.25">
      <c r="A23" s="310"/>
      <c r="B23" s="243" t="s">
        <v>79</v>
      </c>
      <c r="C23" s="140">
        <v>0.24</v>
      </c>
      <c r="D23" s="140">
        <v>0.43</v>
      </c>
      <c r="E23" s="140">
        <v>0.16</v>
      </c>
      <c r="F23" s="140">
        <v>0.11</v>
      </c>
      <c r="G23" s="141">
        <v>0.05</v>
      </c>
    </row>
    <row r="24" spans="1:7" s="94" customFormat="1" x14ac:dyDescent="0.25">
      <c r="A24" s="310"/>
      <c r="B24" s="243" t="s">
        <v>576</v>
      </c>
      <c r="C24" s="140">
        <v>0</v>
      </c>
      <c r="D24" s="140">
        <v>0.38</v>
      </c>
      <c r="E24" s="140">
        <v>0.54</v>
      </c>
      <c r="F24" s="140">
        <v>0.08</v>
      </c>
      <c r="G24" s="141">
        <v>0</v>
      </c>
    </row>
    <row r="25" spans="1:7" s="94" customFormat="1" x14ac:dyDescent="0.25">
      <c r="A25" s="310"/>
      <c r="B25" s="243" t="s">
        <v>92</v>
      </c>
      <c r="C25" s="140">
        <v>0.12</v>
      </c>
      <c r="D25" s="140">
        <v>0.59</v>
      </c>
      <c r="E25" s="140">
        <v>0.28999999999999998</v>
      </c>
      <c r="F25" s="140">
        <v>0</v>
      </c>
      <c r="G25" s="141">
        <v>0</v>
      </c>
    </row>
    <row r="26" spans="1:7" s="94" customFormat="1" x14ac:dyDescent="0.25">
      <c r="A26" s="310"/>
      <c r="B26" s="243" t="s">
        <v>89</v>
      </c>
      <c r="C26" s="140">
        <v>0.18</v>
      </c>
      <c r="D26" s="140">
        <v>0.55000000000000004</v>
      </c>
      <c r="E26" s="140">
        <v>0.27</v>
      </c>
      <c r="F26" s="140">
        <v>0</v>
      </c>
      <c r="G26" s="141">
        <v>0</v>
      </c>
    </row>
    <row r="27" spans="1:7" s="94" customFormat="1" x14ac:dyDescent="0.25">
      <c r="A27" s="310"/>
      <c r="B27" s="243" t="s">
        <v>81</v>
      </c>
      <c r="C27" s="140">
        <v>0.12</v>
      </c>
      <c r="D27" s="140">
        <v>0.56000000000000005</v>
      </c>
      <c r="E27" s="140">
        <v>0.2</v>
      </c>
      <c r="F27" s="140">
        <v>0.08</v>
      </c>
      <c r="G27" s="141">
        <v>0.04</v>
      </c>
    </row>
    <row r="28" spans="1:7" s="94" customFormat="1" x14ac:dyDescent="0.25">
      <c r="A28" s="310"/>
      <c r="B28" s="243" t="s">
        <v>80</v>
      </c>
      <c r="C28" s="140">
        <v>0.23</v>
      </c>
      <c r="D28" s="140">
        <v>0.68</v>
      </c>
      <c r="E28" s="140">
        <v>0.1</v>
      </c>
      <c r="F28" s="140">
        <v>0</v>
      </c>
      <c r="G28" s="141">
        <v>0</v>
      </c>
    </row>
    <row r="29" spans="1:7" s="94" customFormat="1" x14ac:dyDescent="0.25">
      <c r="A29" s="310"/>
      <c r="B29" s="243" t="s">
        <v>582</v>
      </c>
      <c r="C29" s="140">
        <v>0</v>
      </c>
      <c r="D29" s="140">
        <v>0.42</v>
      </c>
      <c r="E29" s="140">
        <v>0.42</v>
      </c>
      <c r="F29" s="140">
        <v>0.17</v>
      </c>
      <c r="G29" s="141">
        <v>0</v>
      </c>
    </row>
    <row r="30" spans="1:7" s="94" customFormat="1" x14ac:dyDescent="0.25">
      <c r="A30" s="310"/>
      <c r="B30" s="243" t="s">
        <v>76</v>
      </c>
      <c r="C30" s="140">
        <v>0.34</v>
      </c>
      <c r="D30" s="140">
        <v>0.5</v>
      </c>
      <c r="E30" s="140">
        <v>0.16</v>
      </c>
      <c r="F30" s="140">
        <v>0</v>
      </c>
      <c r="G30" s="141">
        <v>0</v>
      </c>
    </row>
    <row r="31" spans="1:7" s="94" customFormat="1" x14ac:dyDescent="0.25">
      <c r="A31" s="310"/>
      <c r="B31" s="243" t="s">
        <v>74</v>
      </c>
      <c r="C31" s="140">
        <v>7.0000000000000007E-2</v>
      </c>
      <c r="D31" s="140">
        <v>0.47</v>
      </c>
      <c r="E31" s="140">
        <v>0.33</v>
      </c>
      <c r="F31" s="140">
        <v>0.13</v>
      </c>
      <c r="G31" s="141">
        <v>0</v>
      </c>
    </row>
    <row r="32" spans="1:7" s="94" customFormat="1" x14ac:dyDescent="0.25">
      <c r="A32" s="310"/>
      <c r="B32" s="243" t="s">
        <v>69</v>
      </c>
      <c r="C32" s="140">
        <v>0.46</v>
      </c>
      <c r="D32" s="140">
        <v>0.43</v>
      </c>
      <c r="E32" s="140">
        <v>0.08</v>
      </c>
      <c r="F32" s="140">
        <v>0.03</v>
      </c>
      <c r="G32" s="141">
        <v>0</v>
      </c>
    </row>
    <row r="33" spans="1:7" s="94" customFormat="1" x14ac:dyDescent="0.25">
      <c r="A33" s="310"/>
      <c r="B33" s="243" t="s">
        <v>587</v>
      </c>
      <c r="C33" s="140">
        <v>0.1</v>
      </c>
      <c r="D33" s="140">
        <v>0.4</v>
      </c>
      <c r="E33" s="140">
        <v>0.5</v>
      </c>
      <c r="F33" s="140">
        <v>0</v>
      </c>
      <c r="G33" s="141">
        <v>0</v>
      </c>
    </row>
    <row r="34" spans="1:7" s="94" customFormat="1" x14ac:dyDescent="0.25">
      <c r="A34" s="310"/>
      <c r="B34" s="243" t="s">
        <v>510</v>
      </c>
      <c r="C34" s="140">
        <v>0.18</v>
      </c>
      <c r="D34" s="140">
        <v>0.64</v>
      </c>
      <c r="E34" s="140">
        <v>0.18</v>
      </c>
      <c r="F34" s="140">
        <v>0</v>
      </c>
      <c r="G34" s="141">
        <v>0</v>
      </c>
    </row>
    <row r="35" spans="1:7" s="94" customFormat="1" x14ac:dyDescent="0.25">
      <c r="A35" s="310"/>
      <c r="B35" s="243" t="s">
        <v>75</v>
      </c>
      <c r="C35" s="140">
        <v>0.19</v>
      </c>
      <c r="D35" s="140">
        <v>0.54</v>
      </c>
      <c r="E35" s="140">
        <v>0.27</v>
      </c>
      <c r="F35" s="140">
        <v>0</v>
      </c>
      <c r="G35" s="141">
        <v>0</v>
      </c>
    </row>
    <row r="36" spans="1:7" s="94" customFormat="1" ht="15.75" thickBot="1" x14ac:dyDescent="0.3">
      <c r="A36" s="311"/>
      <c r="B36" s="242" t="s">
        <v>29</v>
      </c>
      <c r="C36" s="142">
        <v>0.08</v>
      </c>
      <c r="D36" s="142">
        <v>0.4</v>
      </c>
      <c r="E36" s="142">
        <v>0.2</v>
      </c>
      <c r="F36" s="142">
        <v>0.32</v>
      </c>
      <c r="G36" s="143">
        <v>0</v>
      </c>
    </row>
    <row r="37" spans="1:7" s="94" customFormat="1" x14ac:dyDescent="0.25">
      <c r="A37" s="312" t="s">
        <v>124</v>
      </c>
      <c r="B37" s="246" t="s">
        <v>103</v>
      </c>
      <c r="C37" s="255">
        <v>0</v>
      </c>
      <c r="D37" s="255">
        <v>0</v>
      </c>
      <c r="E37" s="255">
        <v>0.33</v>
      </c>
      <c r="F37" s="255">
        <v>0.5</v>
      </c>
      <c r="G37" s="253">
        <v>0.17</v>
      </c>
    </row>
    <row r="38" spans="1:7" s="94" customFormat="1" x14ac:dyDescent="0.25">
      <c r="A38" s="313"/>
      <c r="B38" s="246" t="s">
        <v>593</v>
      </c>
      <c r="C38" s="255">
        <v>0</v>
      </c>
      <c r="D38" s="255">
        <v>0.09</v>
      </c>
      <c r="E38" s="255">
        <v>0.27</v>
      </c>
      <c r="F38" s="255">
        <v>0.55000000000000004</v>
      </c>
      <c r="G38" s="253">
        <v>0.09</v>
      </c>
    </row>
    <row r="39" spans="1:7" s="94" customFormat="1" x14ac:dyDescent="0.25">
      <c r="A39" s="313"/>
      <c r="B39" s="246" t="s">
        <v>94</v>
      </c>
      <c r="C39" s="255">
        <v>0</v>
      </c>
      <c r="D39" s="255">
        <v>0.27</v>
      </c>
      <c r="E39" s="255">
        <v>0.27</v>
      </c>
      <c r="F39" s="255">
        <v>0.45</v>
      </c>
      <c r="G39" s="253">
        <v>0</v>
      </c>
    </row>
    <row r="40" spans="1:7" s="94" customFormat="1" x14ac:dyDescent="0.25">
      <c r="A40" s="313"/>
      <c r="B40" s="246" t="s">
        <v>549</v>
      </c>
      <c r="C40" s="255">
        <v>0.35</v>
      </c>
      <c r="D40" s="255">
        <v>0.25</v>
      </c>
      <c r="E40" s="255">
        <v>0.25</v>
      </c>
      <c r="F40" s="255">
        <v>0.15</v>
      </c>
      <c r="G40" s="253">
        <v>0</v>
      </c>
    </row>
    <row r="41" spans="1:7" s="94" customFormat="1" ht="15" customHeight="1" x14ac:dyDescent="0.25">
      <c r="A41" s="313"/>
      <c r="B41" s="246" t="s">
        <v>511</v>
      </c>
      <c r="C41" s="255">
        <v>0</v>
      </c>
      <c r="D41" s="255">
        <v>0</v>
      </c>
      <c r="E41" s="255">
        <v>0.33</v>
      </c>
      <c r="F41" s="255">
        <v>0.44</v>
      </c>
      <c r="G41" s="253">
        <v>0.22</v>
      </c>
    </row>
    <row r="42" spans="1:7" s="94" customFormat="1" x14ac:dyDescent="0.25">
      <c r="A42" s="313"/>
      <c r="B42" s="246" t="s">
        <v>96</v>
      </c>
      <c r="C42" s="255">
        <v>0.09</v>
      </c>
      <c r="D42" s="255">
        <v>0.35</v>
      </c>
      <c r="E42" s="255">
        <v>0.39</v>
      </c>
      <c r="F42" s="255">
        <v>0.17</v>
      </c>
      <c r="G42" s="253">
        <v>0</v>
      </c>
    </row>
    <row r="43" spans="1:7" s="94" customFormat="1" ht="15.75" thickBot="1" x14ac:dyDescent="0.3">
      <c r="A43" s="313"/>
      <c r="B43" s="246" t="s">
        <v>28</v>
      </c>
      <c r="C43" s="251">
        <v>0.05</v>
      </c>
      <c r="D43" s="251">
        <v>0.33</v>
      </c>
      <c r="E43" s="251">
        <v>0.38</v>
      </c>
      <c r="F43" s="251">
        <v>0.24</v>
      </c>
      <c r="G43" s="252">
        <v>0</v>
      </c>
    </row>
    <row r="44" spans="1:7" s="94" customFormat="1" x14ac:dyDescent="0.25">
      <c r="A44" s="309" t="s">
        <v>112</v>
      </c>
      <c r="B44" s="244" t="s">
        <v>405</v>
      </c>
      <c r="C44" s="140">
        <v>0</v>
      </c>
      <c r="D44" s="140">
        <v>0.67</v>
      </c>
      <c r="E44" s="140">
        <v>0.33</v>
      </c>
      <c r="F44" s="140">
        <v>0</v>
      </c>
      <c r="G44" s="141">
        <v>0</v>
      </c>
    </row>
    <row r="45" spans="1:7" s="94" customFormat="1" x14ac:dyDescent="0.25">
      <c r="A45" s="310"/>
      <c r="B45" s="243" t="s">
        <v>59</v>
      </c>
      <c r="C45" s="140">
        <v>0</v>
      </c>
      <c r="D45" s="140">
        <v>0.33</v>
      </c>
      <c r="E45" s="140">
        <v>0.56000000000000005</v>
      </c>
      <c r="F45" s="140">
        <v>0.06</v>
      </c>
      <c r="G45" s="141">
        <v>0.06</v>
      </c>
    </row>
    <row r="46" spans="1:7" s="94" customFormat="1" x14ac:dyDescent="0.25">
      <c r="A46" s="310"/>
      <c r="B46" s="243" t="s">
        <v>35</v>
      </c>
      <c r="C46" s="140">
        <v>0.13</v>
      </c>
      <c r="D46" s="140">
        <v>0.53</v>
      </c>
      <c r="E46" s="140">
        <v>0.33</v>
      </c>
      <c r="F46" s="140">
        <v>0</v>
      </c>
      <c r="G46" s="141">
        <v>0</v>
      </c>
    </row>
    <row r="47" spans="1:7" s="94" customFormat="1" ht="15" customHeight="1" x14ac:dyDescent="0.25">
      <c r="A47" s="310"/>
      <c r="B47" s="243" t="s">
        <v>22</v>
      </c>
      <c r="C47" s="140">
        <v>0.13</v>
      </c>
      <c r="D47" s="140">
        <v>0.27</v>
      </c>
      <c r="E47" s="140">
        <v>0.4</v>
      </c>
      <c r="F47" s="140">
        <v>0.2</v>
      </c>
      <c r="G47" s="141">
        <v>0</v>
      </c>
    </row>
    <row r="48" spans="1:7" s="94" customFormat="1" ht="15.75" thickBot="1" x14ac:dyDescent="0.3">
      <c r="A48" s="310"/>
      <c r="B48" s="243" t="s">
        <v>610</v>
      </c>
      <c r="C48" s="142">
        <v>0.08</v>
      </c>
      <c r="D48" s="142">
        <v>0.57999999999999996</v>
      </c>
      <c r="E48" s="142">
        <v>0.33</v>
      </c>
      <c r="F48" s="142">
        <v>0</v>
      </c>
      <c r="G48" s="143">
        <v>0</v>
      </c>
    </row>
    <row r="49" spans="1:8" s="94" customFormat="1" x14ac:dyDescent="0.25">
      <c r="A49" s="312" t="s">
        <v>113</v>
      </c>
      <c r="B49" s="245" t="s">
        <v>406</v>
      </c>
      <c r="C49" s="255">
        <v>0</v>
      </c>
      <c r="D49" s="255">
        <v>0.18</v>
      </c>
      <c r="E49" s="255">
        <v>0.18</v>
      </c>
      <c r="F49" s="255">
        <v>0.55000000000000004</v>
      </c>
      <c r="G49" s="253">
        <v>0.09</v>
      </c>
    </row>
    <row r="50" spans="1:8" s="94" customFormat="1" x14ac:dyDescent="0.25">
      <c r="A50" s="313"/>
      <c r="B50" s="246" t="s">
        <v>407</v>
      </c>
      <c r="C50" s="255">
        <v>0</v>
      </c>
      <c r="D50" s="255">
        <v>0.5</v>
      </c>
      <c r="E50" s="255">
        <v>0.33</v>
      </c>
      <c r="F50" s="255">
        <v>0.17</v>
      </c>
      <c r="G50" s="253">
        <v>0</v>
      </c>
    </row>
    <row r="51" spans="1:8" s="94" customFormat="1" x14ac:dyDescent="0.25">
      <c r="A51" s="313"/>
      <c r="B51" s="246" t="s">
        <v>408</v>
      </c>
      <c r="C51" s="255">
        <v>0</v>
      </c>
      <c r="D51" s="255">
        <v>0.27</v>
      </c>
      <c r="E51" s="255">
        <v>0.73</v>
      </c>
      <c r="F51" s="255">
        <v>0</v>
      </c>
      <c r="G51" s="253">
        <v>0</v>
      </c>
    </row>
    <row r="52" spans="1:8" s="94" customFormat="1" x14ac:dyDescent="0.25">
      <c r="A52" s="313"/>
      <c r="B52" s="246" t="s">
        <v>615</v>
      </c>
      <c r="C52" s="255">
        <v>0</v>
      </c>
      <c r="D52" s="255">
        <v>0.31</v>
      </c>
      <c r="E52" s="255">
        <v>0.46</v>
      </c>
      <c r="F52" s="255">
        <v>0.23</v>
      </c>
      <c r="G52" s="253">
        <v>0</v>
      </c>
    </row>
    <row r="53" spans="1:8" s="94" customFormat="1" ht="15" customHeight="1" x14ac:dyDescent="0.25">
      <c r="A53" s="313"/>
      <c r="B53" s="246" t="s">
        <v>409</v>
      </c>
      <c r="C53" s="255">
        <v>0</v>
      </c>
      <c r="D53" s="255">
        <v>0.33</v>
      </c>
      <c r="E53" s="255">
        <v>0.67</v>
      </c>
      <c r="F53" s="255">
        <v>0</v>
      </c>
      <c r="G53" s="253">
        <v>0</v>
      </c>
    </row>
    <row r="54" spans="1:8" s="94" customFormat="1" x14ac:dyDescent="0.25">
      <c r="A54" s="313"/>
      <c r="B54" s="246" t="s">
        <v>23</v>
      </c>
      <c r="C54" s="255">
        <v>0</v>
      </c>
      <c r="D54" s="255">
        <v>0.37</v>
      </c>
      <c r="E54" s="255">
        <v>0.53</v>
      </c>
      <c r="F54" s="255">
        <v>0.11</v>
      </c>
      <c r="G54" s="253">
        <v>0</v>
      </c>
    </row>
    <row r="55" spans="1:8" s="94" customFormat="1" x14ac:dyDescent="0.25">
      <c r="A55" s="313"/>
      <c r="B55" s="246" t="s">
        <v>619</v>
      </c>
      <c r="C55" s="255">
        <v>0</v>
      </c>
      <c r="D55" s="255">
        <v>0.71</v>
      </c>
      <c r="E55" s="255">
        <v>0.28999999999999998</v>
      </c>
      <c r="F55" s="255">
        <v>0</v>
      </c>
      <c r="G55" s="253">
        <v>0</v>
      </c>
      <c r="H55" s="131"/>
    </row>
    <row r="56" spans="1:8" s="94" customFormat="1" x14ac:dyDescent="0.25">
      <c r="A56" s="313"/>
      <c r="B56" s="246" t="s">
        <v>410</v>
      </c>
      <c r="C56" s="255">
        <v>0</v>
      </c>
      <c r="D56" s="255">
        <v>0.5</v>
      </c>
      <c r="E56" s="255">
        <v>0.5</v>
      </c>
      <c r="F56" s="255">
        <v>0</v>
      </c>
      <c r="G56" s="253">
        <v>0</v>
      </c>
    </row>
    <row r="57" spans="1:8" s="94" customFormat="1" x14ac:dyDescent="0.25">
      <c r="A57" s="313"/>
      <c r="B57" s="246" t="s">
        <v>624</v>
      </c>
      <c r="C57" s="255">
        <v>0</v>
      </c>
      <c r="D57" s="255">
        <v>0.4</v>
      </c>
      <c r="E57" s="255">
        <v>0.3</v>
      </c>
      <c r="F57" s="255">
        <v>0.2</v>
      </c>
      <c r="G57" s="253">
        <v>0.1</v>
      </c>
    </row>
    <row r="58" spans="1:8" s="94" customFormat="1" x14ac:dyDescent="0.25">
      <c r="A58" s="313"/>
      <c r="B58" s="246" t="s">
        <v>627</v>
      </c>
      <c r="C58" s="255">
        <v>0</v>
      </c>
      <c r="D58" s="255">
        <v>0.28999999999999998</v>
      </c>
      <c r="E58" s="255">
        <v>0.14000000000000001</v>
      </c>
      <c r="F58" s="255">
        <v>0.43</v>
      </c>
      <c r="G58" s="253">
        <v>0.14000000000000001</v>
      </c>
    </row>
    <row r="59" spans="1:8" s="94" customFormat="1" ht="30" x14ac:dyDescent="0.25">
      <c r="A59" s="313"/>
      <c r="B59" s="248" t="s">
        <v>411</v>
      </c>
      <c r="C59" s="255">
        <v>0</v>
      </c>
      <c r="D59" s="255">
        <v>0.5</v>
      </c>
      <c r="E59" s="255">
        <v>0.33</v>
      </c>
      <c r="F59" s="255">
        <v>0.17</v>
      </c>
      <c r="G59" s="253">
        <v>0</v>
      </c>
      <c r="H59" s="131"/>
    </row>
    <row r="60" spans="1:8" s="94" customFormat="1" ht="15.75" thickBot="1" x14ac:dyDescent="0.3">
      <c r="A60" s="314"/>
      <c r="B60" s="249" t="s">
        <v>26</v>
      </c>
      <c r="C60" s="251">
        <v>0.05</v>
      </c>
      <c r="D60" s="251">
        <v>0.38</v>
      </c>
      <c r="E60" s="251">
        <v>0.48</v>
      </c>
      <c r="F60" s="251">
        <v>0.1</v>
      </c>
      <c r="G60" s="252">
        <v>0</v>
      </c>
      <c r="H60" s="131"/>
    </row>
    <row r="61" spans="1:8" s="94" customFormat="1" x14ac:dyDescent="0.25">
      <c r="A61" s="310" t="s">
        <v>114</v>
      </c>
      <c r="B61" s="243" t="s">
        <v>412</v>
      </c>
      <c r="C61" s="140">
        <v>0.11</v>
      </c>
      <c r="D61" s="140">
        <v>0.67</v>
      </c>
      <c r="E61" s="140">
        <v>0.22</v>
      </c>
      <c r="F61" s="140">
        <v>0</v>
      </c>
      <c r="G61" s="141">
        <v>0</v>
      </c>
    </row>
    <row r="62" spans="1:8" s="94" customFormat="1" x14ac:dyDescent="0.25">
      <c r="A62" s="310"/>
      <c r="B62" s="243" t="s">
        <v>635</v>
      </c>
      <c r="C62" s="140">
        <v>0</v>
      </c>
      <c r="D62" s="140">
        <v>0.67</v>
      </c>
      <c r="E62" s="140">
        <v>0.33</v>
      </c>
      <c r="F62" s="140">
        <v>0</v>
      </c>
      <c r="G62" s="141">
        <v>0</v>
      </c>
    </row>
    <row r="63" spans="1:8" s="94" customFormat="1" x14ac:dyDescent="0.25">
      <c r="A63" s="310"/>
      <c r="B63" s="243" t="s">
        <v>413</v>
      </c>
      <c r="C63" s="140">
        <v>0.09</v>
      </c>
      <c r="D63" s="140">
        <v>0.64</v>
      </c>
      <c r="E63" s="140">
        <v>0.27</v>
      </c>
      <c r="F63" s="140">
        <v>0</v>
      </c>
      <c r="G63" s="141">
        <v>0</v>
      </c>
    </row>
    <row r="64" spans="1:8" s="94" customFormat="1" x14ac:dyDescent="0.25">
      <c r="A64" s="310"/>
      <c r="B64" s="243" t="s">
        <v>47</v>
      </c>
      <c r="C64" s="140">
        <v>0.21</v>
      </c>
      <c r="D64" s="140">
        <v>0.56999999999999995</v>
      </c>
      <c r="E64" s="140">
        <v>7.0000000000000007E-2</v>
      </c>
      <c r="F64" s="140">
        <v>7.0000000000000007E-2</v>
      </c>
      <c r="G64" s="141">
        <v>7.0000000000000007E-2</v>
      </c>
    </row>
    <row r="65" spans="1:7" s="94" customFormat="1" ht="15" customHeight="1" x14ac:dyDescent="0.25">
      <c r="A65" s="310"/>
      <c r="B65" s="243" t="s">
        <v>639</v>
      </c>
      <c r="C65" s="140">
        <v>0.15</v>
      </c>
      <c r="D65" s="140">
        <v>0.69</v>
      </c>
      <c r="E65" s="140">
        <v>0.08</v>
      </c>
      <c r="F65" s="140">
        <v>0.08</v>
      </c>
      <c r="G65" s="141">
        <v>0</v>
      </c>
    </row>
    <row r="66" spans="1:7" s="94" customFormat="1" x14ac:dyDescent="0.25">
      <c r="A66" s="310"/>
      <c r="B66" s="243" t="s">
        <v>644</v>
      </c>
      <c r="C66" s="140">
        <v>0.17</v>
      </c>
      <c r="D66" s="140">
        <v>0.42</v>
      </c>
      <c r="E66" s="140">
        <v>0.42</v>
      </c>
      <c r="F66" s="140">
        <v>0</v>
      </c>
      <c r="G66" s="141">
        <v>0</v>
      </c>
    </row>
    <row r="67" spans="1:7" s="94" customFormat="1" x14ac:dyDescent="0.25">
      <c r="A67" s="310"/>
      <c r="B67" s="243" t="s">
        <v>36</v>
      </c>
      <c r="C67" s="140">
        <v>0.06</v>
      </c>
      <c r="D67" s="140">
        <v>0.47</v>
      </c>
      <c r="E67" s="140">
        <v>0.28999999999999998</v>
      </c>
      <c r="F67" s="140">
        <v>0.18</v>
      </c>
      <c r="G67" s="141">
        <v>0</v>
      </c>
    </row>
    <row r="68" spans="1:7" s="94" customFormat="1" ht="15.75" thickBot="1" x14ac:dyDescent="0.3">
      <c r="A68" s="311"/>
      <c r="B68" s="250" t="s">
        <v>37</v>
      </c>
      <c r="C68" s="142">
        <v>7.0000000000000007E-2</v>
      </c>
      <c r="D68" s="142">
        <v>0.56999999999999995</v>
      </c>
      <c r="E68" s="142">
        <v>0.36</v>
      </c>
      <c r="F68" s="142">
        <v>0</v>
      </c>
      <c r="G68" s="143">
        <v>0</v>
      </c>
    </row>
    <row r="69" spans="1:7" s="94" customFormat="1" x14ac:dyDescent="0.25">
      <c r="A69" s="313" t="s">
        <v>115</v>
      </c>
      <c r="B69" s="246" t="s">
        <v>44</v>
      </c>
      <c r="C69" s="255">
        <v>0.11</v>
      </c>
      <c r="D69" s="255">
        <v>0.53</v>
      </c>
      <c r="E69" s="255">
        <v>0.32</v>
      </c>
      <c r="F69" s="255">
        <v>0</v>
      </c>
      <c r="G69" s="253">
        <v>0.05</v>
      </c>
    </row>
    <row r="70" spans="1:7" s="94" customFormat="1" x14ac:dyDescent="0.25">
      <c r="A70" s="313"/>
      <c r="B70" s="246" t="s">
        <v>45</v>
      </c>
      <c r="C70" s="255">
        <v>0.13</v>
      </c>
      <c r="D70" s="255">
        <v>0.6</v>
      </c>
      <c r="E70" s="255">
        <v>0.2</v>
      </c>
      <c r="F70" s="255">
        <v>7.0000000000000007E-2</v>
      </c>
      <c r="G70" s="253">
        <v>0</v>
      </c>
    </row>
    <row r="71" spans="1:7" s="94" customFormat="1" x14ac:dyDescent="0.25">
      <c r="A71" s="313"/>
      <c r="B71" s="246" t="s">
        <v>42</v>
      </c>
      <c r="C71" s="255">
        <v>0.22</v>
      </c>
      <c r="D71" s="255">
        <v>0.5</v>
      </c>
      <c r="E71" s="255">
        <v>0.17</v>
      </c>
      <c r="F71" s="255">
        <v>0.11</v>
      </c>
      <c r="G71" s="253">
        <v>0</v>
      </c>
    </row>
    <row r="72" spans="1:7" s="94" customFormat="1" x14ac:dyDescent="0.25">
      <c r="A72" s="313"/>
      <c r="B72" s="246" t="s">
        <v>33</v>
      </c>
      <c r="C72" s="255">
        <v>0.18</v>
      </c>
      <c r="D72" s="255">
        <v>0.59</v>
      </c>
      <c r="E72" s="255">
        <v>0.18</v>
      </c>
      <c r="F72" s="255">
        <v>0.06</v>
      </c>
      <c r="G72" s="253">
        <v>0</v>
      </c>
    </row>
    <row r="73" spans="1:7" s="94" customFormat="1" ht="15" customHeight="1" x14ac:dyDescent="0.25">
      <c r="A73" s="313"/>
      <c r="B73" s="246" t="s">
        <v>652</v>
      </c>
      <c r="C73" s="255">
        <v>0.1</v>
      </c>
      <c r="D73" s="255">
        <v>0.5</v>
      </c>
      <c r="E73" s="255">
        <v>0.3</v>
      </c>
      <c r="F73" s="255">
        <v>0.1</v>
      </c>
      <c r="G73" s="253">
        <v>0</v>
      </c>
    </row>
    <row r="74" spans="1:7" s="94" customFormat="1" x14ac:dyDescent="0.25">
      <c r="A74" s="313"/>
      <c r="B74" s="246" t="s">
        <v>657</v>
      </c>
      <c r="C74" s="255">
        <v>0.25</v>
      </c>
      <c r="D74" s="255">
        <v>0.42</v>
      </c>
      <c r="E74" s="255">
        <v>0.25</v>
      </c>
      <c r="F74" s="255">
        <v>0.08</v>
      </c>
      <c r="G74" s="253">
        <v>0</v>
      </c>
    </row>
    <row r="75" spans="1:7" s="94" customFormat="1" x14ac:dyDescent="0.25">
      <c r="A75" s="313"/>
      <c r="B75" s="246" t="s">
        <v>662</v>
      </c>
      <c r="C75" s="255">
        <v>0.17</v>
      </c>
      <c r="D75" s="255">
        <v>0.67</v>
      </c>
      <c r="E75" s="255">
        <v>0.08</v>
      </c>
      <c r="F75" s="255">
        <v>0.08</v>
      </c>
      <c r="G75" s="253">
        <v>0</v>
      </c>
    </row>
    <row r="76" spans="1:7" s="94" customFormat="1" x14ac:dyDescent="0.25">
      <c r="A76" s="313"/>
      <c r="B76" s="246" t="s">
        <v>414</v>
      </c>
      <c r="C76" s="255">
        <v>0.2</v>
      </c>
      <c r="D76" s="255">
        <v>0.5</v>
      </c>
      <c r="E76" s="255">
        <v>0.3</v>
      </c>
      <c r="F76" s="255">
        <v>0</v>
      </c>
      <c r="G76" s="253">
        <v>0</v>
      </c>
    </row>
    <row r="77" spans="1:7" s="94" customFormat="1" x14ac:dyDescent="0.25">
      <c r="A77" s="313"/>
      <c r="B77" s="246" t="s">
        <v>50</v>
      </c>
      <c r="C77" s="255">
        <v>0.14000000000000001</v>
      </c>
      <c r="D77" s="255">
        <v>0.59</v>
      </c>
      <c r="E77" s="255">
        <v>0.14000000000000001</v>
      </c>
      <c r="F77" s="255">
        <v>0.14000000000000001</v>
      </c>
      <c r="G77" s="253">
        <v>0</v>
      </c>
    </row>
    <row r="78" spans="1:7" s="94" customFormat="1" x14ac:dyDescent="0.25">
      <c r="A78" s="313"/>
      <c r="B78" s="246" t="s">
        <v>669</v>
      </c>
      <c r="C78" s="255">
        <v>0.22</v>
      </c>
      <c r="D78" s="255">
        <v>0.56000000000000005</v>
      </c>
      <c r="E78" s="255">
        <v>0.22</v>
      </c>
      <c r="F78" s="255">
        <v>0</v>
      </c>
      <c r="G78" s="253">
        <v>0</v>
      </c>
    </row>
    <row r="79" spans="1:7" s="94" customFormat="1" x14ac:dyDescent="0.25">
      <c r="A79" s="313"/>
      <c r="B79" s="246" t="s">
        <v>415</v>
      </c>
      <c r="C79" s="255">
        <v>0.22</v>
      </c>
      <c r="D79" s="255">
        <v>0.33</v>
      </c>
      <c r="E79" s="255">
        <v>0.33</v>
      </c>
      <c r="F79" s="255">
        <v>0.11</v>
      </c>
      <c r="G79" s="253">
        <v>0</v>
      </c>
    </row>
    <row r="80" spans="1:7" s="94" customFormat="1" x14ac:dyDescent="0.25">
      <c r="A80" s="313"/>
      <c r="B80" s="246" t="s">
        <v>675</v>
      </c>
      <c r="C80" s="255">
        <v>0.14000000000000001</v>
      </c>
      <c r="D80" s="255">
        <v>0.43</v>
      </c>
      <c r="E80" s="255">
        <v>0.43</v>
      </c>
      <c r="F80" s="255">
        <v>0</v>
      </c>
      <c r="G80" s="253">
        <v>0</v>
      </c>
    </row>
    <row r="81" spans="1:7" s="94" customFormat="1" ht="15" customHeight="1" thickBot="1" x14ac:dyDescent="0.3">
      <c r="A81" s="313"/>
      <c r="B81" s="249" t="s">
        <v>680</v>
      </c>
      <c r="C81" s="251">
        <v>0</v>
      </c>
      <c r="D81" s="251">
        <v>0.56999999999999995</v>
      </c>
      <c r="E81" s="251">
        <v>0.28999999999999998</v>
      </c>
      <c r="F81" s="251">
        <v>0.14000000000000001</v>
      </c>
      <c r="G81" s="252">
        <v>0</v>
      </c>
    </row>
    <row r="82" spans="1:7" s="94" customFormat="1" x14ac:dyDescent="0.25">
      <c r="A82" s="309" t="s">
        <v>735</v>
      </c>
      <c r="B82" s="243" t="s">
        <v>55</v>
      </c>
      <c r="C82" s="140">
        <v>0.06</v>
      </c>
      <c r="D82" s="140">
        <v>0.5</v>
      </c>
      <c r="E82" s="140">
        <v>0.28000000000000003</v>
      </c>
      <c r="F82" s="140">
        <v>0.17</v>
      </c>
      <c r="G82" s="141">
        <v>0</v>
      </c>
    </row>
    <row r="83" spans="1:7" s="94" customFormat="1" x14ac:dyDescent="0.25">
      <c r="A83" s="310"/>
      <c r="B83" s="243" t="s">
        <v>57</v>
      </c>
      <c r="C83" s="140">
        <v>0.17</v>
      </c>
      <c r="D83" s="140">
        <v>0.57999999999999996</v>
      </c>
      <c r="E83" s="140">
        <v>0.21</v>
      </c>
      <c r="F83" s="140">
        <v>0.04</v>
      </c>
      <c r="G83" s="141">
        <v>0</v>
      </c>
    </row>
    <row r="84" spans="1:7" s="94" customFormat="1" x14ac:dyDescent="0.25">
      <c r="A84" s="310"/>
      <c r="B84" s="243" t="s">
        <v>60</v>
      </c>
      <c r="C84" s="140">
        <v>0.17</v>
      </c>
      <c r="D84" s="140">
        <v>0.39</v>
      </c>
      <c r="E84" s="140">
        <v>0.33</v>
      </c>
      <c r="F84" s="140">
        <v>0.06</v>
      </c>
      <c r="G84" s="141">
        <v>0.06</v>
      </c>
    </row>
    <row r="85" spans="1:7" s="94" customFormat="1" x14ac:dyDescent="0.25">
      <c r="A85" s="310"/>
      <c r="B85" s="243" t="s">
        <v>688</v>
      </c>
      <c r="C85" s="140">
        <v>0.13</v>
      </c>
      <c r="D85" s="140">
        <v>0.25</v>
      </c>
      <c r="E85" s="140">
        <v>0.5</v>
      </c>
      <c r="F85" s="140">
        <v>0.13</v>
      </c>
      <c r="G85" s="141">
        <v>0</v>
      </c>
    </row>
    <row r="86" spans="1:7" s="94" customFormat="1" x14ac:dyDescent="0.25">
      <c r="A86" s="310"/>
      <c r="B86" s="243" t="s">
        <v>58</v>
      </c>
      <c r="C86" s="140">
        <v>0.11</v>
      </c>
      <c r="D86" s="140">
        <v>0.61</v>
      </c>
      <c r="E86" s="140">
        <v>0.22</v>
      </c>
      <c r="F86" s="140">
        <v>0.06</v>
      </c>
      <c r="G86" s="141">
        <v>0</v>
      </c>
    </row>
    <row r="87" spans="1:7" s="94" customFormat="1" x14ac:dyDescent="0.25">
      <c r="A87" s="310"/>
      <c r="B87" s="243" t="s">
        <v>416</v>
      </c>
      <c r="C87" s="140">
        <v>0.3</v>
      </c>
      <c r="D87" s="140">
        <v>0.4</v>
      </c>
      <c r="E87" s="140">
        <v>0.3</v>
      </c>
      <c r="F87" s="140">
        <v>0</v>
      </c>
      <c r="G87" s="141">
        <v>0</v>
      </c>
    </row>
    <row r="88" spans="1:7" s="94" customFormat="1" x14ac:dyDescent="0.25">
      <c r="A88" s="310"/>
      <c r="B88" s="243" t="s">
        <v>695</v>
      </c>
      <c r="C88" s="140">
        <v>0</v>
      </c>
      <c r="D88" s="140">
        <v>0.55000000000000004</v>
      </c>
      <c r="E88" s="140">
        <v>0.45</v>
      </c>
      <c r="F88" s="140">
        <v>0</v>
      </c>
      <c r="G88" s="141">
        <v>0</v>
      </c>
    </row>
    <row r="89" spans="1:7" s="94" customFormat="1" x14ac:dyDescent="0.25">
      <c r="A89" s="310"/>
      <c r="B89" s="243" t="s">
        <v>39</v>
      </c>
      <c r="C89" s="140">
        <v>0.27</v>
      </c>
      <c r="D89" s="140">
        <v>0.53</v>
      </c>
      <c r="E89" s="140">
        <v>0.13</v>
      </c>
      <c r="F89" s="140">
        <v>7.0000000000000007E-2</v>
      </c>
      <c r="G89" s="141">
        <v>0</v>
      </c>
    </row>
    <row r="90" spans="1:7" s="94" customFormat="1" x14ac:dyDescent="0.25">
      <c r="A90" s="310"/>
      <c r="B90" s="243" t="s">
        <v>24</v>
      </c>
      <c r="C90" s="140">
        <v>0.19</v>
      </c>
      <c r="D90" s="140">
        <v>0.63</v>
      </c>
      <c r="E90" s="140">
        <v>0.06</v>
      </c>
      <c r="F90" s="140">
        <v>0.13</v>
      </c>
      <c r="G90" s="141">
        <v>0</v>
      </c>
    </row>
    <row r="91" spans="1:7" s="94" customFormat="1" ht="15" customHeight="1" thickBot="1" x14ac:dyDescent="0.3">
      <c r="A91" s="311"/>
      <c r="B91" s="243" t="s">
        <v>417</v>
      </c>
      <c r="C91" s="142">
        <v>0.1</v>
      </c>
      <c r="D91" s="142">
        <v>0.4</v>
      </c>
      <c r="E91" s="142">
        <v>0.4</v>
      </c>
      <c r="F91" s="142">
        <v>0.1</v>
      </c>
      <c r="G91" s="143">
        <v>0</v>
      </c>
    </row>
    <row r="92" spans="1:7" s="94" customFormat="1" x14ac:dyDescent="0.25">
      <c r="A92" s="313" t="s">
        <v>125</v>
      </c>
      <c r="B92" s="247" t="s">
        <v>703</v>
      </c>
      <c r="C92" s="255">
        <v>0</v>
      </c>
      <c r="D92" s="255">
        <v>0.43</v>
      </c>
      <c r="E92" s="255">
        <v>0.56999999999999995</v>
      </c>
      <c r="F92" s="255">
        <v>0</v>
      </c>
      <c r="G92" s="253">
        <v>0</v>
      </c>
    </row>
    <row r="93" spans="1:7" s="94" customFormat="1" x14ac:dyDescent="0.25">
      <c r="A93" s="313"/>
      <c r="B93" s="246" t="s">
        <v>48</v>
      </c>
      <c r="C93" s="255">
        <v>0.23</v>
      </c>
      <c r="D93" s="255">
        <v>0.31</v>
      </c>
      <c r="E93" s="255">
        <v>0.38</v>
      </c>
      <c r="F93" s="255">
        <v>0.08</v>
      </c>
      <c r="G93" s="253">
        <v>0</v>
      </c>
    </row>
    <row r="94" spans="1:7" s="94" customFormat="1" ht="15.75" thickBot="1" x14ac:dyDescent="0.3">
      <c r="A94" s="313"/>
      <c r="B94" s="246" t="s">
        <v>706</v>
      </c>
      <c r="C94" s="251">
        <v>0</v>
      </c>
      <c r="D94" s="251">
        <v>0.56999999999999995</v>
      </c>
      <c r="E94" s="251">
        <v>0.14000000000000001</v>
      </c>
      <c r="F94" s="251">
        <v>0.28999999999999998</v>
      </c>
      <c r="G94" s="252">
        <v>0</v>
      </c>
    </row>
    <row r="95" spans="1:7" s="94" customFormat="1" x14ac:dyDescent="0.25">
      <c r="A95" s="309" t="s">
        <v>404</v>
      </c>
      <c r="B95" s="244" t="s">
        <v>418</v>
      </c>
      <c r="C95" s="140">
        <v>0</v>
      </c>
      <c r="D95" s="140">
        <v>0.3</v>
      </c>
      <c r="E95" s="140">
        <v>0.4</v>
      </c>
      <c r="F95" s="140">
        <v>0.2</v>
      </c>
      <c r="G95" s="141">
        <v>0.1</v>
      </c>
    </row>
    <row r="96" spans="1:7" s="94" customFormat="1" ht="15" customHeight="1" x14ac:dyDescent="0.25">
      <c r="A96" s="310"/>
      <c r="B96" s="243" t="s">
        <v>710</v>
      </c>
      <c r="C96" s="140">
        <v>0.14000000000000001</v>
      </c>
      <c r="D96" s="140">
        <v>0.43</v>
      </c>
      <c r="E96" s="140">
        <v>0.28999999999999998</v>
      </c>
      <c r="F96" s="140">
        <v>0.14000000000000001</v>
      </c>
      <c r="G96" s="141">
        <v>0</v>
      </c>
    </row>
    <row r="97" spans="1:7" s="94" customFormat="1" x14ac:dyDescent="0.25">
      <c r="A97" s="310"/>
      <c r="B97" s="243" t="s">
        <v>307</v>
      </c>
      <c r="C97" s="140">
        <v>0.06</v>
      </c>
      <c r="D97" s="140">
        <v>0.33</v>
      </c>
      <c r="E97" s="140">
        <v>0.39</v>
      </c>
      <c r="F97" s="140">
        <v>0.17</v>
      </c>
      <c r="G97" s="141">
        <v>0.06</v>
      </c>
    </row>
    <row r="98" spans="1:7" s="94" customFormat="1" x14ac:dyDescent="0.25">
      <c r="A98" s="310"/>
      <c r="B98" s="243" t="s">
        <v>713</v>
      </c>
      <c r="C98" s="140">
        <v>0</v>
      </c>
      <c r="D98" s="140">
        <v>0.5</v>
      </c>
      <c r="E98" s="140">
        <v>0.3</v>
      </c>
      <c r="F98" s="140">
        <v>0.1</v>
      </c>
      <c r="G98" s="141">
        <v>0.1</v>
      </c>
    </row>
    <row r="99" spans="1:7" s="94" customFormat="1" x14ac:dyDescent="0.25">
      <c r="A99" s="310"/>
      <c r="B99" s="243" t="s">
        <v>34</v>
      </c>
      <c r="C99" s="140">
        <v>0.1</v>
      </c>
      <c r="D99" s="140">
        <v>0.39</v>
      </c>
      <c r="E99" s="140">
        <v>0.26</v>
      </c>
      <c r="F99" s="140">
        <v>0.23</v>
      </c>
      <c r="G99" s="141">
        <v>0.03</v>
      </c>
    </row>
    <row r="100" spans="1:7" s="94" customFormat="1" x14ac:dyDescent="0.25">
      <c r="A100" s="310"/>
      <c r="B100" s="243" t="s">
        <v>61</v>
      </c>
      <c r="C100" s="140">
        <v>7.0000000000000007E-2</v>
      </c>
      <c r="D100" s="140">
        <v>0.53</v>
      </c>
      <c r="E100" s="140">
        <v>0.13</v>
      </c>
      <c r="F100" s="140">
        <v>0.2</v>
      </c>
      <c r="G100" s="141">
        <v>7.0000000000000007E-2</v>
      </c>
    </row>
    <row r="101" spans="1:7" s="94" customFormat="1" x14ac:dyDescent="0.25">
      <c r="A101" s="310"/>
      <c r="B101" s="243" t="s">
        <v>717</v>
      </c>
      <c r="C101" s="140">
        <v>0.2</v>
      </c>
      <c r="D101" s="140">
        <v>0.6</v>
      </c>
      <c r="E101" s="140">
        <v>0.2</v>
      </c>
      <c r="F101" s="140">
        <v>0</v>
      </c>
      <c r="G101" s="141">
        <v>0</v>
      </c>
    </row>
    <row r="102" spans="1:7" s="94" customFormat="1" x14ac:dyDescent="0.25">
      <c r="A102" s="310"/>
      <c r="B102" s="243" t="s">
        <v>56</v>
      </c>
      <c r="C102" s="140">
        <v>0.05</v>
      </c>
      <c r="D102" s="140">
        <v>0.62</v>
      </c>
      <c r="E102" s="140">
        <v>0.24</v>
      </c>
      <c r="F102" s="140">
        <v>0.05</v>
      </c>
      <c r="G102" s="141">
        <v>0.05</v>
      </c>
    </row>
    <row r="103" spans="1:7" s="94" customFormat="1" x14ac:dyDescent="0.25">
      <c r="A103" s="310"/>
      <c r="B103" s="243" t="s">
        <v>38</v>
      </c>
      <c r="C103" s="140">
        <v>0</v>
      </c>
      <c r="D103" s="140">
        <v>0.55000000000000004</v>
      </c>
      <c r="E103" s="140">
        <v>0.23</v>
      </c>
      <c r="F103" s="140">
        <v>0.23</v>
      </c>
      <c r="G103" s="141">
        <v>0</v>
      </c>
    </row>
    <row r="104" spans="1:7" s="94" customFormat="1" x14ac:dyDescent="0.25">
      <c r="A104" s="310"/>
      <c r="B104" s="243" t="s">
        <v>723</v>
      </c>
      <c r="C104" s="140">
        <v>0.25</v>
      </c>
      <c r="D104" s="140">
        <v>0.63</v>
      </c>
      <c r="E104" s="140">
        <v>0.13</v>
      </c>
      <c r="F104" s="140">
        <v>0</v>
      </c>
      <c r="G104" s="141">
        <v>0</v>
      </c>
    </row>
    <row r="105" spans="1:7" s="94" customFormat="1" x14ac:dyDescent="0.25">
      <c r="A105" s="310"/>
      <c r="B105" s="243" t="s">
        <v>727</v>
      </c>
      <c r="C105" s="140">
        <v>0.11</v>
      </c>
      <c r="D105" s="140">
        <v>0.56000000000000005</v>
      </c>
      <c r="E105" s="140">
        <v>0.11</v>
      </c>
      <c r="F105" s="140">
        <v>0.22</v>
      </c>
      <c r="G105" s="141">
        <v>0</v>
      </c>
    </row>
    <row r="106" spans="1:7" s="94" customFormat="1" ht="15.75" thickBot="1" x14ac:dyDescent="0.3">
      <c r="A106" s="311"/>
      <c r="B106" s="242" t="s">
        <v>63</v>
      </c>
      <c r="C106" s="142">
        <v>0</v>
      </c>
      <c r="D106" s="142">
        <v>0.47</v>
      </c>
      <c r="E106" s="142">
        <v>0.28999999999999998</v>
      </c>
      <c r="F106" s="142">
        <v>0.06</v>
      </c>
      <c r="G106" s="143">
        <v>0.18</v>
      </c>
    </row>
    <row r="107" spans="1:7" s="94" customFormat="1" x14ac:dyDescent="0.25">
      <c r="A107" s="111" t="s">
        <v>127</v>
      </c>
      <c r="C107" s="74"/>
      <c r="D107" s="74"/>
      <c r="E107" s="74"/>
      <c r="F107" s="74"/>
      <c r="G107" s="74"/>
    </row>
    <row r="108" spans="1:7" s="94" customFormat="1" x14ac:dyDescent="0.25">
      <c r="A108" s="123"/>
      <c r="C108" s="74"/>
      <c r="D108" s="74"/>
      <c r="E108" s="74"/>
      <c r="F108" s="74"/>
      <c r="G108" s="74"/>
    </row>
    <row r="109" spans="1:7" s="94" customFormat="1" x14ac:dyDescent="0.25">
      <c r="A109" s="123"/>
      <c r="C109" s="74"/>
      <c r="D109" s="74"/>
      <c r="E109" s="74"/>
      <c r="F109" s="74"/>
      <c r="G109" s="74"/>
    </row>
    <row r="110" spans="1:7" s="94" customFormat="1" x14ac:dyDescent="0.25">
      <c r="A110" s="123"/>
      <c r="C110" s="74"/>
      <c r="D110" s="74"/>
      <c r="E110" s="74"/>
      <c r="F110" s="74"/>
      <c r="G110" s="74"/>
    </row>
    <row r="111" spans="1:7" s="94" customFormat="1" x14ac:dyDescent="0.25">
      <c r="A111" s="123"/>
      <c r="C111" s="74"/>
      <c r="D111" s="74"/>
      <c r="E111" s="74"/>
      <c r="F111" s="74"/>
      <c r="G111" s="74"/>
    </row>
    <row r="112" spans="1:7" s="94" customFormat="1" x14ac:dyDescent="0.25">
      <c r="A112" s="123"/>
      <c r="C112" s="74"/>
      <c r="D112" s="74"/>
      <c r="E112" s="74"/>
      <c r="F112" s="74"/>
      <c r="G112" s="74"/>
    </row>
    <row r="113" spans="1:7" s="94" customFormat="1" x14ac:dyDescent="0.25">
      <c r="A113" s="123"/>
      <c r="C113" s="74"/>
      <c r="D113" s="74"/>
      <c r="E113" s="74"/>
      <c r="F113" s="74"/>
      <c r="G113" s="74"/>
    </row>
    <row r="114" spans="1:7" s="94" customFormat="1" x14ac:dyDescent="0.25">
      <c r="A114" s="123"/>
      <c r="C114" s="74"/>
      <c r="D114" s="74"/>
      <c r="E114" s="74"/>
      <c r="F114" s="74"/>
      <c r="G114" s="74"/>
    </row>
    <row r="115" spans="1:7" s="94" customFormat="1" x14ac:dyDescent="0.25">
      <c r="A115" s="123"/>
      <c r="C115" s="74"/>
      <c r="D115" s="74"/>
      <c r="E115" s="74"/>
      <c r="F115" s="74"/>
      <c r="G115" s="74"/>
    </row>
    <row r="116" spans="1:7" s="94" customFormat="1" x14ac:dyDescent="0.25">
      <c r="A116" s="123"/>
      <c r="C116" s="74"/>
      <c r="D116" s="74"/>
      <c r="E116" s="74"/>
      <c r="F116" s="74"/>
      <c r="G116" s="74"/>
    </row>
    <row r="117" spans="1:7" s="94" customFormat="1" x14ac:dyDescent="0.25">
      <c r="A117" s="123"/>
      <c r="C117" s="74"/>
      <c r="D117" s="74"/>
      <c r="E117" s="74"/>
      <c r="F117" s="74"/>
      <c r="G117" s="74"/>
    </row>
    <row r="118" spans="1:7" s="94" customFormat="1" x14ac:dyDescent="0.25">
      <c r="A118" s="123"/>
      <c r="C118" s="74"/>
      <c r="D118" s="74"/>
      <c r="E118" s="74"/>
      <c r="F118" s="74"/>
      <c r="G118" s="74"/>
    </row>
    <row r="119" spans="1:7" s="94" customFormat="1" x14ac:dyDescent="0.25">
      <c r="A119" s="123"/>
      <c r="C119" s="74"/>
      <c r="D119" s="74"/>
      <c r="E119" s="74"/>
      <c r="F119" s="74"/>
      <c r="G119" s="74"/>
    </row>
    <row r="120" spans="1:7" s="94" customFormat="1" x14ac:dyDescent="0.25">
      <c r="A120" s="123"/>
      <c r="C120" s="74"/>
      <c r="D120" s="74"/>
      <c r="E120" s="74"/>
      <c r="F120" s="74"/>
      <c r="G120" s="74"/>
    </row>
    <row r="121" spans="1:7" s="94" customFormat="1" x14ac:dyDescent="0.25">
      <c r="A121" s="123"/>
      <c r="C121" s="74"/>
      <c r="D121" s="74"/>
      <c r="E121" s="74"/>
      <c r="F121" s="74"/>
      <c r="G121" s="74"/>
    </row>
    <row r="122" spans="1:7" s="94" customFormat="1" x14ac:dyDescent="0.25">
      <c r="A122" s="123"/>
      <c r="C122" s="74"/>
      <c r="D122" s="74"/>
      <c r="E122" s="74"/>
      <c r="F122" s="74"/>
      <c r="G122" s="74"/>
    </row>
    <row r="123" spans="1:7" s="94" customFormat="1" x14ac:dyDescent="0.25">
      <c r="A123" s="123"/>
      <c r="C123" s="74"/>
      <c r="D123" s="74"/>
      <c r="E123" s="74"/>
      <c r="F123" s="74"/>
      <c r="G123" s="74"/>
    </row>
    <row r="124" spans="1:7" s="94" customFormat="1" x14ac:dyDescent="0.25">
      <c r="A124" s="124"/>
      <c r="C124" s="74"/>
      <c r="D124" s="74"/>
      <c r="E124" s="74"/>
      <c r="F124" s="74"/>
      <c r="G124" s="74"/>
    </row>
    <row r="125" spans="1:7" s="94" customFormat="1" x14ac:dyDescent="0.25">
      <c r="A125" s="124"/>
      <c r="C125" s="74"/>
      <c r="D125" s="74"/>
      <c r="E125" s="74"/>
      <c r="F125" s="74"/>
      <c r="G125" s="74"/>
    </row>
    <row r="126" spans="1:7" s="94" customFormat="1" x14ac:dyDescent="0.25">
      <c r="A126" s="124"/>
      <c r="C126" s="74"/>
      <c r="D126" s="74"/>
      <c r="E126" s="74"/>
      <c r="F126" s="74"/>
      <c r="G126" s="74"/>
    </row>
    <row r="127" spans="1:7" s="94" customFormat="1" x14ac:dyDescent="0.25">
      <c r="A127" s="124"/>
      <c r="C127" s="74"/>
      <c r="D127" s="74"/>
      <c r="E127" s="74"/>
      <c r="F127" s="74"/>
      <c r="G127" s="74"/>
    </row>
    <row r="128" spans="1:7" s="94" customFormat="1" x14ac:dyDescent="0.25">
      <c r="A128" s="124"/>
      <c r="C128" s="74"/>
      <c r="D128" s="74"/>
      <c r="E128" s="74"/>
      <c r="F128" s="74"/>
      <c r="G128" s="74"/>
    </row>
    <row r="129" spans="1:7" s="94" customFormat="1" x14ac:dyDescent="0.25">
      <c r="A129" s="124"/>
      <c r="C129" s="74"/>
      <c r="D129" s="74"/>
      <c r="E129" s="74"/>
      <c r="F129" s="74"/>
      <c r="G129" s="74"/>
    </row>
    <row r="130" spans="1:7" s="94" customFormat="1" x14ac:dyDescent="0.25">
      <c r="A130" s="124"/>
      <c r="C130" s="74"/>
      <c r="D130" s="74"/>
      <c r="E130" s="74"/>
      <c r="F130" s="74"/>
      <c r="G130" s="74"/>
    </row>
    <row r="131" spans="1:7" s="94" customFormat="1" x14ac:dyDescent="0.25">
      <c r="A131" s="124"/>
      <c r="C131" s="74"/>
      <c r="D131" s="74"/>
      <c r="E131" s="74"/>
      <c r="F131" s="74"/>
      <c r="G131" s="74"/>
    </row>
    <row r="132" spans="1:7" s="94" customFormat="1" x14ac:dyDescent="0.25">
      <c r="A132" s="124"/>
      <c r="C132" s="74"/>
      <c r="D132" s="74"/>
      <c r="E132" s="74"/>
      <c r="F132" s="74"/>
      <c r="G132" s="74"/>
    </row>
    <row r="133" spans="1:7" s="94" customFormat="1" x14ac:dyDescent="0.25">
      <c r="A133" s="124"/>
      <c r="C133" s="74"/>
      <c r="D133" s="74"/>
      <c r="E133" s="74"/>
      <c r="F133" s="74"/>
      <c r="G133" s="74"/>
    </row>
    <row r="134" spans="1:7" s="94" customFormat="1" x14ac:dyDescent="0.25">
      <c r="A134" s="124"/>
      <c r="C134" s="74"/>
      <c r="D134" s="74"/>
      <c r="E134" s="74"/>
      <c r="F134" s="74"/>
      <c r="G134" s="74"/>
    </row>
    <row r="135" spans="1:7" s="94" customFormat="1" x14ac:dyDescent="0.25"/>
  </sheetData>
  <sortState ref="B91:G95">
    <sortCondition ref="B91:B95"/>
  </sortState>
  <mergeCells count="12">
    <mergeCell ref="A44:A48"/>
    <mergeCell ref="C4:H4"/>
    <mergeCell ref="B5:G5"/>
    <mergeCell ref="A10:A15"/>
    <mergeCell ref="A16:A36"/>
    <mergeCell ref="A37:A43"/>
    <mergeCell ref="A95:A106"/>
    <mergeCell ref="A49:A60"/>
    <mergeCell ref="A61:A68"/>
    <mergeCell ref="A69:A81"/>
    <mergeCell ref="A82:A91"/>
    <mergeCell ref="A92:A94"/>
  </mergeCells>
  <hyperlinks>
    <hyperlink ref="A1" location="'List of Figs &amp; Tables'!A1" display="Link to Inde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D31"/>
  <sheetViews>
    <sheetView zoomScale="80" zoomScaleNormal="80" workbookViewId="0">
      <selection activeCell="L14" sqref="L14"/>
    </sheetView>
  </sheetViews>
  <sheetFormatPr defaultRowHeight="15" x14ac:dyDescent="0.25"/>
  <cols>
    <col min="1" max="1" width="9.140625" style="65"/>
    <col min="2" max="2" width="65" style="65" customWidth="1"/>
    <col min="3" max="5" width="9.140625" style="65"/>
    <col min="6" max="6" width="66.7109375" style="65" bestFit="1" customWidth="1"/>
    <col min="7" max="16384" width="9.140625" style="65"/>
  </cols>
  <sheetData>
    <row r="1" spans="1:3" x14ac:dyDescent="0.25">
      <c r="A1" s="19" t="s">
        <v>100</v>
      </c>
    </row>
    <row r="2" spans="1:3" x14ac:dyDescent="0.25">
      <c r="B2" s="32" t="s">
        <v>0</v>
      </c>
    </row>
    <row r="4" spans="1:3" x14ac:dyDescent="0.25">
      <c r="B4" s="65" t="s">
        <v>12</v>
      </c>
      <c r="C4" s="1">
        <v>0.47970000000000002</v>
      </c>
    </row>
    <row r="5" spans="1:3" x14ac:dyDescent="0.25">
      <c r="B5" s="92" t="s">
        <v>13</v>
      </c>
      <c r="C5" s="1">
        <v>0.1232</v>
      </c>
    </row>
    <row r="6" spans="1:3" x14ac:dyDescent="0.25">
      <c r="B6" s="92" t="s">
        <v>14</v>
      </c>
      <c r="C6" s="1">
        <v>2.2599999999999999E-2</v>
      </c>
    </row>
    <row r="7" spans="1:3" x14ac:dyDescent="0.25">
      <c r="B7" s="92" t="s">
        <v>15</v>
      </c>
      <c r="C7" s="1">
        <v>3.2000000000000001E-2</v>
      </c>
    </row>
    <row r="8" spans="1:3" x14ac:dyDescent="0.25">
      <c r="B8" s="65" t="s">
        <v>16</v>
      </c>
      <c r="C8" s="1">
        <v>0.22900000000000001</v>
      </c>
    </row>
    <row r="9" spans="1:3" x14ac:dyDescent="0.25">
      <c r="B9" s="92" t="s">
        <v>17</v>
      </c>
      <c r="C9" s="1">
        <v>8.3699999999999997E-2</v>
      </c>
    </row>
    <row r="10" spans="1:3" x14ac:dyDescent="0.25">
      <c r="B10" s="92" t="s">
        <v>18</v>
      </c>
      <c r="C10" s="1">
        <v>2.18E-2</v>
      </c>
    </row>
    <row r="11" spans="1:3" x14ac:dyDescent="0.25">
      <c r="B11" s="92" t="s">
        <v>19</v>
      </c>
      <c r="C11" s="1">
        <v>2.8899999999999999E-2</v>
      </c>
    </row>
    <row r="12" spans="1:3" x14ac:dyDescent="0.25">
      <c r="C12" s="1"/>
    </row>
    <row r="13" spans="1:3" x14ac:dyDescent="0.25">
      <c r="C13" s="1"/>
    </row>
    <row r="14" spans="1:3" x14ac:dyDescent="0.25">
      <c r="B14" s="65" t="s">
        <v>302</v>
      </c>
      <c r="C14" s="1">
        <f>C4+C8</f>
        <v>0.7087</v>
      </c>
    </row>
    <row r="15" spans="1:3" x14ac:dyDescent="0.25">
      <c r="B15" s="92" t="s">
        <v>303</v>
      </c>
      <c r="C15" s="1">
        <f>C5+C6+C7+C9+C10+C11</f>
        <v>0.31219999999999998</v>
      </c>
    </row>
    <row r="20" spans="2:4" x14ac:dyDescent="0.25">
      <c r="B20" s="32" t="s">
        <v>20</v>
      </c>
    </row>
    <row r="21" spans="2:4" x14ac:dyDescent="0.25">
      <c r="B21" s="92" t="s">
        <v>13</v>
      </c>
      <c r="C21" s="1">
        <v>0.1232</v>
      </c>
      <c r="D21" s="1">
        <f>1/$C$24*C21</f>
        <v>0.69291338582677153</v>
      </c>
    </row>
    <row r="22" spans="2:4" x14ac:dyDescent="0.25">
      <c r="B22" s="92" t="s">
        <v>14</v>
      </c>
      <c r="C22" s="1">
        <v>2.2599999999999999E-2</v>
      </c>
      <c r="D22" s="1">
        <f t="shared" ref="D22:D24" si="0">1/$C$24*C22</f>
        <v>0.12710911136107983</v>
      </c>
    </row>
    <row r="23" spans="2:4" x14ac:dyDescent="0.25">
      <c r="B23" s="92" t="s">
        <v>15</v>
      </c>
      <c r="C23" s="1">
        <v>3.2000000000000001E-2</v>
      </c>
      <c r="D23" s="1">
        <f>1/$C$24*C23</f>
        <v>0.17997750281214847</v>
      </c>
    </row>
    <row r="24" spans="2:4" x14ac:dyDescent="0.25">
      <c r="C24" s="37">
        <f>SUM(C21:C23)</f>
        <v>0.17780000000000001</v>
      </c>
      <c r="D24" s="1">
        <f t="shared" si="0"/>
        <v>1</v>
      </c>
    </row>
    <row r="27" spans="2:4" x14ac:dyDescent="0.25">
      <c r="B27" s="32" t="s">
        <v>304</v>
      </c>
    </row>
    <row r="28" spans="2:4" x14ac:dyDescent="0.25">
      <c r="B28" s="92" t="s">
        <v>17</v>
      </c>
      <c r="C28" s="1">
        <v>8.3699999999999997E-2</v>
      </c>
      <c r="D28" s="1">
        <f>1/$C$31*C28</f>
        <v>0.6227678571428571</v>
      </c>
    </row>
    <row r="29" spans="2:4" x14ac:dyDescent="0.25">
      <c r="B29" s="92" t="s">
        <v>18</v>
      </c>
      <c r="C29" s="1">
        <v>2.18E-2</v>
      </c>
      <c r="D29" s="1">
        <f t="shared" ref="D29:D31" si="1">1/$C$31*C29</f>
        <v>0.16220238095238096</v>
      </c>
    </row>
    <row r="30" spans="2:4" x14ac:dyDescent="0.25">
      <c r="B30" s="92" t="s">
        <v>19</v>
      </c>
      <c r="C30" s="1">
        <v>2.8899999999999999E-2</v>
      </c>
      <c r="D30" s="1">
        <f t="shared" si="1"/>
        <v>0.21502976190476189</v>
      </c>
    </row>
    <row r="31" spans="2:4" x14ac:dyDescent="0.25">
      <c r="C31" s="37">
        <f>SUM(C28:C30)</f>
        <v>0.13439999999999999</v>
      </c>
      <c r="D31" s="1">
        <f t="shared" si="1"/>
        <v>1</v>
      </c>
    </row>
  </sheetData>
  <hyperlinks>
    <hyperlink ref="A1" location="'List of Figs &amp; Tables'!A1" display="Link to Index"/>
  </hyperlink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135"/>
  <sheetViews>
    <sheetView zoomScale="70" zoomScaleNormal="70" workbookViewId="0">
      <selection activeCell="N105" sqref="N105"/>
    </sheetView>
  </sheetViews>
  <sheetFormatPr defaultRowHeight="15" x14ac:dyDescent="0.25"/>
  <cols>
    <col min="1" max="1" width="9.140625" style="65"/>
    <col min="2" max="2" width="48.140625" style="65" customWidth="1"/>
    <col min="3" max="3" width="9.140625" customWidth="1"/>
    <col min="5" max="7" width="9.140625" style="64"/>
  </cols>
  <sheetData>
    <row r="1" spans="1:8" x14ac:dyDescent="0.25">
      <c r="A1" s="19" t="s">
        <v>100</v>
      </c>
    </row>
    <row r="3" spans="1:8" s="94" customFormat="1" x14ac:dyDescent="0.25"/>
    <row r="4" spans="1:8" s="94" customFormat="1" ht="15.75" thickBot="1" x14ac:dyDescent="0.3">
      <c r="B4" s="132"/>
      <c r="C4" s="308"/>
      <c r="D4" s="308"/>
      <c r="E4" s="308"/>
      <c r="F4" s="308"/>
      <c r="G4" s="308"/>
      <c r="H4" s="308"/>
    </row>
    <row r="5" spans="1:8" s="94" customFormat="1" ht="15.75" thickBot="1" x14ac:dyDescent="0.3">
      <c r="A5" s="132"/>
      <c r="B5" s="315" t="s">
        <v>524</v>
      </c>
      <c r="C5" s="316"/>
      <c r="D5" s="316"/>
      <c r="E5" s="316"/>
      <c r="F5" s="316"/>
      <c r="G5" s="317"/>
      <c r="H5" s="73"/>
    </row>
    <row r="6" spans="1:8" s="94" customFormat="1" x14ac:dyDescent="0.25">
      <c r="A6" s="132"/>
      <c r="B6" s="126" t="s">
        <v>105</v>
      </c>
      <c r="C6" s="127" t="s">
        <v>106</v>
      </c>
      <c r="D6" s="128"/>
      <c r="E6" s="129"/>
      <c r="F6" s="128"/>
      <c r="G6" s="130"/>
      <c r="H6" s="31"/>
    </row>
    <row r="7" spans="1:8" s="94" customFormat="1" x14ac:dyDescent="0.25">
      <c r="A7" s="132"/>
      <c r="B7" s="72" t="s">
        <v>107</v>
      </c>
      <c r="C7" s="34" t="s">
        <v>108</v>
      </c>
      <c r="D7" s="31"/>
      <c r="E7" s="87"/>
      <c r="F7" s="31"/>
      <c r="G7" s="70"/>
      <c r="H7" s="31"/>
    </row>
    <row r="8" spans="1:8" s="94" customFormat="1" ht="15.75" thickBot="1" x14ac:dyDescent="0.3">
      <c r="A8" s="132"/>
      <c r="B8" s="72" t="s">
        <v>109</v>
      </c>
      <c r="C8" s="87"/>
      <c r="D8" s="31"/>
      <c r="E8" s="34"/>
      <c r="F8" s="31"/>
      <c r="G8" s="70"/>
      <c r="H8" s="122"/>
    </row>
    <row r="9" spans="1:8" s="94" customFormat="1" ht="15.75" thickBot="1" x14ac:dyDescent="0.3">
      <c r="A9" s="133"/>
      <c r="B9" s="71" t="s">
        <v>110</v>
      </c>
      <c r="C9" s="69">
        <v>1</v>
      </c>
      <c r="D9" s="90">
        <v>2</v>
      </c>
      <c r="E9" s="90">
        <v>3</v>
      </c>
      <c r="F9" s="90">
        <v>4</v>
      </c>
      <c r="G9" s="91">
        <v>5</v>
      </c>
    </row>
    <row r="10" spans="1:8" s="94" customFormat="1" ht="15" customHeight="1" x14ac:dyDescent="0.25">
      <c r="A10" s="312" t="s">
        <v>111</v>
      </c>
      <c r="B10" s="246" t="s">
        <v>70</v>
      </c>
      <c r="C10" s="255">
        <v>0.13</v>
      </c>
      <c r="D10" s="255">
        <v>0.52</v>
      </c>
      <c r="E10" s="255">
        <v>0.2</v>
      </c>
      <c r="F10" s="255">
        <v>0.13</v>
      </c>
      <c r="G10" s="254">
        <v>0.02</v>
      </c>
    </row>
    <row r="11" spans="1:8" s="94" customFormat="1" x14ac:dyDescent="0.25">
      <c r="A11" s="313"/>
      <c r="B11" s="246" t="s">
        <v>77</v>
      </c>
      <c r="C11" s="255">
        <v>0.03</v>
      </c>
      <c r="D11" s="255">
        <v>0.5</v>
      </c>
      <c r="E11" s="255">
        <v>0.24</v>
      </c>
      <c r="F11" s="255">
        <v>0.24</v>
      </c>
      <c r="G11" s="253">
        <v>0</v>
      </c>
    </row>
    <row r="12" spans="1:8" s="94" customFormat="1" x14ac:dyDescent="0.25">
      <c r="A12" s="313"/>
      <c r="B12" s="246" t="s">
        <v>98</v>
      </c>
      <c r="C12" s="255">
        <v>0.25</v>
      </c>
      <c r="D12" s="255">
        <v>0.69</v>
      </c>
      <c r="E12" s="255">
        <v>0.06</v>
      </c>
      <c r="F12" s="255">
        <v>0</v>
      </c>
      <c r="G12" s="253">
        <v>0</v>
      </c>
    </row>
    <row r="13" spans="1:8" s="94" customFormat="1" x14ac:dyDescent="0.25">
      <c r="A13" s="313"/>
      <c r="B13" s="246" t="s">
        <v>564</v>
      </c>
      <c r="C13" s="255">
        <v>0.5</v>
      </c>
      <c r="D13" s="255">
        <v>0.4</v>
      </c>
      <c r="E13" s="255">
        <v>0.1</v>
      </c>
      <c r="F13" s="255">
        <v>0</v>
      </c>
      <c r="G13" s="253">
        <v>0</v>
      </c>
    </row>
    <row r="14" spans="1:8" s="94" customFormat="1" x14ac:dyDescent="0.25">
      <c r="A14" s="313"/>
      <c r="B14" s="246" t="s">
        <v>507</v>
      </c>
      <c r="C14" s="255">
        <v>0.25</v>
      </c>
      <c r="D14" s="255">
        <v>0.5</v>
      </c>
      <c r="E14" s="255">
        <v>0.25</v>
      </c>
      <c r="F14" s="255">
        <v>0</v>
      </c>
      <c r="G14" s="253">
        <v>0</v>
      </c>
    </row>
    <row r="15" spans="1:8" s="94" customFormat="1" ht="15.75" thickBot="1" x14ac:dyDescent="0.3">
      <c r="A15" s="313"/>
      <c r="B15" s="246" t="s">
        <v>87</v>
      </c>
      <c r="C15" s="251">
        <v>0.23</v>
      </c>
      <c r="D15" s="251">
        <v>0.66</v>
      </c>
      <c r="E15" s="251">
        <v>0.09</v>
      </c>
      <c r="F15" s="251">
        <v>0</v>
      </c>
      <c r="G15" s="252">
        <v>0.03</v>
      </c>
    </row>
    <row r="16" spans="1:8" s="94" customFormat="1" x14ac:dyDescent="0.25">
      <c r="A16" s="309" t="s">
        <v>121</v>
      </c>
      <c r="B16" s="244" t="s">
        <v>508</v>
      </c>
      <c r="C16" s="140">
        <v>0</v>
      </c>
      <c r="D16" s="140">
        <v>0.89</v>
      </c>
      <c r="E16" s="140">
        <v>0.11</v>
      </c>
      <c r="F16" s="140">
        <v>0</v>
      </c>
      <c r="G16" s="141">
        <v>0</v>
      </c>
    </row>
    <row r="17" spans="1:7" s="94" customFormat="1" x14ac:dyDescent="0.25">
      <c r="A17" s="310"/>
      <c r="B17" s="243" t="s">
        <v>102</v>
      </c>
      <c r="C17" s="140">
        <v>0.25</v>
      </c>
      <c r="D17" s="140">
        <v>0.19</v>
      </c>
      <c r="E17" s="140">
        <v>0.25</v>
      </c>
      <c r="F17" s="140">
        <v>0.19</v>
      </c>
      <c r="G17" s="141">
        <v>0.13</v>
      </c>
    </row>
    <row r="18" spans="1:7" s="94" customFormat="1" x14ac:dyDescent="0.25">
      <c r="A18" s="310"/>
      <c r="B18" s="243" t="s">
        <v>86</v>
      </c>
      <c r="C18" s="140">
        <v>0.17</v>
      </c>
      <c r="D18" s="140">
        <v>0.75</v>
      </c>
      <c r="E18" s="140">
        <v>0.08</v>
      </c>
      <c r="F18" s="140">
        <v>0</v>
      </c>
      <c r="G18" s="141">
        <v>0</v>
      </c>
    </row>
    <row r="19" spans="1:7" s="94" customFormat="1" x14ac:dyDescent="0.25">
      <c r="A19" s="310"/>
      <c r="B19" s="243" t="s">
        <v>82</v>
      </c>
      <c r="C19" s="140">
        <v>7.0000000000000007E-2</v>
      </c>
      <c r="D19" s="140">
        <v>7.0000000000000007E-2</v>
      </c>
      <c r="E19" s="140">
        <v>0.43</v>
      </c>
      <c r="F19" s="140">
        <v>0.28999999999999998</v>
      </c>
      <c r="G19" s="141">
        <v>0.14000000000000001</v>
      </c>
    </row>
    <row r="20" spans="1:7" s="94" customFormat="1" ht="15" customHeight="1" x14ac:dyDescent="0.25">
      <c r="A20" s="310"/>
      <c r="B20" s="243" t="s">
        <v>78</v>
      </c>
      <c r="C20" s="140">
        <v>0.09</v>
      </c>
      <c r="D20" s="140">
        <v>0.27</v>
      </c>
      <c r="E20" s="140">
        <v>0.45</v>
      </c>
      <c r="F20" s="140">
        <v>0.09</v>
      </c>
      <c r="G20" s="141">
        <v>0.09</v>
      </c>
    </row>
    <row r="21" spans="1:7" s="94" customFormat="1" x14ac:dyDescent="0.25">
      <c r="A21" s="310"/>
      <c r="B21" s="243" t="s">
        <v>509</v>
      </c>
      <c r="C21" s="140">
        <v>0.18</v>
      </c>
      <c r="D21" s="140">
        <v>0.27</v>
      </c>
      <c r="E21" s="140">
        <v>0.55000000000000004</v>
      </c>
      <c r="F21" s="140">
        <v>0</v>
      </c>
      <c r="G21" s="141">
        <v>0</v>
      </c>
    </row>
    <row r="22" spans="1:7" s="94" customFormat="1" x14ac:dyDescent="0.25">
      <c r="A22" s="310"/>
      <c r="B22" s="243" t="s">
        <v>88</v>
      </c>
      <c r="C22" s="140">
        <v>0.37</v>
      </c>
      <c r="D22" s="140">
        <v>0.47</v>
      </c>
      <c r="E22" s="140">
        <v>0.11</v>
      </c>
      <c r="F22" s="140">
        <v>0.05</v>
      </c>
      <c r="G22" s="141">
        <v>0</v>
      </c>
    </row>
    <row r="23" spans="1:7" s="94" customFormat="1" x14ac:dyDescent="0.25">
      <c r="A23" s="310"/>
      <c r="B23" s="243" t="s">
        <v>79</v>
      </c>
      <c r="C23" s="140">
        <v>0.28999999999999998</v>
      </c>
      <c r="D23" s="140">
        <v>0.37</v>
      </c>
      <c r="E23" s="140">
        <v>0.18</v>
      </c>
      <c r="F23" s="140">
        <v>0.11</v>
      </c>
      <c r="G23" s="141">
        <v>0.05</v>
      </c>
    </row>
    <row r="24" spans="1:7" s="94" customFormat="1" x14ac:dyDescent="0.25">
      <c r="A24" s="310"/>
      <c r="B24" s="243" t="s">
        <v>576</v>
      </c>
      <c r="C24" s="140">
        <v>0</v>
      </c>
      <c r="D24" s="140">
        <v>0.42</v>
      </c>
      <c r="E24" s="140">
        <v>0.33</v>
      </c>
      <c r="F24" s="140">
        <v>0.25</v>
      </c>
      <c r="G24" s="141">
        <v>0</v>
      </c>
    </row>
    <row r="25" spans="1:7" s="94" customFormat="1" x14ac:dyDescent="0.25">
      <c r="A25" s="310"/>
      <c r="B25" s="243" t="s">
        <v>92</v>
      </c>
      <c r="C25" s="140">
        <v>0.19</v>
      </c>
      <c r="D25" s="140">
        <v>0.56000000000000005</v>
      </c>
      <c r="E25" s="140">
        <v>0.25</v>
      </c>
      <c r="F25" s="140">
        <v>0</v>
      </c>
      <c r="G25" s="141">
        <v>0</v>
      </c>
    </row>
    <row r="26" spans="1:7" s="94" customFormat="1" x14ac:dyDescent="0.25">
      <c r="A26" s="310"/>
      <c r="B26" s="243" t="s">
        <v>89</v>
      </c>
      <c r="C26" s="140">
        <v>0.19</v>
      </c>
      <c r="D26" s="140">
        <v>0.62</v>
      </c>
      <c r="E26" s="140">
        <v>0.14000000000000001</v>
      </c>
      <c r="F26" s="140">
        <v>0.05</v>
      </c>
      <c r="G26" s="141">
        <v>0</v>
      </c>
    </row>
    <row r="27" spans="1:7" s="94" customFormat="1" x14ac:dyDescent="0.25">
      <c r="A27" s="310"/>
      <c r="B27" s="243" t="s">
        <v>81</v>
      </c>
      <c r="C27" s="140">
        <v>0.24</v>
      </c>
      <c r="D27" s="140">
        <v>0.48</v>
      </c>
      <c r="E27" s="140">
        <v>0.16</v>
      </c>
      <c r="F27" s="140">
        <v>0.08</v>
      </c>
      <c r="G27" s="141">
        <v>0.04</v>
      </c>
    </row>
    <row r="28" spans="1:7" s="94" customFormat="1" x14ac:dyDescent="0.25">
      <c r="A28" s="310"/>
      <c r="B28" s="243" t="s">
        <v>80</v>
      </c>
      <c r="C28" s="140">
        <v>0.28999999999999998</v>
      </c>
      <c r="D28" s="140">
        <v>0.65</v>
      </c>
      <c r="E28" s="140">
        <v>0.06</v>
      </c>
      <c r="F28" s="140">
        <v>0</v>
      </c>
      <c r="G28" s="141">
        <v>0</v>
      </c>
    </row>
    <row r="29" spans="1:7" s="94" customFormat="1" x14ac:dyDescent="0.25">
      <c r="A29" s="310"/>
      <c r="B29" s="243" t="s">
        <v>582</v>
      </c>
      <c r="C29" s="140">
        <v>0.17</v>
      </c>
      <c r="D29" s="140">
        <v>0.25</v>
      </c>
      <c r="E29" s="140">
        <v>0.5</v>
      </c>
      <c r="F29" s="140">
        <v>0.08</v>
      </c>
      <c r="G29" s="141">
        <v>0</v>
      </c>
    </row>
    <row r="30" spans="1:7" s="94" customFormat="1" x14ac:dyDescent="0.25">
      <c r="A30" s="310"/>
      <c r="B30" s="243" t="s">
        <v>76</v>
      </c>
      <c r="C30" s="140">
        <v>0.41</v>
      </c>
      <c r="D30" s="140">
        <v>0.56999999999999995</v>
      </c>
      <c r="E30" s="140">
        <v>0.03</v>
      </c>
      <c r="F30" s="140">
        <v>0</v>
      </c>
      <c r="G30" s="141">
        <v>0</v>
      </c>
    </row>
    <row r="31" spans="1:7" s="94" customFormat="1" x14ac:dyDescent="0.25">
      <c r="A31" s="310"/>
      <c r="B31" s="243" t="s">
        <v>74</v>
      </c>
      <c r="C31" s="140">
        <v>7.0000000000000007E-2</v>
      </c>
      <c r="D31" s="140">
        <v>0.33</v>
      </c>
      <c r="E31" s="140">
        <v>0.47</v>
      </c>
      <c r="F31" s="140">
        <v>0.13</v>
      </c>
      <c r="G31" s="141">
        <v>0</v>
      </c>
    </row>
    <row r="32" spans="1:7" s="94" customFormat="1" x14ac:dyDescent="0.25">
      <c r="A32" s="310"/>
      <c r="B32" s="243" t="s">
        <v>69</v>
      </c>
      <c r="C32" s="140">
        <v>0.42</v>
      </c>
      <c r="D32" s="140">
        <v>0.52</v>
      </c>
      <c r="E32" s="140">
        <v>0.02</v>
      </c>
      <c r="F32" s="140">
        <v>0.05</v>
      </c>
      <c r="G32" s="141">
        <v>0</v>
      </c>
    </row>
    <row r="33" spans="1:7" s="94" customFormat="1" x14ac:dyDescent="0.25">
      <c r="A33" s="310"/>
      <c r="B33" s="243" t="s">
        <v>587</v>
      </c>
      <c r="C33" s="140">
        <v>0.2</v>
      </c>
      <c r="D33" s="140">
        <v>0.4</v>
      </c>
      <c r="E33" s="140">
        <v>0.4</v>
      </c>
      <c r="F33" s="140">
        <v>0</v>
      </c>
      <c r="G33" s="141">
        <v>0</v>
      </c>
    </row>
    <row r="34" spans="1:7" s="94" customFormat="1" x14ac:dyDescent="0.25">
      <c r="A34" s="310"/>
      <c r="B34" s="243" t="s">
        <v>510</v>
      </c>
      <c r="C34" s="140">
        <v>0.27</v>
      </c>
      <c r="D34" s="140">
        <v>0.45</v>
      </c>
      <c r="E34" s="140">
        <v>0.27</v>
      </c>
      <c r="F34" s="140">
        <v>0</v>
      </c>
      <c r="G34" s="141">
        <v>0</v>
      </c>
    </row>
    <row r="35" spans="1:7" s="94" customFormat="1" x14ac:dyDescent="0.25">
      <c r="A35" s="310"/>
      <c r="B35" s="243" t="s">
        <v>75</v>
      </c>
      <c r="C35" s="140">
        <v>0.28000000000000003</v>
      </c>
      <c r="D35" s="140">
        <v>0.56000000000000005</v>
      </c>
      <c r="E35" s="140">
        <v>0.16</v>
      </c>
      <c r="F35" s="140">
        <v>0</v>
      </c>
      <c r="G35" s="141">
        <v>0</v>
      </c>
    </row>
    <row r="36" spans="1:7" s="94" customFormat="1" ht="15.75" thickBot="1" x14ac:dyDescent="0.3">
      <c r="A36" s="311"/>
      <c r="B36" s="242" t="s">
        <v>29</v>
      </c>
      <c r="C36" s="142">
        <v>0.13</v>
      </c>
      <c r="D36" s="142">
        <v>0.33</v>
      </c>
      <c r="E36" s="142">
        <v>0.33</v>
      </c>
      <c r="F36" s="142">
        <v>0.17</v>
      </c>
      <c r="G36" s="143">
        <v>0.04</v>
      </c>
    </row>
    <row r="37" spans="1:7" s="94" customFormat="1" x14ac:dyDescent="0.25">
      <c r="A37" s="312" t="s">
        <v>124</v>
      </c>
      <c r="B37" s="246" t="s">
        <v>103</v>
      </c>
      <c r="C37" s="255">
        <v>0.08</v>
      </c>
      <c r="D37" s="255">
        <v>0.17</v>
      </c>
      <c r="E37" s="255">
        <v>0.33</v>
      </c>
      <c r="F37" s="255">
        <v>0.17</v>
      </c>
      <c r="G37" s="253">
        <v>0.25</v>
      </c>
    </row>
    <row r="38" spans="1:7" s="94" customFormat="1" x14ac:dyDescent="0.25">
      <c r="A38" s="313"/>
      <c r="B38" s="246" t="s">
        <v>593</v>
      </c>
      <c r="C38" s="255">
        <v>0.09</v>
      </c>
      <c r="D38" s="255">
        <v>0.18</v>
      </c>
      <c r="E38" s="255">
        <v>0.27</v>
      </c>
      <c r="F38" s="255">
        <v>0.45</v>
      </c>
      <c r="G38" s="253">
        <v>0</v>
      </c>
    </row>
    <row r="39" spans="1:7" s="94" customFormat="1" x14ac:dyDescent="0.25">
      <c r="A39" s="313"/>
      <c r="B39" s="246" t="s">
        <v>94</v>
      </c>
      <c r="C39" s="255">
        <v>0.09</v>
      </c>
      <c r="D39" s="255">
        <v>0.36</v>
      </c>
      <c r="E39" s="255">
        <v>0.45</v>
      </c>
      <c r="F39" s="255">
        <v>0.09</v>
      </c>
      <c r="G39" s="253">
        <v>0</v>
      </c>
    </row>
    <row r="40" spans="1:7" s="94" customFormat="1" x14ac:dyDescent="0.25">
      <c r="A40" s="313"/>
      <c r="B40" s="246" t="s">
        <v>549</v>
      </c>
      <c r="C40" s="255">
        <v>0.45</v>
      </c>
      <c r="D40" s="255">
        <v>0.35</v>
      </c>
      <c r="E40" s="255">
        <v>0.2</v>
      </c>
      <c r="F40" s="255">
        <v>0</v>
      </c>
      <c r="G40" s="253">
        <v>0</v>
      </c>
    </row>
    <row r="41" spans="1:7" s="94" customFormat="1" ht="15" customHeight="1" x14ac:dyDescent="0.25">
      <c r="A41" s="313"/>
      <c r="B41" s="246" t="s">
        <v>511</v>
      </c>
      <c r="C41" s="255">
        <v>0.11</v>
      </c>
      <c r="D41" s="255">
        <v>0.11</v>
      </c>
      <c r="E41" s="255">
        <v>0.33</v>
      </c>
      <c r="F41" s="255">
        <v>0.11</v>
      </c>
      <c r="G41" s="253">
        <v>0.33</v>
      </c>
    </row>
    <row r="42" spans="1:7" s="94" customFormat="1" x14ac:dyDescent="0.25">
      <c r="A42" s="313"/>
      <c r="B42" s="246" t="s">
        <v>96</v>
      </c>
      <c r="C42" s="255">
        <v>0.13</v>
      </c>
      <c r="D42" s="255">
        <v>0.35</v>
      </c>
      <c r="E42" s="255">
        <v>0.39</v>
      </c>
      <c r="F42" s="255">
        <v>0.13</v>
      </c>
      <c r="G42" s="253">
        <v>0</v>
      </c>
    </row>
    <row r="43" spans="1:7" s="94" customFormat="1" ht="15.75" thickBot="1" x14ac:dyDescent="0.3">
      <c r="A43" s="313"/>
      <c r="B43" s="246" t="s">
        <v>28</v>
      </c>
      <c r="C43" s="251">
        <v>0.14000000000000001</v>
      </c>
      <c r="D43" s="251">
        <v>0.43</v>
      </c>
      <c r="E43" s="251">
        <v>0.28999999999999998</v>
      </c>
      <c r="F43" s="251">
        <v>0.14000000000000001</v>
      </c>
      <c r="G43" s="252">
        <v>0</v>
      </c>
    </row>
    <row r="44" spans="1:7" s="94" customFormat="1" x14ac:dyDescent="0.25">
      <c r="A44" s="309" t="s">
        <v>112</v>
      </c>
      <c r="B44" s="244" t="s">
        <v>405</v>
      </c>
      <c r="C44" s="140">
        <v>0</v>
      </c>
      <c r="D44" s="140">
        <v>0.86</v>
      </c>
      <c r="E44" s="140">
        <v>0.14000000000000001</v>
      </c>
      <c r="F44" s="140">
        <v>0</v>
      </c>
      <c r="G44" s="141">
        <v>0</v>
      </c>
    </row>
    <row r="45" spans="1:7" s="94" customFormat="1" x14ac:dyDescent="0.25">
      <c r="A45" s="310"/>
      <c r="B45" s="243" t="s">
        <v>59</v>
      </c>
      <c r="C45" s="140">
        <v>0</v>
      </c>
      <c r="D45" s="140">
        <v>0.17</v>
      </c>
      <c r="E45" s="140">
        <v>0.44</v>
      </c>
      <c r="F45" s="140">
        <v>0.33</v>
      </c>
      <c r="G45" s="141">
        <v>0.06</v>
      </c>
    </row>
    <row r="46" spans="1:7" s="94" customFormat="1" x14ac:dyDescent="0.25">
      <c r="A46" s="310"/>
      <c r="B46" s="243" t="s">
        <v>35</v>
      </c>
      <c r="C46" s="140">
        <v>7.0000000000000007E-2</v>
      </c>
      <c r="D46" s="140">
        <v>0.33</v>
      </c>
      <c r="E46" s="140">
        <v>0.47</v>
      </c>
      <c r="F46" s="140">
        <v>0.13</v>
      </c>
      <c r="G46" s="141">
        <v>0</v>
      </c>
    </row>
    <row r="47" spans="1:7" s="94" customFormat="1" ht="15" customHeight="1" x14ac:dyDescent="0.25">
      <c r="A47" s="310"/>
      <c r="B47" s="243" t="s">
        <v>22</v>
      </c>
      <c r="C47" s="140">
        <v>0.4</v>
      </c>
      <c r="D47" s="140">
        <v>0.27</v>
      </c>
      <c r="E47" s="140">
        <v>0.33</v>
      </c>
      <c r="F47" s="140">
        <v>0</v>
      </c>
      <c r="G47" s="141">
        <v>0</v>
      </c>
    </row>
    <row r="48" spans="1:7" s="94" customFormat="1" ht="15.75" thickBot="1" x14ac:dyDescent="0.3">
      <c r="A48" s="310"/>
      <c r="B48" s="243" t="s">
        <v>610</v>
      </c>
      <c r="C48" s="142">
        <v>0.17</v>
      </c>
      <c r="D48" s="142">
        <v>0.25</v>
      </c>
      <c r="E48" s="142">
        <v>0.42</v>
      </c>
      <c r="F48" s="142">
        <v>0.08</v>
      </c>
      <c r="G48" s="143">
        <v>0.08</v>
      </c>
    </row>
    <row r="49" spans="1:8" s="94" customFormat="1" x14ac:dyDescent="0.25">
      <c r="A49" s="312" t="s">
        <v>113</v>
      </c>
      <c r="B49" s="245" t="s">
        <v>406</v>
      </c>
      <c r="C49" s="255">
        <v>0.08</v>
      </c>
      <c r="D49" s="255">
        <v>0.08</v>
      </c>
      <c r="E49" s="255">
        <v>0.42</v>
      </c>
      <c r="F49" s="255">
        <v>0.25</v>
      </c>
      <c r="G49" s="253">
        <v>0.17</v>
      </c>
    </row>
    <row r="50" spans="1:8" s="94" customFormat="1" x14ac:dyDescent="0.25">
      <c r="A50" s="313"/>
      <c r="B50" s="246" t="s">
        <v>407</v>
      </c>
      <c r="C50" s="255">
        <v>0.17</v>
      </c>
      <c r="D50" s="255">
        <v>0.33</v>
      </c>
      <c r="E50" s="255">
        <v>0.5</v>
      </c>
      <c r="F50" s="255">
        <v>0</v>
      </c>
      <c r="G50" s="253">
        <v>0</v>
      </c>
    </row>
    <row r="51" spans="1:8" s="94" customFormat="1" x14ac:dyDescent="0.25">
      <c r="A51" s="313"/>
      <c r="B51" s="246" t="s">
        <v>408</v>
      </c>
      <c r="C51" s="255">
        <v>0</v>
      </c>
      <c r="D51" s="255">
        <v>0.55000000000000004</v>
      </c>
      <c r="E51" s="255">
        <v>0.36</v>
      </c>
      <c r="F51" s="255">
        <v>0.09</v>
      </c>
      <c r="G51" s="253">
        <v>0</v>
      </c>
    </row>
    <row r="52" spans="1:8" s="94" customFormat="1" x14ac:dyDescent="0.25">
      <c r="A52" s="313"/>
      <c r="B52" s="246" t="s">
        <v>615</v>
      </c>
      <c r="C52" s="255">
        <v>0.15</v>
      </c>
      <c r="D52" s="255">
        <v>0.38</v>
      </c>
      <c r="E52" s="255">
        <v>0.23</v>
      </c>
      <c r="F52" s="255">
        <v>0.23</v>
      </c>
      <c r="G52" s="253">
        <v>0</v>
      </c>
    </row>
    <row r="53" spans="1:8" s="94" customFormat="1" ht="15" customHeight="1" x14ac:dyDescent="0.25">
      <c r="A53" s="313"/>
      <c r="B53" s="246" t="s">
        <v>409</v>
      </c>
      <c r="C53" s="255">
        <v>0.33</v>
      </c>
      <c r="D53" s="255">
        <v>0.33</v>
      </c>
      <c r="E53" s="255">
        <v>0.33</v>
      </c>
      <c r="F53" s="255">
        <v>0</v>
      </c>
      <c r="G53" s="253">
        <v>0</v>
      </c>
    </row>
    <row r="54" spans="1:8" s="94" customFormat="1" x14ac:dyDescent="0.25">
      <c r="A54" s="313"/>
      <c r="B54" s="246" t="s">
        <v>23</v>
      </c>
      <c r="C54" s="255">
        <v>0.32</v>
      </c>
      <c r="D54" s="255">
        <v>0.53</v>
      </c>
      <c r="E54" s="255">
        <v>0.11</v>
      </c>
      <c r="F54" s="255">
        <v>0.05</v>
      </c>
      <c r="G54" s="253">
        <v>0</v>
      </c>
    </row>
    <row r="55" spans="1:8" s="94" customFormat="1" x14ac:dyDescent="0.25">
      <c r="A55" s="313"/>
      <c r="B55" s="246" t="s">
        <v>619</v>
      </c>
      <c r="C55" s="255">
        <v>0.13</v>
      </c>
      <c r="D55" s="255">
        <v>0.5</v>
      </c>
      <c r="E55" s="255">
        <v>0.38</v>
      </c>
      <c r="F55" s="255">
        <v>0</v>
      </c>
      <c r="G55" s="253">
        <v>0</v>
      </c>
      <c r="H55" s="131"/>
    </row>
    <row r="56" spans="1:8" s="94" customFormat="1" x14ac:dyDescent="0.25">
      <c r="A56" s="313"/>
      <c r="B56" s="246" t="s">
        <v>410</v>
      </c>
      <c r="C56" s="255">
        <v>0</v>
      </c>
      <c r="D56" s="255">
        <v>0.36</v>
      </c>
      <c r="E56" s="255">
        <v>0.36</v>
      </c>
      <c r="F56" s="255">
        <v>0.27</v>
      </c>
      <c r="G56" s="253">
        <v>0</v>
      </c>
    </row>
    <row r="57" spans="1:8" s="94" customFormat="1" x14ac:dyDescent="0.25">
      <c r="A57" s="313"/>
      <c r="B57" s="246" t="s">
        <v>624</v>
      </c>
      <c r="C57" s="255">
        <v>0.1</v>
      </c>
      <c r="D57" s="255">
        <v>0.1</v>
      </c>
      <c r="E57" s="255">
        <v>0.5</v>
      </c>
      <c r="F57" s="255">
        <v>0.1</v>
      </c>
      <c r="G57" s="253">
        <v>0.2</v>
      </c>
    </row>
    <row r="58" spans="1:8" s="94" customFormat="1" x14ac:dyDescent="0.25">
      <c r="A58" s="313"/>
      <c r="B58" s="246" t="s">
        <v>627</v>
      </c>
      <c r="C58" s="255">
        <v>0.28999999999999998</v>
      </c>
      <c r="D58" s="255">
        <v>0</v>
      </c>
      <c r="E58" s="255">
        <v>0.43</v>
      </c>
      <c r="F58" s="255">
        <v>0.14000000000000001</v>
      </c>
      <c r="G58" s="253">
        <v>0.14000000000000001</v>
      </c>
    </row>
    <row r="59" spans="1:8" s="94" customFormat="1" ht="30" x14ac:dyDescent="0.25">
      <c r="A59" s="313"/>
      <c r="B59" s="248" t="s">
        <v>411</v>
      </c>
      <c r="C59" s="255">
        <v>0.15</v>
      </c>
      <c r="D59" s="255">
        <v>0.46</v>
      </c>
      <c r="E59" s="255">
        <v>0.23</v>
      </c>
      <c r="F59" s="255">
        <v>0.15</v>
      </c>
      <c r="G59" s="253">
        <v>0</v>
      </c>
      <c r="H59" s="131"/>
    </row>
    <row r="60" spans="1:8" s="94" customFormat="1" ht="15.75" thickBot="1" x14ac:dyDescent="0.3">
      <c r="A60" s="314"/>
      <c r="B60" s="249" t="s">
        <v>26</v>
      </c>
      <c r="C60" s="251">
        <v>0.19</v>
      </c>
      <c r="D60" s="251">
        <v>0.52</v>
      </c>
      <c r="E60" s="251">
        <v>0.24</v>
      </c>
      <c r="F60" s="251">
        <v>0.05</v>
      </c>
      <c r="G60" s="252">
        <v>0</v>
      </c>
      <c r="H60" s="131"/>
    </row>
    <row r="61" spans="1:8" s="94" customFormat="1" x14ac:dyDescent="0.25">
      <c r="A61" s="310" t="s">
        <v>114</v>
      </c>
      <c r="B61" s="243" t="s">
        <v>412</v>
      </c>
      <c r="C61" s="140">
        <v>0</v>
      </c>
      <c r="D61" s="140">
        <v>0.22</v>
      </c>
      <c r="E61" s="140">
        <v>0.44</v>
      </c>
      <c r="F61" s="140">
        <v>0.33</v>
      </c>
      <c r="G61" s="141">
        <v>0</v>
      </c>
    </row>
    <row r="62" spans="1:8" s="94" customFormat="1" x14ac:dyDescent="0.25">
      <c r="A62" s="310"/>
      <c r="B62" s="243" t="s">
        <v>635</v>
      </c>
      <c r="C62" s="140">
        <v>0</v>
      </c>
      <c r="D62" s="140">
        <v>0.17</v>
      </c>
      <c r="E62" s="140">
        <v>0.5</v>
      </c>
      <c r="F62" s="140">
        <v>0.33</v>
      </c>
      <c r="G62" s="141">
        <v>0</v>
      </c>
    </row>
    <row r="63" spans="1:8" s="94" customFormat="1" x14ac:dyDescent="0.25">
      <c r="A63" s="310"/>
      <c r="B63" s="243" t="s">
        <v>413</v>
      </c>
      <c r="C63" s="140">
        <v>0.1</v>
      </c>
      <c r="D63" s="140">
        <v>0.4</v>
      </c>
      <c r="E63" s="140">
        <v>0.4</v>
      </c>
      <c r="F63" s="140">
        <v>0.1</v>
      </c>
      <c r="G63" s="141">
        <v>0</v>
      </c>
    </row>
    <row r="64" spans="1:8" s="94" customFormat="1" x14ac:dyDescent="0.25">
      <c r="A64" s="310"/>
      <c r="B64" s="243" t="s">
        <v>47</v>
      </c>
      <c r="C64" s="140">
        <v>0.27</v>
      </c>
      <c r="D64" s="140">
        <v>0.33</v>
      </c>
      <c r="E64" s="140">
        <v>0</v>
      </c>
      <c r="F64" s="140">
        <v>0.27</v>
      </c>
      <c r="G64" s="141">
        <v>0.13</v>
      </c>
    </row>
    <row r="65" spans="1:7" s="94" customFormat="1" ht="15" customHeight="1" x14ac:dyDescent="0.25">
      <c r="A65" s="310"/>
      <c r="B65" s="243" t="s">
        <v>639</v>
      </c>
      <c r="C65" s="140">
        <v>0.15</v>
      </c>
      <c r="D65" s="140">
        <v>0.38</v>
      </c>
      <c r="E65" s="140">
        <v>0.23</v>
      </c>
      <c r="F65" s="140">
        <v>0.23</v>
      </c>
      <c r="G65" s="141">
        <v>0</v>
      </c>
    </row>
    <row r="66" spans="1:7" s="94" customFormat="1" x14ac:dyDescent="0.25">
      <c r="A66" s="310"/>
      <c r="B66" s="243" t="s">
        <v>644</v>
      </c>
      <c r="C66" s="140">
        <v>0.08</v>
      </c>
      <c r="D66" s="140">
        <v>0.5</v>
      </c>
      <c r="E66" s="140">
        <v>0.25</v>
      </c>
      <c r="F66" s="140">
        <v>0.17</v>
      </c>
      <c r="G66" s="141">
        <v>0</v>
      </c>
    </row>
    <row r="67" spans="1:7" s="94" customFormat="1" x14ac:dyDescent="0.25">
      <c r="A67" s="310"/>
      <c r="B67" s="243" t="s">
        <v>36</v>
      </c>
      <c r="C67" s="140">
        <v>0.06</v>
      </c>
      <c r="D67" s="140">
        <v>0.59</v>
      </c>
      <c r="E67" s="140">
        <v>0.28999999999999998</v>
      </c>
      <c r="F67" s="140">
        <v>0.06</v>
      </c>
      <c r="G67" s="141">
        <v>0</v>
      </c>
    </row>
    <row r="68" spans="1:7" s="94" customFormat="1" ht="15.75" thickBot="1" x14ac:dyDescent="0.3">
      <c r="A68" s="311"/>
      <c r="B68" s="250" t="s">
        <v>37</v>
      </c>
      <c r="C68" s="142">
        <v>7.0000000000000007E-2</v>
      </c>
      <c r="D68" s="142">
        <v>0.53</v>
      </c>
      <c r="E68" s="142">
        <v>0.4</v>
      </c>
      <c r="F68" s="142">
        <v>0</v>
      </c>
      <c r="G68" s="143">
        <v>0</v>
      </c>
    </row>
    <row r="69" spans="1:7" s="94" customFormat="1" x14ac:dyDescent="0.25">
      <c r="A69" s="313" t="s">
        <v>115</v>
      </c>
      <c r="B69" s="246" t="s">
        <v>44</v>
      </c>
      <c r="C69" s="255">
        <v>0.11</v>
      </c>
      <c r="D69" s="255">
        <v>0.21</v>
      </c>
      <c r="E69" s="255">
        <v>0.47</v>
      </c>
      <c r="F69" s="255">
        <v>0.11</v>
      </c>
      <c r="G69" s="253">
        <v>0.11</v>
      </c>
    </row>
    <row r="70" spans="1:7" s="94" customFormat="1" x14ac:dyDescent="0.25">
      <c r="A70" s="313"/>
      <c r="B70" s="246" t="s">
        <v>45</v>
      </c>
      <c r="C70" s="255">
        <v>0.19</v>
      </c>
      <c r="D70" s="255">
        <v>0.38</v>
      </c>
      <c r="E70" s="255">
        <v>0.25</v>
      </c>
      <c r="F70" s="255">
        <v>0.19</v>
      </c>
      <c r="G70" s="253">
        <v>0</v>
      </c>
    </row>
    <row r="71" spans="1:7" s="94" customFormat="1" x14ac:dyDescent="0.25">
      <c r="A71" s="313"/>
      <c r="B71" s="246" t="s">
        <v>42</v>
      </c>
      <c r="C71" s="255">
        <v>0.11</v>
      </c>
      <c r="D71" s="255">
        <v>0.47</v>
      </c>
      <c r="E71" s="255">
        <v>0.26</v>
      </c>
      <c r="F71" s="255">
        <v>0.16</v>
      </c>
      <c r="G71" s="253">
        <v>0</v>
      </c>
    </row>
    <row r="72" spans="1:7" s="94" customFormat="1" x14ac:dyDescent="0.25">
      <c r="A72" s="313"/>
      <c r="B72" s="246" t="s">
        <v>33</v>
      </c>
      <c r="C72" s="255">
        <v>0.25</v>
      </c>
      <c r="D72" s="255">
        <v>0.44</v>
      </c>
      <c r="E72" s="255">
        <v>0.19</v>
      </c>
      <c r="F72" s="255">
        <v>0.13</v>
      </c>
      <c r="G72" s="253">
        <v>0</v>
      </c>
    </row>
    <row r="73" spans="1:7" s="94" customFormat="1" ht="15" customHeight="1" x14ac:dyDescent="0.25">
      <c r="A73" s="313"/>
      <c r="B73" s="246" t="s">
        <v>652</v>
      </c>
      <c r="C73" s="255">
        <v>0.22</v>
      </c>
      <c r="D73" s="255">
        <v>0.22</v>
      </c>
      <c r="E73" s="255">
        <v>0.33</v>
      </c>
      <c r="F73" s="255">
        <v>0.22</v>
      </c>
      <c r="G73" s="253">
        <v>0</v>
      </c>
    </row>
    <row r="74" spans="1:7" s="94" customFormat="1" x14ac:dyDescent="0.25">
      <c r="A74" s="313"/>
      <c r="B74" s="246" t="s">
        <v>657</v>
      </c>
      <c r="C74" s="255">
        <v>0.17</v>
      </c>
      <c r="D74" s="255">
        <v>0.42</v>
      </c>
      <c r="E74" s="255">
        <v>0.33</v>
      </c>
      <c r="F74" s="255">
        <v>0.08</v>
      </c>
      <c r="G74" s="253">
        <v>0</v>
      </c>
    </row>
    <row r="75" spans="1:7" s="94" customFormat="1" x14ac:dyDescent="0.25">
      <c r="A75" s="313"/>
      <c r="B75" s="246" t="s">
        <v>662</v>
      </c>
      <c r="C75" s="255">
        <v>0.08</v>
      </c>
      <c r="D75" s="255">
        <v>0.33</v>
      </c>
      <c r="E75" s="255">
        <v>0.57999999999999996</v>
      </c>
      <c r="F75" s="255">
        <v>0</v>
      </c>
      <c r="G75" s="253">
        <v>0</v>
      </c>
    </row>
    <row r="76" spans="1:7" s="94" customFormat="1" x14ac:dyDescent="0.25">
      <c r="A76" s="313"/>
      <c r="B76" s="246" t="s">
        <v>414</v>
      </c>
      <c r="C76" s="255">
        <v>0.2</v>
      </c>
      <c r="D76" s="255">
        <v>0.3</v>
      </c>
      <c r="E76" s="255">
        <v>0.4</v>
      </c>
      <c r="F76" s="255">
        <v>0.1</v>
      </c>
      <c r="G76" s="253">
        <v>0</v>
      </c>
    </row>
    <row r="77" spans="1:7" s="94" customFormat="1" x14ac:dyDescent="0.25">
      <c r="A77" s="313"/>
      <c r="B77" s="246" t="s">
        <v>50</v>
      </c>
      <c r="C77" s="255">
        <v>0.06</v>
      </c>
      <c r="D77" s="255">
        <v>0.32</v>
      </c>
      <c r="E77" s="255">
        <v>0.26</v>
      </c>
      <c r="F77" s="255">
        <v>0.26</v>
      </c>
      <c r="G77" s="253">
        <v>0.1</v>
      </c>
    </row>
    <row r="78" spans="1:7" s="94" customFormat="1" x14ac:dyDescent="0.25">
      <c r="A78" s="313"/>
      <c r="B78" s="246" t="s">
        <v>669</v>
      </c>
      <c r="C78" s="255">
        <v>0</v>
      </c>
      <c r="D78" s="255">
        <v>0.63</v>
      </c>
      <c r="E78" s="255">
        <v>0.38</v>
      </c>
      <c r="F78" s="255">
        <v>0</v>
      </c>
      <c r="G78" s="253">
        <v>0</v>
      </c>
    </row>
    <row r="79" spans="1:7" s="94" customFormat="1" x14ac:dyDescent="0.25">
      <c r="A79" s="313"/>
      <c r="B79" s="246" t="s">
        <v>415</v>
      </c>
      <c r="C79" s="255">
        <v>0.22</v>
      </c>
      <c r="D79" s="255">
        <v>0</v>
      </c>
      <c r="E79" s="255">
        <v>0.33</v>
      </c>
      <c r="F79" s="255">
        <v>0.44</v>
      </c>
      <c r="G79" s="253">
        <v>0</v>
      </c>
    </row>
    <row r="80" spans="1:7" s="94" customFormat="1" x14ac:dyDescent="0.25">
      <c r="A80" s="313"/>
      <c r="B80" s="246" t="s">
        <v>675</v>
      </c>
      <c r="C80" s="255">
        <v>0.14000000000000001</v>
      </c>
      <c r="D80" s="255">
        <v>0.28999999999999998</v>
      </c>
      <c r="E80" s="255">
        <v>0.28999999999999998</v>
      </c>
      <c r="F80" s="255">
        <v>0.28999999999999998</v>
      </c>
      <c r="G80" s="253">
        <v>0</v>
      </c>
    </row>
    <row r="81" spans="1:7" s="94" customFormat="1" ht="15" customHeight="1" thickBot="1" x14ac:dyDescent="0.3">
      <c r="A81" s="313"/>
      <c r="B81" s="249" t="s">
        <v>680</v>
      </c>
      <c r="C81" s="251">
        <v>0</v>
      </c>
      <c r="D81" s="251">
        <v>0.43</v>
      </c>
      <c r="E81" s="251">
        <v>0.28999999999999998</v>
      </c>
      <c r="F81" s="251">
        <v>0.28999999999999998</v>
      </c>
      <c r="G81" s="252">
        <v>0</v>
      </c>
    </row>
    <row r="82" spans="1:7" s="94" customFormat="1" x14ac:dyDescent="0.25">
      <c r="A82" s="309" t="s">
        <v>735</v>
      </c>
      <c r="B82" s="243" t="s">
        <v>55</v>
      </c>
      <c r="C82" s="140">
        <v>0.06</v>
      </c>
      <c r="D82" s="140">
        <v>0.44</v>
      </c>
      <c r="E82" s="140">
        <v>0.25</v>
      </c>
      <c r="F82" s="140">
        <v>0.25</v>
      </c>
      <c r="G82" s="141">
        <v>0</v>
      </c>
    </row>
    <row r="83" spans="1:7" s="94" customFormat="1" x14ac:dyDescent="0.25">
      <c r="A83" s="310"/>
      <c r="B83" s="243" t="s">
        <v>57</v>
      </c>
      <c r="C83" s="140">
        <v>0.28999999999999998</v>
      </c>
      <c r="D83" s="140">
        <v>0.38</v>
      </c>
      <c r="E83" s="140">
        <v>0.21</v>
      </c>
      <c r="F83" s="140">
        <v>0.13</v>
      </c>
      <c r="G83" s="141">
        <v>0</v>
      </c>
    </row>
    <row r="84" spans="1:7" s="94" customFormat="1" x14ac:dyDescent="0.25">
      <c r="A84" s="310"/>
      <c r="B84" s="243" t="s">
        <v>60</v>
      </c>
      <c r="C84" s="140">
        <v>0.11</v>
      </c>
      <c r="D84" s="140">
        <v>0.17</v>
      </c>
      <c r="E84" s="140">
        <v>0.39</v>
      </c>
      <c r="F84" s="140">
        <v>0.22</v>
      </c>
      <c r="G84" s="141">
        <v>0.11</v>
      </c>
    </row>
    <row r="85" spans="1:7" s="94" customFormat="1" x14ac:dyDescent="0.25">
      <c r="A85" s="310"/>
      <c r="B85" s="243" t="s">
        <v>688</v>
      </c>
      <c r="C85" s="140">
        <v>0.28999999999999998</v>
      </c>
      <c r="D85" s="140">
        <v>0.14000000000000001</v>
      </c>
      <c r="E85" s="140">
        <v>0.28999999999999998</v>
      </c>
      <c r="F85" s="140">
        <v>0.28999999999999998</v>
      </c>
      <c r="G85" s="141">
        <v>0</v>
      </c>
    </row>
    <row r="86" spans="1:7" s="94" customFormat="1" x14ac:dyDescent="0.25">
      <c r="A86" s="310"/>
      <c r="B86" s="243" t="s">
        <v>58</v>
      </c>
      <c r="C86" s="140">
        <v>0</v>
      </c>
      <c r="D86" s="140">
        <v>0.17</v>
      </c>
      <c r="E86" s="140">
        <v>0.44</v>
      </c>
      <c r="F86" s="140">
        <v>0.28000000000000003</v>
      </c>
      <c r="G86" s="141">
        <v>0.11</v>
      </c>
    </row>
    <row r="87" spans="1:7" s="94" customFormat="1" x14ac:dyDescent="0.25">
      <c r="A87" s="310"/>
      <c r="B87" s="243" t="s">
        <v>416</v>
      </c>
      <c r="C87" s="140">
        <v>0.2</v>
      </c>
      <c r="D87" s="140">
        <v>0.3</v>
      </c>
      <c r="E87" s="140">
        <v>0.4</v>
      </c>
      <c r="F87" s="140">
        <v>0.1</v>
      </c>
      <c r="G87" s="141">
        <v>0</v>
      </c>
    </row>
    <row r="88" spans="1:7" s="94" customFormat="1" x14ac:dyDescent="0.25">
      <c r="A88" s="310"/>
      <c r="B88" s="243" t="s">
        <v>695</v>
      </c>
      <c r="C88" s="140">
        <v>0.09</v>
      </c>
      <c r="D88" s="140">
        <v>0.45</v>
      </c>
      <c r="E88" s="140">
        <v>0.36</v>
      </c>
      <c r="F88" s="140">
        <v>0.09</v>
      </c>
      <c r="G88" s="141">
        <v>0</v>
      </c>
    </row>
    <row r="89" spans="1:7" s="94" customFormat="1" x14ac:dyDescent="0.25">
      <c r="A89" s="310"/>
      <c r="B89" s="243" t="s">
        <v>39</v>
      </c>
      <c r="C89" s="140">
        <v>0.13</v>
      </c>
      <c r="D89" s="140">
        <v>0.25</v>
      </c>
      <c r="E89" s="140">
        <v>0.38</v>
      </c>
      <c r="F89" s="140">
        <v>0.19</v>
      </c>
      <c r="G89" s="141">
        <v>0.06</v>
      </c>
    </row>
    <row r="90" spans="1:7" s="94" customFormat="1" x14ac:dyDescent="0.25">
      <c r="A90" s="310"/>
      <c r="B90" s="243" t="s">
        <v>24</v>
      </c>
      <c r="C90" s="140">
        <v>0.13</v>
      </c>
      <c r="D90" s="140">
        <v>0.63</v>
      </c>
      <c r="E90" s="140">
        <v>0.19</v>
      </c>
      <c r="F90" s="140">
        <v>0.06</v>
      </c>
      <c r="G90" s="141">
        <v>0</v>
      </c>
    </row>
    <row r="91" spans="1:7" s="94" customFormat="1" ht="15" customHeight="1" thickBot="1" x14ac:dyDescent="0.3">
      <c r="A91" s="311"/>
      <c r="B91" s="243" t="s">
        <v>417</v>
      </c>
      <c r="C91" s="142">
        <v>0</v>
      </c>
      <c r="D91" s="142">
        <v>0.4</v>
      </c>
      <c r="E91" s="142">
        <v>0.4</v>
      </c>
      <c r="F91" s="142">
        <v>0</v>
      </c>
      <c r="G91" s="143">
        <v>0.2</v>
      </c>
    </row>
    <row r="92" spans="1:7" s="94" customFormat="1" x14ac:dyDescent="0.25">
      <c r="A92" s="313" t="s">
        <v>125</v>
      </c>
      <c r="B92" s="247" t="s">
        <v>703</v>
      </c>
      <c r="C92" s="255">
        <v>0</v>
      </c>
      <c r="D92" s="255">
        <v>0.71</v>
      </c>
      <c r="E92" s="255">
        <v>0.28999999999999998</v>
      </c>
      <c r="F92" s="255">
        <v>0</v>
      </c>
      <c r="G92" s="253">
        <v>0</v>
      </c>
    </row>
    <row r="93" spans="1:7" s="94" customFormat="1" x14ac:dyDescent="0.25">
      <c r="A93" s="313"/>
      <c r="B93" s="246" t="s">
        <v>48</v>
      </c>
      <c r="C93" s="255">
        <v>0.31</v>
      </c>
      <c r="D93" s="255">
        <v>0.38</v>
      </c>
      <c r="E93" s="255">
        <v>0.23</v>
      </c>
      <c r="F93" s="255">
        <v>0.08</v>
      </c>
      <c r="G93" s="253">
        <v>0</v>
      </c>
    </row>
    <row r="94" spans="1:7" s="94" customFormat="1" ht="15.75" thickBot="1" x14ac:dyDescent="0.3">
      <c r="A94" s="313"/>
      <c r="B94" s="246" t="s">
        <v>706</v>
      </c>
      <c r="C94" s="251">
        <v>0.17</v>
      </c>
      <c r="D94" s="251">
        <v>0.5</v>
      </c>
      <c r="E94" s="251">
        <v>0.17</v>
      </c>
      <c r="F94" s="251">
        <v>0.17</v>
      </c>
      <c r="G94" s="252">
        <v>0</v>
      </c>
    </row>
    <row r="95" spans="1:7" s="94" customFormat="1" x14ac:dyDescent="0.25">
      <c r="A95" s="309" t="s">
        <v>404</v>
      </c>
      <c r="B95" s="244" t="s">
        <v>418</v>
      </c>
      <c r="C95" s="140">
        <v>0</v>
      </c>
      <c r="D95" s="140">
        <v>0.2</v>
      </c>
      <c r="E95" s="140">
        <v>0.1</v>
      </c>
      <c r="F95" s="140">
        <v>0.5</v>
      </c>
      <c r="G95" s="141">
        <v>0.2</v>
      </c>
    </row>
    <row r="96" spans="1:7" s="94" customFormat="1" ht="15" customHeight="1" x14ac:dyDescent="0.25">
      <c r="A96" s="310"/>
      <c r="B96" s="243" t="s">
        <v>710</v>
      </c>
      <c r="C96" s="140">
        <v>0</v>
      </c>
      <c r="D96" s="140">
        <v>0.14000000000000001</v>
      </c>
      <c r="E96" s="140">
        <v>0.86</v>
      </c>
      <c r="F96" s="140">
        <v>0</v>
      </c>
      <c r="G96" s="141">
        <v>0</v>
      </c>
    </row>
    <row r="97" spans="1:7" s="94" customFormat="1" x14ac:dyDescent="0.25">
      <c r="A97" s="310"/>
      <c r="B97" s="243" t="s">
        <v>307</v>
      </c>
      <c r="C97" s="140">
        <v>0.06</v>
      </c>
      <c r="D97" s="140">
        <v>0.39</v>
      </c>
      <c r="E97" s="140">
        <v>0.5</v>
      </c>
      <c r="F97" s="140">
        <v>0.06</v>
      </c>
      <c r="G97" s="141">
        <v>0</v>
      </c>
    </row>
    <row r="98" spans="1:7" s="94" customFormat="1" x14ac:dyDescent="0.25">
      <c r="A98" s="310"/>
      <c r="B98" s="243" t="s">
        <v>713</v>
      </c>
      <c r="C98" s="140">
        <v>0</v>
      </c>
      <c r="D98" s="140">
        <v>0.3</v>
      </c>
      <c r="E98" s="140">
        <v>0.7</v>
      </c>
      <c r="F98" s="140">
        <v>0</v>
      </c>
      <c r="G98" s="141">
        <v>0</v>
      </c>
    </row>
    <row r="99" spans="1:7" s="94" customFormat="1" x14ac:dyDescent="0.25">
      <c r="A99" s="310"/>
      <c r="B99" s="243" t="s">
        <v>34</v>
      </c>
      <c r="C99" s="140">
        <v>0.19</v>
      </c>
      <c r="D99" s="140">
        <v>0.42</v>
      </c>
      <c r="E99" s="140">
        <v>0.39</v>
      </c>
      <c r="F99" s="140">
        <v>0</v>
      </c>
      <c r="G99" s="141">
        <v>0</v>
      </c>
    </row>
    <row r="100" spans="1:7" s="94" customFormat="1" x14ac:dyDescent="0.25">
      <c r="A100" s="310"/>
      <c r="B100" s="243" t="s">
        <v>61</v>
      </c>
      <c r="C100" s="140">
        <v>7.0000000000000007E-2</v>
      </c>
      <c r="D100" s="140">
        <v>0.27</v>
      </c>
      <c r="E100" s="140">
        <v>0.27</v>
      </c>
      <c r="F100" s="140">
        <v>0.13</v>
      </c>
      <c r="G100" s="141">
        <v>0.27</v>
      </c>
    </row>
    <row r="101" spans="1:7" s="94" customFormat="1" x14ac:dyDescent="0.25">
      <c r="A101" s="310"/>
      <c r="B101" s="243" t="s">
        <v>717</v>
      </c>
      <c r="C101" s="140">
        <v>0.2</v>
      </c>
      <c r="D101" s="140">
        <v>0.5</v>
      </c>
      <c r="E101" s="140">
        <v>0.2</v>
      </c>
      <c r="F101" s="140">
        <v>0</v>
      </c>
      <c r="G101" s="141">
        <v>0.1</v>
      </c>
    </row>
    <row r="102" spans="1:7" s="94" customFormat="1" x14ac:dyDescent="0.25">
      <c r="A102" s="310"/>
      <c r="B102" s="243" t="s">
        <v>56</v>
      </c>
      <c r="C102" s="140">
        <v>0.1</v>
      </c>
      <c r="D102" s="140">
        <v>0.43</v>
      </c>
      <c r="E102" s="140">
        <v>0.24</v>
      </c>
      <c r="F102" s="140">
        <v>0.1</v>
      </c>
      <c r="G102" s="141">
        <v>0.14000000000000001</v>
      </c>
    </row>
    <row r="103" spans="1:7" s="94" customFormat="1" x14ac:dyDescent="0.25">
      <c r="A103" s="310"/>
      <c r="B103" s="243" t="s">
        <v>38</v>
      </c>
      <c r="C103" s="140">
        <v>0.09</v>
      </c>
      <c r="D103" s="140">
        <v>0.55000000000000004</v>
      </c>
      <c r="E103" s="140">
        <v>0.23</v>
      </c>
      <c r="F103" s="140">
        <v>0.14000000000000001</v>
      </c>
      <c r="G103" s="141">
        <v>0</v>
      </c>
    </row>
    <row r="104" spans="1:7" s="94" customFormat="1" x14ac:dyDescent="0.25">
      <c r="A104" s="310"/>
      <c r="B104" s="243" t="s">
        <v>723</v>
      </c>
      <c r="C104" s="140">
        <v>0.25</v>
      </c>
      <c r="D104" s="140">
        <v>0.38</v>
      </c>
      <c r="E104" s="140">
        <v>0.13</v>
      </c>
      <c r="F104" s="140">
        <v>0.13</v>
      </c>
      <c r="G104" s="141">
        <v>0.13</v>
      </c>
    </row>
    <row r="105" spans="1:7" s="94" customFormat="1" x14ac:dyDescent="0.25">
      <c r="A105" s="310"/>
      <c r="B105" s="243" t="s">
        <v>727</v>
      </c>
      <c r="C105" s="140">
        <v>0.22</v>
      </c>
      <c r="D105" s="140">
        <v>0.33</v>
      </c>
      <c r="E105" s="140">
        <v>0.22</v>
      </c>
      <c r="F105" s="140">
        <v>0.11</v>
      </c>
      <c r="G105" s="141">
        <v>0.11</v>
      </c>
    </row>
    <row r="106" spans="1:7" s="94" customFormat="1" ht="15.75" thickBot="1" x14ac:dyDescent="0.3">
      <c r="A106" s="311"/>
      <c r="B106" s="242" t="s">
        <v>63</v>
      </c>
      <c r="C106" s="142">
        <v>0.06</v>
      </c>
      <c r="D106" s="142">
        <v>0.24</v>
      </c>
      <c r="E106" s="142">
        <v>0.12</v>
      </c>
      <c r="F106" s="142">
        <v>0.12</v>
      </c>
      <c r="G106" s="143">
        <v>0.47</v>
      </c>
    </row>
    <row r="107" spans="1:7" s="94" customFormat="1" x14ac:dyDescent="0.25">
      <c r="A107" s="111" t="s">
        <v>127</v>
      </c>
      <c r="C107" s="74"/>
      <c r="D107" s="74"/>
      <c r="E107" s="74"/>
      <c r="F107" s="74"/>
      <c r="G107" s="74"/>
    </row>
    <row r="108" spans="1:7" s="94" customFormat="1" x14ac:dyDescent="0.25">
      <c r="A108" s="123"/>
      <c r="C108" s="74"/>
      <c r="D108" s="74"/>
      <c r="E108" s="74"/>
      <c r="F108" s="74"/>
      <c r="G108" s="74"/>
    </row>
    <row r="109" spans="1:7" s="94" customFormat="1" x14ac:dyDescent="0.25">
      <c r="A109" s="123"/>
      <c r="C109" s="74"/>
      <c r="D109" s="74"/>
      <c r="E109" s="74"/>
      <c r="F109" s="74"/>
      <c r="G109" s="74"/>
    </row>
    <row r="110" spans="1:7" s="94" customFormat="1" x14ac:dyDescent="0.25">
      <c r="A110" s="123"/>
      <c r="C110" s="74"/>
      <c r="D110" s="74"/>
      <c r="E110" s="74"/>
      <c r="F110" s="74"/>
      <c r="G110" s="74"/>
    </row>
    <row r="111" spans="1:7" s="94" customFormat="1" x14ac:dyDescent="0.25">
      <c r="A111" s="123"/>
      <c r="C111" s="74"/>
      <c r="D111" s="74"/>
      <c r="E111" s="74"/>
      <c r="F111" s="74"/>
      <c r="G111" s="74"/>
    </row>
    <row r="112" spans="1:7" s="94" customFormat="1" x14ac:dyDescent="0.25">
      <c r="A112" s="123"/>
      <c r="C112" s="74"/>
      <c r="D112" s="74"/>
      <c r="E112" s="74"/>
      <c r="F112" s="74"/>
      <c r="G112" s="74"/>
    </row>
    <row r="113" spans="1:7" s="94" customFormat="1" x14ac:dyDescent="0.25">
      <c r="A113" s="123"/>
      <c r="C113" s="74"/>
      <c r="D113" s="74"/>
      <c r="E113" s="74"/>
      <c r="F113" s="74"/>
      <c r="G113" s="74"/>
    </row>
    <row r="114" spans="1:7" s="94" customFormat="1" x14ac:dyDescent="0.25">
      <c r="A114" s="123"/>
      <c r="C114" s="74"/>
      <c r="D114" s="74"/>
      <c r="E114" s="74"/>
      <c r="F114" s="74"/>
      <c r="G114" s="74"/>
    </row>
    <row r="115" spans="1:7" s="94" customFormat="1" x14ac:dyDescent="0.25">
      <c r="A115" s="123"/>
      <c r="C115" s="74"/>
      <c r="D115" s="74"/>
      <c r="E115" s="74"/>
      <c r="F115" s="74"/>
      <c r="G115" s="74"/>
    </row>
    <row r="116" spans="1:7" s="94" customFormat="1" x14ac:dyDescent="0.25">
      <c r="A116" s="123"/>
      <c r="C116" s="74"/>
      <c r="D116" s="74"/>
      <c r="E116" s="74"/>
      <c r="F116" s="74"/>
      <c r="G116" s="74"/>
    </row>
    <row r="117" spans="1:7" s="94" customFormat="1" x14ac:dyDescent="0.25">
      <c r="A117" s="123"/>
      <c r="C117" s="74"/>
      <c r="D117" s="74"/>
      <c r="E117" s="74"/>
      <c r="F117" s="74"/>
      <c r="G117" s="74"/>
    </row>
    <row r="118" spans="1:7" s="94" customFormat="1" x14ac:dyDescent="0.25">
      <c r="A118" s="123"/>
      <c r="C118" s="74"/>
      <c r="D118" s="74"/>
      <c r="E118" s="74"/>
      <c r="F118" s="74"/>
      <c r="G118" s="74"/>
    </row>
    <row r="119" spans="1:7" s="94" customFormat="1" x14ac:dyDescent="0.25">
      <c r="A119" s="123"/>
      <c r="C119" s="74"/>
      <c r="D119" s="74"/>
      <c r="E119" s="74"/>
      <c r="F119" s="74"/>
      <c r="G119" s="74"/>
    </row>
    <row r="120" spans="1:7" s="94" customFormat="1" x14ac:dyDescent="0.25">
      <c r="A120" s="123"/>
      <c r="C120" s="74"/>
      <c r="D120" s="74"/>
      <c r="E120" s="74"/>
      <c r="F120" s="74"/>
      <c r="G120" s="74"/>
    </row>
    <row r="121" spans="1:7" s="94" customFormat="1" x14ac:dyDescent="0.25">
      <c r="A121" s="123"/>
      <c r="C121" s="74"/>
      <c r="D121" s="74"/>
      <c r="E121" s="74"/>
      <c r="F121" s="74"/>
      <c r="G121" s="74"/>
    </row>
    <row r="122" spans="1:7" s="94" customFormat="1" x14ac:dyDescent="0.25">
      <c r="A122" s="123"/>
      <c r="C122" s="74"/>
      <c r="D122" s="74"/>
      <c r="E122" s="74"/>
      <c r="F122" s="74"/>
      <c r="G122" s="74"/>
    </row>
    <row r="123" spans="1:7" s="94" customFormat="1" x14ac:dyDescent="0.25">
      <c r="A123" s="123"/>
      <c r="C123" s="74"/>
      <c r="D123" s="74"/>
      <c r="E123" s="74"/>
      <c r="F123" s="74"/>
      <c r="G123" s="74"/>
    </row>
    <row r="124" spans="1:7" s="94" customFormat="1" x14ac:dyDescent="0.25">
      <c r="A124" s="124"/>
      <c r="C124" s="74"/>
      <c r="D124" s="74"/>
      <c r="E124" s="74"/>
      <c r="F124" s="74"/>
      <c r="G124" s="74"/>
    </row>
    <row r="125" spans="1:7" s="94" customFormat="1" x14ac:dyDescent="0.25">
      <c r="A125" s="124"/>
      <c r="C125" s="74"/>
      <c r="D125" s="74"/>
      <c r="E125" s="74"/>
      <c r="F125" s="74"/>
      <c r="G125" s="74"/>
    </row>
    <row r="126" spans="1:7" s="94" customFormat="1" x14ac:dyDescent="0.25">
      <c r="A126" s="124"/>
      <c r="C126" s="74"/>
      <c r="D126" s="74"/>
      <c r="E126" s="74"/>
      <c r="F126" s="74"/>
      <c r="G126" s="74"/>
    </row>
    <row r="127" spans="1:7" s="94" customFormat="1" x14ac:dyDescent="0.25">
      <c r="A127" s="124"/>
      <c r="C127" s="74"/>
      <c r="D127" s="74"/>
      <c r="E127" s="74"/>
      <c r="F127" s="74"/>
      <c r="G127" s="74"/>
    </row>
    <row r="128" spans="1:7" s="94" customFormat="1" x14ac:dyDescent="0.25">
      <c r="A128" s="124"/>
      <c r="C128" s="74"/>
      <c r="D128" s="74"/>
      <c r="E128" s="74"/>
      <c r="F128" s="74"/>
      <c r="G128" s="74"/>
    </row>
    <row r="129" spans="1:7" s="94" customFormat="1" x14ac:dyDescent="0.25">
      <c r="A129" s="124"/>
      <c r="C129" s="74"/>
      <c r="D129" s="74"/>
      <c r="E129" s="74"/>
      <c r="F129" s="74"/>
      <c r="G129" s="74"/>
    </row>
    <row r="130" spans="1:7" s="94" customFormat="1" x14ac:dyDescent="0.25">
      <c r="A130" s="124"/>
      <c r="C130" s="74"/>
      <c r="D130" s="74"/>
      <c r="E130" s="74"/>
      <c r="F130" s="74"/>
      <c r="G130" s="74"/>
    </row>
    <row r="131" spans="1:7" s="94" customFormat="1" x14ac:dyDescent="0.25">
      <c r="A131" s="124"/>
      <c r="C131" s="74"/>
      <c r="D131" s="74"/>
      <c r="E131" s="74"/>
      <c r="F131" s="74"/>
      <c r="G131" s="74"/>
    </row>
    <row r="132" spans="1:7" s="94" customFormat="1" x14ac:dyDescent="0.25">
      <c r="A132" s="124"/>
      <c r="C132" s="74"/>
      <c r="D132" s="74"/>
      <c r="E132" s="74"/>
      <c r="F132" s="74"/>
      <c r="G132" s="74"/>
    </row>
    <row r="133" spans="1:7" s="94" customFormat="1" x14ac:dyDescent="0.25">
      <c r="A133" s="124"/>
      <c r="C133" s="74"/>
      <c r="D133" s="74"/>
      <c r="E133" s="74"/>
      <c r="F133" s="74"/>
      <c r="G133" s="74"/>
    </row>
    <row r="134" spans="1:7" s="94" customFormat="1" x14ac:dyDescent="0.25">
      <c r="A134" s="124"/>
      <c r="C134" s="74"/>
      <c r="D134" s="74"/>
      <c r="E134" s="74"/>
      <c r="F134" s="74"/>
      <c r="G134" s="74"/>
    </row>
    <row r="135" spans="1:7" s="94" customFormat="1" x14ac:dyDescent="0.25"/>
  </sheetData>
  <sortState ref="B91:G95">
    <sortCondition ref="B91:B95"/>
  </sortState>
  <mergeCells count="12">
    <mergeCell ref="A44:A48"/>
    <mergeCell ref="C4:H4"/>
    <mergeCell ref="B5:G5"/>
    <mergeCell ref="A10:A15"/>
    <mergeCell ref="A16:A36"/>
    <mergeCell ref="A37:A43"/>
    <mergeCell ref="A95:A106"/>
    <mergeCell ref="A49:A60"/>
    <mergeCell ref="A61:A68"/>
    <mergeCell ref="A69:A81"/>
    <mergeCell ref="A82:A91"/>
    <mergeCell ref="A92:A94"/>
  </mergeCells>
  <hyperlinks>
    <hyperlink ref="A1" location="'List of Figs &amp; Tables'!A1" display="Link to Index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135"/>
  <sheetViews>
    <sheetView zoomScale="70" zoomScaleNormal="70" workbookViewId="0">
      <selection activeCell="A10" sqref="A10:G106"/>
    </sheetView>
  </sheetViews>
  <sheetFormatPr defaultRowHeight="15" x14ac:dyDescent="0.25"/>
  <cols>
    <col min="1" max="1" width="9.140625" style="65"/>
    <col min="2" max="2" width="48.140625" style="65" customWidth="1"/>
    <col min="3" max="3" width="9.140625" customWidth="1"/>
    <col min="5" max="7" width="9.140625" style="64"/>
  </cols>
  <sheetData>
    <row r="1" spans="1:8" x14ac:dyDescent="0.25">
      <c r="A1" s="19" t="s">
        <v>100</v>
      </c>
    </row>
    <row r="3" spans="1:8" s="94" customFormat="1" x14ac:dyDescent="0.25"/>
    <row r="4" spans="1:8" s="94" customFormat="1" ht="15.75" thickBot="1" x14ac:dyDescent="0.3">
      <c r="B4" s="132"/>
      <c r="C4" s="308"/>
      <c r="D4" s="308"/>
      <c r="E4" s="308"/>
      <c r="F4" s="308"/>
      <c r="G4" s="308"/>
      <c r="H4" s="308"/>
    </row>
    <row r="5" spans="1:8" s="94" customFormat="1" ht="15.75" thickBot="1" x14ac:dyDescent="0.3">
      <c r="A5" s="132"/>
      <c r="B5" s="315" t="s">
        <v>523</v>
      </c>
      <c r="C5" s="316"/>
      <c r="D5" s="316"/>
      <c r="E5" s="316"/>
      <c r="F5" s="316"/>
      <c r="G5" s="317"/>
      <c r="H5" s="73"/>
    </row>
    <row r="6" spans="1:8" s="94" customFormat="1" x14ac:dyDescent="0.25">
      <c r="A6" s="132"/>
      <c r="B6" s="126" t="s">
        <v>105</v>
      </c>
      <c r="C6" s="127" t="s">
        <v>106</v>
      </c>
      <c r="D6" s="128"/>
      <c r="E6" s="129"/>
      <c r="F6" s="128"/>
      <c r="G6" s="130"/>
      <c r="H6" s="31"/>
    </row>
    <row r="7" spans="1:8" s="94" customFormat="1" x14ac:dyDescent="0.25">
      <c r="A7" s="132"/>
      <c r="B7" s="72" t="s">
        <v>107</v>
      </c>
      <c r="C7" s="34" t="s">
        <v>108</v>
      </c>
      <c r="D7" s="31"/>
      <c r="E7" s="87"/>
      <c r="F7" s="31"/>
      <c r="G7" s="70"/>
      <c r="H7" s="31"/>
    </row>
    <row r="8" spans="1:8" s="94" customFormat="1" ht="15.75" thickBot="1" x14ac:dyDescent="0.3">
      <c r="A8" s="132"/>
      <c r="B8" s="72" t="s">
        <v>109</v>
      </c>
      <c r="C8" s="87"/>
      <c r="D8" s="31"/>
      <c r="E8" s="34"/>
      <c r="F8" s="31"/>
      <c r="G8" s="70"/>
      <c r="H8" s="122"/>
    </row>
    <row r="9" spans="1:8" s="94" customFormat="1" ht="15.75" thickBot="1" x14ac:dyDescent="0.3">
      <c r="A9" s="133"/>
      <c r="B9" s="71" t="s">
        <v>110</v>
      </c>
      <c r="C9" s="69">
        <v>1</v>
      </c>
      <c r="D9" s="90">
        <v>2</v>
      </c>
      <c r="E9" s="90">
        <v>3</v>
      </c>
      <c r="F9" s="90">
        <v>4</v>
      </c>
      <c r="G9" s="91">
        <v>5</v>
      </c>
    </row>
    <row r="10" spans="1:8" s="94" customFormat="1" ht="15" customHeight="1" x14ac:dyDescent="0.25">
      <c r="A10" s="312" t="s">
        <v>111</v>
      </c>
      <c r="B10" s="246" t="s">
        <v>70</v>
      </c>
      <c r="C10" s="255">
        <v>0.06</v>
      </c>
      <c r="D10" s="255">
        <v>0.25</v>
      </c>
      <c r="E10" s="255">
        <v>0.47</v>
      </c>
      <c r="F10" s="255">
        <v>0.21</v>
      </c>
      <c r="G10" s="254">
        <v>0.02</v>
      </c>
    </row>
    <row r="11" spans="1:8" s="94" customFormat="1" x14ac:dyDescent="0.25">
      <c r="A11" s="313"/>
      <c r="B11" s="246" t="s">
        <v>77</v>
      </c>
      <c r="C11" s="255">
        <v>0</v>
      </c>
      <c r="D11" s="255">
        <v>0.19</v>
      </c>
      <c r="E11" s="255">
        <v>0.48</v>
      </c>
      <c r="F11" s="255">
        <v>0.32</v>
      </c>
      <c r="G11" s="253">
        <v>0</v>
      </c>
    </row>
    <row r="12" spans="1:8" s="94" customFormat="1" x14ac:dyDescent="0.25">
      <c r="A12" s="313"/>
      <c r="B12" s="246" t="s">
        <v>98</v>
      </c>
      <c r="C12" s="255">
        <v>0.13</v>
      </c>
      <c r="D12" s="255">
        <v>0.47</v>
      </c>
      <c r="E12" s="255">
        <v>0.4</v>
      </c>
      <c r="F12" s="255">
        <v>0</v>
      </c>
      <c r="G12" s="253">
        <v>0</v>
      </c>
    </row>
    <row r="13" spans="1:8" s="94" customFormat="1" x14ac:dyDescent="0.25">
      <c r="A13" s="313"/>
      <c r="B13" s="246" t="s">
        <v>564</v>
      </c>
      <c r="C13" s="255">
        <v>0.13</v>
      </c>
      <c r="D13" s="255">
        <v>0.63</v>
      </c>
      <c r="E13" s="255">
        <v>0.25</v>
      </c>
      <c r="F13" s="255">
        <v>0</v>
      </c>
      <c r="G13" s="253">
        <v>0</v>
      </c>
    </row>
    <row r="14" spans="1:8" s="94" customFormat="1" x14ac:dyDescent="0.25">
      <c r="A14" s="313"/>
      <c r="B14" s="246" t="s">
        <v>507</v>
      </c>
      <c r="C14" s="255">
        <v>0</v>
      </c>
      <c r="D14" s="255">
        <v>0.67</v>
      </c>
      <c r="E14" s="255">
        <v>0.33</v>
      </c>
      <c r="F14" s="255">
        <v>0</v>
      </c>
      <c r="G14" s="253">
        <v>0</v>
      </c>
    </row>
    <row r="15" spans="1:8" s="94" customFormat="1" ht="15.75" thickBot="1" x14ac:dyDescent="0.3">
      <c r="A15" s="313"/>
      <c r="B15" s="246" t="s">
        <v>87</v>
      </c>
      <c r="C15" s="251">
        <v>0.19</v>
      </c>
      <c r="D15" s="251">
        <v>0.52</v>
      </c>
      <c r="E15" s="251">
        <v>0.28999999999999998</v>
      </c>
      <c r="F15" s="251">
        <v>0</v>
      </c>
      <c r="G15" s="252">
        <v>0</v>
      </c>
    </row>
    <row r="16" spans="1:8" s="94" customFormat="1" x14ac:dyDescent="0.25">
      <c r="A16" s="309" t="s">
        <v>121</v>
      </c>
      <c r="B16" s="244" t="s">
        <v>508</v>
      </c>
      <c r="C16" s="140">
        <v>0</v>
      </c>
      <c r="D16" s="140">
        <v>0.5</v>
      </c>
      <c r="E16" s="140">
        <v>0.38</v>
      </c>
      <c r="F16" s="140">
        <v>0.13</v>
      </c>
      <c r="G16" s="141">
        <v>0</v>
      </c>
    </row>
    <row r="17" spans="1:7" s="94" customFormat="1" x14ac:dyDescent="0.25">
      <c r="A17" s="310"/>
      <c r="B17" s="243" t="s">
        <v>102</v>
      </c>
      <c r="C17" s="140">
        <v>0.25</v>
      </c>
      <c r="D17" s="140">
        <v>0.08</v>
      </c>
      <c r="E17" s="140">
        <v>0.25</v>
      </c>
      <c r="F17" s="140">
        <v>0.25</v>
      </c>
      <c r="G17" s="141">
        <v>0.17</v>
      </c>
    </row>
    <row r="18" spans="1:7" s="94" customFormat="1" x14ac:dyDescent="0.25">
      <c r="A18" s="310"/>
      <c r="B18" s="243" t="s">
        <v>86</v>
      </c>
      <c r="C18" s="140">
        <v>0.1</v>
      </c>
      <c r="D18" s="140">
        <v>0.5</v>
      </c>
      <c r="E18" s="140">
        <v>0.3</v>
      </c>
      <c r="F18" s="140">
        <v>0.1</v>
      </c>
      <c r="G18" s="141">
        <v>0</v>
      </c>
    </row>
    <row r="19" spans="1:7" s="94" customFormat="1" x14ac:dyDescent="0.25">
      <c r="A19" s="310"/>
      <c r="B19" s="243" t="s">
        <v>82</v>
      </c>
      <c r="C19" s="140">
        <v>0</v>
      </c>
      <c r="D19" s="140">
        <v>0.09</v>
      </c>
      <c r="E19" s="140">
        <v>0.27</v>
      </c>
      <c r="F19" s="140">
        <v>0.45</v>
      </c>
      <c r="G19" s="141">
        <v>0.18</v>
      </c>
    </row>
    <row r="20" spans="1:7" s="94" customFormat="1" ht="15" customHeight="1" x14ac:dyDescent="0.25">
      <c r="A20" s="310"/>
      <c r="B20" s="243" t="s">
        <v>78</v>
      </c>
      <c r="C20" s="140">
        <v>0.04</v>
      </c>
      <c r="D20" s="140">
        <v>0.27</v>
      </c>
      <c r="E20" s="140">
        <v>0.46</v>
      </c>
      <c r="F20" s="140">
        <v>0.12</v>
      </c>
      <c r="G20" s="141">
        <v>0.12</v>
      </c>
    </row>
    <row r="21" spans="1:7" s="94" customFormat="1" x14ac:dyDescent="0.25">
      <c r="A21" s="310"/>
      <c r="B21" s="243" t="s">
        <v>509</v>
      </c>
      <c r="C21" s="140">
        <v>0.14000000000000001</v>
      </c>
      <c r="D21" s="140">
        <v>0.14000000000000001</v>
      </c>
      <c r="E21" s="140">
        <v>0.43</v>
      </c>
      <c r="F21" s="140">
        <v>0.28999999999999998</v>
      </c>
      <c r="G21" s="141">
        <v>0</v>
      </c>
    </row>
    <row r="22" spans="1:7" s="94" customFormat="1" x14ac:dyDescent="0.25">
      <c r="A22" s="310"/>
      <c r="B22" s="243" t="s">
        <v>88</v>
      </c>
      <c r="C22" s="140">
        <v>0.33</v>
      </c>
      <c r="D22" s="140">
        <v>0.4</v>
      </c>
      <c r="E22" s="140">
        <v>0.13</v>
      </c>
      <c r="F22" s="140">
        <v>0.13</v>
      </c>
      <c r="G22" s="141">
        <v>0</v>
      </c>
    </row>
    <row r="23" spans="1:7" s="94" customFormat="1" x14ac:dyDescent="0.25">
      <c r="A23" s="310"/>
      <c r="B23" s="243" t="s">
        <v>79</v>
      </c>
      <c r="C23" s="140">
        <v>0.2</v>
      </c>
      <c r="D23" s="140">
        <v>0.37</v>
      </c>
      <c r="E23" s="140">
        <v>0.26</v>
      </c>
      <c r="F23" s="140">
        <v>0.14000000000000001</v>
      </c>
      <c r="G23" s="141">
        <v>0.03</v>
      </c>
    </row>
    <row r="24" spans="1:7" s="94" customFormat="1" x14ac:dyDescent="0.25">
      <c r="A24" s="310"/>
      <c r="B24" s="243" t="s">
        <v>576</v>
      </c>
      <c r="C24" s="140">
        <v>0</v>
      </c>
      <c r="D24" s="140">
        <v>0.44</v>
      </c>
      <c r="E24" s="140">
        <v>0.44</v>
      </c>
      <c r="F24" s="140">
        <v>0</v>
      </c>
      <c r="G24" s="141">
        <v>0.11</v>
      </c>
    </row>
    <row r="25" spans="1:7" s="94" customFormat="1" x14ac:dyDescent="0.25">
      <c r="A25" s="310"/>
      <c r="B25" s="243" t="s">
        <v>92</v>
      </c>
      <c r="C25" s="140">
        <v>0.13</v>
      </c>
      <c r="D25" s="140">
        <v>0.53</v>
      </c>
      <c r="E25" s="140">
        <v>0.27</v>
      </c>
      <c r="F25" s="140">
        <v>7.0000000000000007E-2</v>
      </c>
      <c r="G25" s="141">
        <v>0</v>
      </c>
    </row>
    <row r="26" spans="1:7" s="94" customFormat="1" x14ac:dyDescent="0.25">
      <c r="A26" s="310"/>
      <c r="B26" s="243" t="s">
        <v>89</v>
      </c>
      <c r="C26" s="140">
        <v>0.12</v>
      </c>
      <c r="D26" s="140">
        <v>0.47</v>
      </c>
      <c r="E26" s="140">
        <v>0.35</v>
      </c>
      <c r="F26" s="140">
        <v>0.06</v>
      </c>
      <c r="G26" s="141">
        <v>0</v>
      </c>
    </row>
    <row r="27" spans="1:7" s="94" customFormat="1" x14ac:dyDescent="0.25">
      <c r="A27" s="310"/>
      <c r="B27" s="243" t="s">
        <v>81</v>
      </c>
      <c r="C27" s="140">
        <v>0.2</v>
      </c>
      <c r="D27" s="140">
        <v>0.25</v>
      </c>
      <c r="E27" s="140">
        <v>0.4</v>
      </c>
      <c r="F27" s="140">
        <v>0.1</v>
      </c>
      <c r="G27" s="141">
        <v>0.05</v>
      </c>
    </row>
    <row r="28" spans="1:7" s="94" customFormat="1" x14ac:dyDescent="0.25">
      <c r="A28" s="310"/>
      <c r="B28" s="243" t="s">
        <v>80</v>
      </c>
      <c r="C28" s="140">
        <v>0.2</v>
      </c>
      <c r="D28" s="140">
        <v>0.56000000000000005</v>
      </c>
      <c r="E28" s="140">
        <v>0.2</v>
      </c>
      <c r="F28" s="140">
        <v>0.04</v>
      </c>
      <c r="G28" s="141">
        <v>0</v>
      </c>
    </row>
    <row r="29" spans="1:7" s="94" customFormat="1" x14ac:dyDescent="0.25">
      <c r="A29" s="310"/>
      <c r="B29" s="243" t="s">
        <v>582</v>
      </c>
      <c r="C29" s="140">
        <v>0</v>
      </c>
      <c r="D29" s="140">
        <v>0.33</v>
      </c>
      <c r="E29" s="140">
        <v>0.56000000000000005</v>
      </c>
      <c r="F29" s="140">
        <v>0.11</v>
      </c>
      <c r="G29" s="141">
        <v>0</v>
      </c>
    </row>
    <row r="30" spans="1:7" s="94" customFormat="1" x14ac:dyDescent="0.25">
      <c r="A30" s="310"/>
      <c r="B30" s="243" t="s">
        <v>76</v>
      </c>
      <c r="C30" s="140">
        <v>0.31</v>
      </c>
      <c r="D30" s="140">
        <v>0.53</v>
      </c>
      <c r="E30" s="140">
        <v>0.09</v>
      </c>
      <c r="F30" s="140">
        <v>0.06</v>
      </c>
      <c r="G30" s="141">
        <v>0</v>
      </c>
    </row>
    <row r="31" spans="1:7" s="94" customFormat="1" x14ac:dyDescent="0.25">
      <c r="A31" s="310"/>
      <c r="B31" s="243" t="s">
        <v>74</v>
      </c>
      <c r="C31" s="140">
        <v>0.08</v>
      </c>
      <c r="D31" s="140">
        <v>0.25</v>
      </c>
      <c r="E31" s="140">
        <v>0.57999999999999996</v>
      </c>
      <c r="F31" s="140">
        <v>0.08</v>
      </c>
      <c r="G31" s="141">
        <v>0</v>
      </c>
    </row>
    <row r="32" spans="1:7" s="94" customFormat="1" x14ac:dyDescent="0.25">
      <c r="A32" s="310"/>
      <c r="B32" s="243" t="s">
        <v>69</v>
      </c>
      <c r="C32" s="140">
        <v>0.42</v>
      </c>
      <c r="D32" s="140">
        <v>0.49</v>
      </c>
      <c r="E32" s="140">
        <v>0.04</v>
      </c>
      <c r="F32" s="140">
        <v>0.05</v>
      </c>
      <c r="G32" s="141">
        <v>0</v>
      </c>
    </row>
    <row r="33" spans="1:7" s="94" customFormat="1" x14ac:dyDescent="0.25">
      <c r="A33" s="310"/>
      <c r="B33" s="243" t="s">
        <v>587</v>
      </c>
      <c r="C33" s="140">
        <v>0.13</v>
      </c>
      <c r="D33" s="140">
        <v>0.25</v>
      </c>
      <c r="E33" s="140">
        <v>0.5</v>
      </c>
      <c r="F33" s="140">
        <v>0.13</v>
      </c>
      <c r="G33" s="141">
        <v>0</v>
      </c>
    </row>
    <row r="34" spans="1:7" s="94" customFormat="1" x14ac:dyDescent="0.25">
      <c r="A34" s="310"/>
      <c r="B34" s="243" t="s">
        <v>510</v>
      </c>
      <c r="C34" s="140">
        <v>0.22</v>
      </c>
      <c r="D34" s="140">
        <v>0.56000000000000005</v>
      </c>
      <c r="E34" s="140">
        <v>0.11</v>
      </c>
      <c r="F34" s="140">
        <v>0.11</v>
      </c>
      <c r="G34" s="141">
        <v>0</v>
      </c>
    </row>
    <row r="35" spans="1:7" s="94" customFormat="1" x14ac:dyDescent="0.25">
      <c r="A35" s="310"/>
      <c r="B35" s="243" t="s">
        <v>75</v>
      </c>
      <c r="C35" s="140">
        <v>0.24</v>
      </c>
      <c r="D35" s="140">
        <v>0.38</v>
      </c>
      <c r="E35" s="140">
        <v>0.28999999999999998</v>
      </c>
      <c r="F35" s="140">
        <v>0.1</v>
      </c>
      <c r="G35" s="141">
        <v>0</v>
      </c>
    </row>
    <row r="36" spans="1:7" s="94" customFormat="1" ht="15.75" thickBot="1" x14ac:dyDescent="0.3">
      <c r="A36" s="311"/>
      <c r="B36" s="242" t="s">
        <v>29</v>
      </c>
      <c r="C36" s="142">
        <v>0.09</v>
      </c>
      <c r="D36" s="142">
        <v>0.18</v>
      </c>
      <c r="E36" s="142">
        <v>0.36</v>
      </c>
      <c r="F36" s="142">
        <v>0.36</v>
      </c>
      <c r="G36" s="143">
        <v>0</v>
      </c>
    </row>
    <row r="37" spans="1:7" s="94" customFormat="1" x14ac:dyDescent="0.25">
      <c r="A37" s="312" t="s">
        <v>124</v>
      </c>
      <c r="B37" s="246" t="s">
        <v>103</v>
      </c>
      <c r="C37" s="255">
        <v>0</v>
      </c>
      <c r="D37" s="255">
        <v>0.36</v>
      </c>
      <c r="E37" s="255">
        <v>0.27</v>
      </c>
      <c r="F37" s="255">
        <v>0.27</v>
      </c>
      <c r="G37" s="253">
        <v>0.09</v>
      </c>
    </row>
    <row r="38" spans="1:7" s="94" customFormat="1" x14ac:dyDescent="0.25">
      <c r="A38" s="313"/>
      <c r="B38" s="246" t="s">
        <v>593</v>
      </c>
      <c r="C38" s="255">
        <v>0</v>
      </c>
      <c r="D38" s="255">
        <v>0.13</v>
      </c>
      <c r="E38" s="255">
        <v>0.38</v>
      </c>
      <c r="F38" s="255">
        <v>0.5</v>
      </c>
      <c r="G38" s="253">
        <v>0</v>
      </c>
    </row>
    <row r="39" spans="1:7" s="94" customFormat="1" x14ac:dyDescent="0.25">
      <c r="A39" s="313"/>
      <c r="B39" s="246" t="s">
        <v>94</v>
      </c>
      <c r="C39" s="255">
        <v>0.1</v>
      </c>
      <c r="D39" s="255">
        <v>0.1</v>
      </c>
      <c r="E39" s="255">
        <v>0.6</v>
      </c>
      <c r="F39" s="255">
        <v>0.2</v>
      </c>
      <c r="G39" s="253">
        <v>0</v>
      </c>
    </row>
    <row r="40" spans="1:7" s="94" customFormat="1" x14ac:dyDescent="0.25">
      <c r="A40" s="313"/>
      <c r="B40" s="246" t="s">
        <v>549</v>
      </c>
      <c r="C40" s="255">
        <v>0.33</v>
      </c>
      <c r="D40" s="255">
        <v>0.39</v>
      </c>
      <c r="E40" s="255">
        <v>0.22</v>
      </c>
      <c r="F40" s="255">
        <v>0.06</v>
      </c>
      <c r="G40" s="253">
        <v>0</v>
      </c>
    </row>
    <row r="41" spans="1:7" s="94" customFormat="1" ht="15" customHeight="1" x14ac:dyDescent="0.25">
      <c r="A41" s="313"/>
      <c r="B41" s="246" t="s">
        <v>511</v>
      </c>
      <c r="C41" s="255">
        <v>0</v>
      </c>
      <c r="D41" s="255">
        <v>0.25</v>
      </c>
      <c r="E41" s="255">
        <v>0.38</v>
      </c>
      <c r="F41" s="255">
        <v>0.38</v>
      </c>
      <c r="G41" s="253">
        <v>0</v>
      </c>
    </row>
    <row r="42" spans="1:7" s="94" customFormat="1" x14ac:dyDescent="0.25">
      <c r="A42" s="313"/>
      <c r="B42" s="246" t="s">
        <v>96</v>
      </c>
      <c r="C42" s="255">
        <v>0.11</v>
      </c>
      <c r="D42" s="255">
        <v>0.37</v>
      </c>
      <c r="E42" s="255">
        <v>0.42</v>
      </c>
      <c r="F42" s="255">
        <v>0.11</v>
      </c>
      <c r="G42" s="253">
        <v>0</v>
      </c>
    </row>
    <row r="43" spans="1:7" s="94" customFormat="1" ht="15.75" thickBot="1" x14ac:dyDescent="0.3">
      <c r="A43" s="313"/>
      <c r="B43" s="246" t="s">
        <v>28</v>
      </c>
      <c r="C43" s="251">
        <v>0.06</v>
      </c>
      <c r="D43" s="251">
        <v>0.28999999999999998</v>
      </c>
      <c r="E43" s="251">
        <v>0.41</v>
      </c>
      <c r="F43" s="251">
        <v>0.24</v>
      </c>
      <c r="G43" s="252">
        <v>0</v>
      </c>
    </row>
    <row r="44" spans="1:7" s="94" customFormat="1" x14ac:dyDescent="0.25">
      <c r="A44" s="309" t="s">
        <v>112</v>
      </c>
      <c r="B44" s="244" t="s">
        <v>405</v>
      </c>
      <c r="C44" s="140">
        <v>0</v>
      </c>
      <c r="D44" s="140">
        <v>0.71</v>
      </c>
      <c r="E44" s="140">
        <v>0.28999999999999998</v>
      </c>
      <c r="F44" s="140">
        <v>0</v>
      </c>
      <c r="G44" s="141">
        <v>0</v>
      </c>
    </row>
    <row r="45" spans="1:7" s="94" customFormat="1" x14ac:dyDescent="0.25">
      <c r="A45" s="310"/>
      <c r="B45" s="243" t="s">
        <v>59</v>
      </c>
      <c r="C45" s="140">
        <v>0</v>
      </c>
      <c r="D45" s="140">
        <v>0.36</v>
      </c>
      <c r="E45" s="140">
        <v>0.21</v>
      </c>
      <c r="F45" s="140">
        <v>0.43</v>
      </c>
      <c r="G45" s="141">
        <v>0</v>
      </c>
    </row>
    <row r="46" spans="1:7" s="94" customFormat="1" x14ac:dyDescent="0.25">
      <c r="A46" s="310"/>
      <c r="B46" s="243" t="s">
        <v>35</v>
      </c>
      <c r="C46" s="140">
        <v>0</v>
      </c>
      <c r="D46" s="140">
        <v>0.33</v>
      </c>
      <c r="E46" s="140">
        <v>0.57999999999999996</v>
      </c>
      <c r="F46" s="140">
        <v>0.08</v>
      </c>
      <c r="G46" s="141">
        <v>0</v>
      </c>
    </row>
    <row r="47" spans="1:7" s="94" customFormat="1" ht="15" customHeight="1" x14ac:dyDescent="0.25">
      <c r="A47" s="310"/>
      <c r="B47" s="243" t="s">
        <v>22</v>
      </c>
      <c r="C47" s="140">
        <v>7.0000000000000007E-2</v>
      </c>
      <c r="D47" s="140">
        <v>0.64</v>
      </c>
      <c r="E47" s="140">
        <v>0.28999999999999998</v>
      </c>
      <c r="F47" s="140">
        <v>0</v>
      </c>
      <c r="G47" s="141">
        <v>0</v>
      </c>
    </row>
    <row r="48" spans="1:7" s="94" customFormat="1" ht="15.75" thickBot="1" x14ac:dyDescent="0.3">
      <c r="A48" s="310"/>
      <c r="B48" s="243" t="s">
        <v>610</v>
      </c>
      <c r="C48" s="142">
        <v>0</v>
      </c>
      <c r="D48" s="142">
        <v>0.22</v>
      </c>
      <c r="E48" s="142">
        <v>0.78</v>
      </c>
      <c r="F48" s="142">
        <v>0</v>
      </c>
      <c r="G48" s="143">
        <v>0</v>
      </c>
    </row>
    <row r="49" spans="1:8" s="94" customFormat="1" x14ac:dyDescent="0.25">
      <c r="A49" s="312" t="s">
        <v>113</v>
      </c>
      <c r="B49" s="245" t="s">
        <v>406</v>
      </c>
      <c r="C49" s="255">
        <v>0</v>
      </c>
      <c r="D49" s="255">
        <v>0.4</v>
      </c>
      <c r="E49" s="255">
        <v>0.2</v>
      </c>
      <c r="F49" s="255">
        <v>0.4</v>
      </c>
      <c r="G49" s="253">
        <v>0</v>
      </c>
    </row>
    <row r="50" spans="1:8" s="94" customFormat="1" x14ac:dyDescent="0.25">
      <c r="A50" s="313"/>
      <c r="B50" s="246" t="s">
        <v>407</v>
      </c>
      <c r="C50" s="255">
        <v>0</v>
      </c>
      <c r="D50" s="255">
        <v>0.83</v>
      </c>
      <c r="E50" s="255">
        <v>0.17</v>
      </c>
      <c r="F50" s="255">
        <v>0</v>
      </c>
      <c r="G50" s="253">
        <v>0</v>
      </c>
    </row>
    <row r="51" spans="1:8" s="94" customFormat="1" x14ac:dyDescent="0.25">
      <c r="A51" s="313"/>
      <c r="B51" s="246" t="s">
        <v>408</v>
      </c>
      <c r="C51" s="255">
        <v>0</v>
      </c>
      <c r="D51" s="255">
        <v>0.56000000000000005</v>
      </c>
      <c r="E51" s="255">
        <v>0.33</v>
      </c>
      <c r="F51" s="255">
        <v>0.11</v>
      </c>
      <c r="G51" s="253">
        <v>0</v>
      </c>
    </row>
    <row r="52" spans="1:8" s="94" customFormat="1" x14ac:dyDescent="0.25">
      <c r="A52" s="313"/>
      <c r="B52" s="246" t="s">
        <v>615</v>
      </c>
      <c r="C52" s="255">
        <v>0</v>
      </c>
      <c r="D52" s="255">
        <v>0.4</v>
      </c>
      <c r="E52" s="255">
        <v>0.2</v>
      </c>
      <c r="F52" s="255">
        <v>0.4</v>
      </c>
      <c r="G52" s="253">
        <v>0</v>
      </c>
    </row>
    <row r="53" spans="1:8" s="94" customFormat="1" ht="15" customHeight="1" x14ac:dyDescent="0.25">
      <c r="A53" s="313"/>
      <c r="B53" s="246" t="s">
        <v>409</v>
      </c>
      <c r="C53" s="255">
        <v>0.14000000000000001</v>
      </c>
      <c r="D53" s="255">
        <v>0.71</v>
      </c>
      <c r="E53" s="255">
        <v>0.14000000000000001</v>
      </c>
      <c r="F53" s="255">
        <v>0</v>
      </c>
      <c r="G53" s="253">
        <v>0</v>
      </c>
    </row>
    <row r="54" spans="1:8" s="94" customFormat="1" x14ac:dyDescent="0.25">
      <c r="A54" s="313"/>
      <c r="B54" s="246" t="s">
        <v>23</v>
      </c>
      <c r="C54" s="255">
        <v>0.13</v>
      </c>
      <c r="D54" s="255">
        <v>0.44</v>
      </c>
      <c r="E54" s="255">
        <v>0.25</v>
      </c>
      <c r="F54" s="255">
        <v>0.19</v>
      </c>
      <c r="G54" s="253">
        <v>0</v>
      </c>
    </row>
    <row r="55" spans="1:8" s="94" customFormat="1" x14ac:dyDescent="0.25">
      <c r="A55" s="313"/>
      <c r="B55" s="246" t="s">
        <v>619</v>
      </c>
      <c r="C55" s="255">
        <v>0</v>
      </c>
      <c r="D55" s="255">
        <v>0.33</v>
      </c>
      <c r="E55" s="255">
        <v>0.5</v>
      </c>
      <c r="F55" s="255">
        <v>0.17</v>
      </c>
      <c r="G55" s="253">
        <v>0</v>
      </c>
      <c r="H55" s="131"/>
    </row>
    <row r="56" spans="1:8" s="94" customFormat="1" x14ac:dyDescent="0.25">
      <c r="A56" s="313"/>
      <c r="B56" s="246" t="s">
        <v>410</v>
      </c>
      <c r="C56" s="255">
        <v>0</v>
      </c>
      <c r="D56" s="255">
        <v>0.56000000000000005</v>
      </c>
      <c r="E56" s="255">
        <v>0.33</v>
      </c>
      <c r="F56" s="255">
        <v>0.11</v>
      </c>
      <c r="G56" s="253">
        <v>0</v>
      </c>
    </row>
    <row r="57" spans="1:8" s="94" customFormat="1" x14ac:dyDescent="0.25">
      <c r="A57" s="313"/>
      <c r="B57" s="246" t="s">
        <v>624</v>
      </c>
      <c r="C57" s="255">
        <v>0</v>
      </c>
      <c r="D57" s="255">
        <v>0.2</v>
      </c>
      <c r="E57" s="255">
        <v>0.6</v>
      </c>
      <c r="F57" s="255">
        <v>0</v>
      </c>
      <c r="G57" s="253">
        <v>0.2</v>
      </c>
    </row>
    <row r="58" spans="1:8" s="94" customFormat="1" x14ac:dyDescent="0.25">
      <c r="A58" s="313"/>
      <c r="B58" s="246" t="s">
        <v>627</v>
      </c>
      <c r="C58" s="255">
        <v>0</v>
      </c>
      <c r="D58" s="255">
        <v>0.33</v>
      </c>
      <c r="E58" s="255">
        <v>0.5</v>
      </c>
      <c r="F58" s="255">
        <v>0</v>
      </c>
      <c r="G58" s="253">
        <v>0.17</v>
      </c>
    </row>
    <row r="59" spans="1:8" s="94" customFormat="1" ht="30" x14ac:dyDescent="0.25">
      <c r="A59" s="313"/>
      <c r="B59" s="248" t="s">
        <v>411</v>
      </c>
      <c r="C59" s="255">
        <v>0</v>
      </c>
      <c r="D59" s="255">
        <v>0.63</v>
      </c>
      <c r="E59" s="255">
        <v>0.13</v>
      </c>
      <c r="F59" s="255">
        <v>0.25</v>
      </c>
      <c r="G59" s="253">
        <v>0</v>
      </c>
      <c r="H59" s="131"/>
    </row>
    <row r="60" spans="1:8" s="94" customFormat="1" ht="15.75" thickBot="1" x14ac:dyDescent="0.3">
      <c r="A60" s="314"/>
      <c r="B60" s="249" t="s">
        <v>26</v>
      </c>
      <c r="C60" s="251">
        <v>7.0000000000000007E-2</v>
      </c>
      <c r="D60" s="251">
        <v>0.4</v>
      </c>
      <c r="E60" s="251">
        <v>0.4</v>
      </c>
      <c r="F60" s="251">
        <v>0.13</v>
      </c>
      <c r="G60" s="252">
        <v>0</v>
      </c>
      <c r="H60" s="131"/>
    </row>
    <row r="61" spans="1:8" s="94" customFormat="1" x14ac:dyDescent="0.25">
      <c r="A61" s="310" t="s">
        <v>114</v>
      </c>
      <c r="B61" s="243" t="s">
        <v>412</v>
      </c>
      <c r="C61" s="140">
        <v>0.2</v>
      </c>
      <c r="D61" s="140">
        <v>0.4</v>
      </c>
      <c r="E61" s="140">
        <v>0.4</v>
      </c>
      <c r="F61" s="140">
        <v>0</v>
      </c>
      <c r="G61" s="141">
        <v>0</v>
      </c>
    </row>
    <row r="62" spans="1:8" s="94" customFormat="1" x14ac:dyDescent="0.25">
      <c r="A62" s="310"/>
      <c r="B62" s="243" t="s">
        <v>635</v>
      </c>
      <c r="C62" s="140">
        <v>0</v>
      </c>
      <c r="D62" s="140">
        <v>0.2</v>
      </c>
      <c r="E62" s="140">
        <v>0.6</v>
      </c>
      <c r="F62" s="140">
        <v>0.2</v>
      </c>
      <c r="G62" s="141">
        <v>0</v>
      </c>
    </row>
    <row r="63" spans="1:8" s="94" customFormat="1" x14ac:dyDescent="0.25">
      <c r="A63" s="310"/>
      <c r="B63" s="243" t="s">
        <v>413</v>
      </c>
      <c r="C63" s="140">
        <v>0.14000000000000001</v>
      </c>
      <c r="D63" s="140">
        <v>0.56999999999999995</v>
      </c>
      <c r="E63" s="140">
        <v>0.14000000000000001</v>
      </c>
      <c r="F63" s="140">
        <v>0.14000000000000001</v>
      </c>
      <c r="G63" s="141">
        <v>0</v>
      </c>
    </row>
    <row r="64" spans="1:8" s="94" customFormat="1" x14ac:dyDescent="0.25">
      <c r="A64" s="310"/>
      <c r="B64" s="243" t="s">
        <v>47</v>
      </c>
      <c r="C64" s="140">
        <v>0.27</v>
      </c>
      <c r="D64" s="140">
        <v>0.27</v>
      </c>
      <c r="E64" s="140">
        <v>0.18</v>
      </c>
      <c r="F64" s="140">
        <v>0.18</v>
      </c>
      <c r="G64" s="141">
        <v>0.09</v>
      </c>
    </row>
    <row r="65" spans="1:7" s="94" customFormat="1" ht="15" customHeight="1" x14ac:dyDescent="0.25">
      <c r="A65" s="310"/>
      <c r="B65" s="243" t="s">
        <v>639</v>
      </c>
      <c r="C65" s="140">
        <v>0</v>
      </c>
      <c r="D65" s="140">
        <v>0.44</v>
      </c>
      <c r="E65" s="140">
        <v>0.44</v>
      </c>
      <c r="F65" s="140">
        <v>0.11</v>
      </c>
      <c r="G65" s="141">
        <v>0</v>
      </c>
    </row>
    <row r="66" spans="1:7" s="94" customFormat="1" x14ac:dyDescent="0.25">
      <c r="A66" s="310"/>
      <c r="B66" s="243" t="s">
        <v>644</v>
      </c>
      <c r="C66" s="140">
        <v>0.11</v>
      </c>
      <c r="D66" s="140">
        <v>0.44</v>
      </c>
      <c r="E66" s="140">
        <v>0.44</v>
      </c>
      <c r="F66" s="140">
        <v>0</v>
      </c>
      <c r="G66" s="141">
        <v>0</v>
      </c>
    </row>
    <row r="67" spans="1:7" s="94" customFormat="1" x14ac:dyDescent="0.25">
      <c r="A67" s="310"/>
      <c r="B67" s="243" t="s">
        <v>36</v>
      </c>
      <c r="C67" s="140">
        <v>0.08</v>
      </c>
      <c r="D67" s="140">
        <v>0.62</v>
      </c>
      <c r="E67" s="140">
        <v>0.31</v>
      </c>
      <c r="F67" s="140">
        <v>0</v>
      </c>
      <c r="G67" s="141">
        <v>0</v>
      </c>
    </row>
    <row r="68" spans="1:7" s="94" customFormat="1" ht="15.75" thickBot="1" x14ac:dyDescent="0.3">
      <c r="A68" s="311"/>
      <c r="B68" s="250" t="s">
        <v>37</v>
      </c>
      <c r="C68" s="142">
        <v>0</v>
      </c>
      <c r="D68" s="142">
        <v>0.46</v>
      </c>
      <c r="E68" s="142">
        <v>0.31</v>
      </c>
      <c r="F68" s="142">
        <v>0.15</v>
      </c>
      <c r="G68" s="143">
        <v>0.08</v>
      </c>
    </row>
    <row r="69" spans="1:7" s="94" customFormat="1" x14ac:dyDescent="0.25">
      <c r="A69" s="313" t="s">
        <v>115</v>
      </c>
      <c r="B69" s="246" t="s">
        <v>44</v>
      </c>
      <c r="C69" s="255">
        <v>0</v>
      </c>
      <c r="D69" s="255">
        <v>0.21</v>
      </c>
      <c r="E69" s="255">
        <v>0.56999999999999995</v>
      </c>
      <c r="F69" s="255">
        <v>0.21</v>
      </c>
      <c r="G69" s="253">
        <v>0</v>
      </c>
    </row>
    <row r="70" spans="1:7" s="94" customFormat="1" x14ac:dyDescent="0.25">
      <c r="A70" s="313"/>
      <c r="B70" s="246" t="s">
        <v>45</v>
      </c>
      <c r="C70" s="255">
        <v>0.18</v>
      </c>
      <c r="D70" s="255">
        <v>0.64</v>
      </c>
      <c r="E70" s="255">
        <v>0.18</v>
      </c>
      <c r="F70" s="255">
        <v>0</v>
      </c>
      <c r="G70" s="253">
        <v>0</v>
      </c>
    </row>
    <row r="71" spans="1:7" s="94" customFormat="1" x14ac:dyDescent="0.25">
      <c r="A71" s="313"/>
      <c r="B71" s="246" t="s">
        <v>42</v>
      </c>
      <c r="C71" s="255">
        <v>7.0000000000000007E-2</v>
      </c>
      <c r="D71" s="255">
        <v>0.64</v>
      </c>
      <c r="E71" s="255">
        <v>0.14000000000000001</v>
      </c>
      <c r="F71" s="255">
        <v>0.14000000000000001</v>
      </c>
      <c r="G71" s="253">
        <v>0</v>
      </c>
    </row>
    <row r="72" spans="1:7" s="94" customFormat="1" x14ac:dyDescent="0.25">
      <c r="A72" s="313"/>
      <c r="B72" s="246" t="s">
        <v>33</v>
      </c>
      <c r="C72" s="255">
        <v>0.14000000000000001</v>
      </c>
      <c r="D72" s="255">
        <v>0.64</v>
      </c>
      <c r="E72" s="255">
        <v>0.21</v>
      </c>
      <c r="F72" s="255">
        <v>0</v>
      </c>
      <c r="G72" s="253">
        <v>0</v>
      </c>
    </row>
    <row r="73" spans="1:7" s="94" customFormat="1" ht="15" customHeight="1" x14ac:dyDescent="0.25">
      <c r="A73" s="313"/>
      <c r="B73" s="246" t="s">
        <v>652</v>
      </c>
      <c r="C73" s="255">
        <v>0.17</v>
      </c>
      <c r="D73" s="255">
        <v>0.83</v>
      </c>
      <c r="E73" s="255">
        <v>0</v>
      </c>
      <c r="F73" s="255">
        <v>0</v>
      </c>
      <c r="G73" s="253">
        <v>0</v>
      </c>
    </row>
    <row r="74" spans="1:7" s="94" customFormat="1" x14ac:dyDescent="0.25">
      <c r="A74" s="313"/>
      <c r="B74" s="246" t="s">
        <v>657</v>
      </c>
      <c r="C74" s="255">
        <v>0</v>
      </c>
      <c r="D74" s="255">
        <v>0.56000000000000005</v>
      </c>
      <c r="E74" s="255">
        <v>0.33</v>
      </c>
      <c r="F74" s="255">
        <v>0.11</v>
      </c>
      <c r="G74" s="253">
        <v>0</v>
      </c>
    </row>
    <row r="75" spans="1:7" s="94" customFormat="1" x14ac:dyDescent="0.25">
      <c r="A75" s="313"/>
      <c r="B75" s="246" t="s">
        <v>662</v>
      </c>
      <c r="C75" s="255">
        <v>0.13</v>
      </c>
      <c r="D75" s="255">
        <v>0.38</v>
      </c>
      <c r="E75" s="255">
        <v>0.5</v>
      </c>
      <c r="F75" s="255">
        <v>0</v>
      </c>
      <c r="G75" s="253">
        <v>0</v>
      </c>
    </row>
    <row r="76" spans="1:7" s="94" customFormat="1" x14ac:dyDescent="0.25">
      <c r="A76" s="313"/>
      <c r="B76" s="246" t="s">
        <v>414</v>
      </c>
      <c r="C76" s="255">
        <v>0.14000000000000001</v>
      </c>
      <c r="D76" s="255">
        <v>0.43</v>
      </c>
      <c r="E76" s="255">
        <v>0.28999999999999998</v>
      </c>
      <c r="F76" s="255">
        <v>0.14000000000000001</v>
      </c>
      <c r="G76" s="253">
        <v>0</v>
      </c>
    </row>
    <row r="77" spans="1:7" s="94" customFormat="1" x14ac:dyDescent="0.25">
      <c r="A77" s="313"/>
      <c r="B77" s="246" t="s">
        <v>50</v>
      </c>
      <c r="C77" s="255">
        <v>0.09</v>
      </c>
      <c r="D77" s="255">
        <v>0.55000000000000004</v>
      </c>
      <c r="E77" s="255">
        <v>0.23</v>
      </c>
      <c r="F77" s="255">
        <v>0.09</v>
      </c>
      <c r="G77" s="253">
        <v>0.05</v>
      </c>
    </row>
    <row r="78" spans="1:7" s="94" customFormat="1" x14ac:dyDescent="0.25">
      <c r="A78" s="313"/>
      <c r="B78" s="246" t="s">
        <v>669</v>
      </c>
      <c r="C78" s="255">
        <v>0</v>
      </c>
      <c r="D78" s="255">
        <v>0.56999999999999995</v>
      </c>
      <c r="E78" s="255">
        <v>0.43</v>
      </c>
      <c r="F78" s="255">
        <v>0</v>
      </c>
      <c r="G78" s="253">
        <v>0</v>
      </c>
    </row>
    <row r="79" spans="1:7" s="94" customFormat="1" x14ac:dyDescent="0.25">
      <c r="A79" s="313"/>
      <c r="B79" s="246" t="s">
        <v>415</v>
      </c>
      <c r="C79" s="255">
        <v>0.33</v>
      </c>
      <c r="D79" s="255">
        <v>0.33</v>
      </c>
      <c r="E79" s="255">
        <v>0.33</v>
      </c>
      <c r="F79" s="255">
        <v>0</v>
      </c>
      <c r="G79" s="253">
        <v>0</v>
      </c>
    </row>
    <row r="80" spans="1:7" s="94" customFormat="1" x14ac:dyDescent="0.25">
      <c r="A80" s="313"/>
      <c r="B80" s="246" t="s">
        <v>675</v>
      </c>
      <c r="C80" s="255">
        <v>0.17</v>
      </c>
      <c r="D80" s="255">
        <v>0.67</v>
      </c>
      <c r="E80" s="255">
        <v>0.17</v>
      </c>
      <c r="F80" s="255">
        <v>0</v>
      </c>
      <c r="G80" s="253">
        <v>0</v>
      </c>
    </row>
    <row r="81" spans="1:7" s="94" customFormat="1" ht="15" customHeight="1" thickBot="1" x14ac:dyDescent="0.3">
      <c r="A81" s="313"/>
      <c r="B81" s="249" t="s">
        <v>680</v>
      </c>
      <c r="C81" s="251">
        <v>0</v>
      </c>
      <c r="D81" s="251">
        <v>0.6</v>
      </c>
      <c r="E81" s="251">
        <v>0.4</v>
      </c>
      <c r="F81" s="251">
        <v>0</v>
      </c>
      <c r="G81" s="252">
        <v>0</v>
      </c>
    </row>
    <row r="82" spans="1:7" s="94" customFormat="1" x14ac:dyDescent="0.25">
      <c r="A82" s="309" t="s">
        <v>735</v>
      </c>
      <c r="B82" s="243" t="s">
        <v>55</v>
      </c>
      <c r="C82" s="140">
        <v>0</v>
      </c>
      <c r="D82" s="140">
        <v>0.36</v>
      </c>
      <c r="E82" s="140">
        <v>0.5</v>
      </c>
      <c r="F82" s="140">
        <v>7.0000000000000007E-2</v>
      </c>
      <c r="G82" s="141">
        <v>7.0000000000000007E-2</v>
      </c>
    </row>
    <row r="83" spans="1:7" s="94" customFormat="1" x14ac:dyDescent="0.25">
      <c r="A83" s="310"/>
      <c r="B83" s="243" t="s">
        <v>57</v>
      </c>
      <c r="C83" s="140">
        <v>0.26</v>
      </c>
      <c r="D83" s="140">
        <v>0.47</v>
      </c>
      <c r="E83" s="140">
        <v>0.16</v>
      </c>
      <c r="F83" s="140">
        <v>0.11</v>
      </c>
      <c r="G83" s="141">
        <v>0</v>
      </c>
    </row>
    <row r="84" spans="1:7" s="94" customFormat="1" x14ac:dyDescent="0.25">
      <c r="A84" s="310"/>
      <c r="B84" s="243" t="s">
        <v>60</v>
      </c>
      <c r="C84" s="140">
        <v>0.08</v>
      </c>
      <c r="D84" s="140">
        <v>0.33</v>
      </c>
      <c r="E84" s="140">
        <v>0.42</v>
      </c>
      <c r="F84" s="140">
        <v>0.17</v>
      </c>
      <c r="G84" s="141">
        <v>0</v>
      </c>
    </row>
    <row r="85" spans="1:7" s="94" customFormat="1" x14ac:dyDescent="0.25">
      <c r="A85" s="310"/>
      <c r="B85" s="243" t="s">
        <v>688</v>
      </c>
      <c r="C85" s="140">
        <v>0.28999999999999998</v>
      </c>
      <c r="D85" s="140">
        <v>0.14000000000000001</v>
      </c>
      <c r="E85" s="140">
        <v>0.14000000000000001</v>
      </c>
      <c r="F85" s="140">
        <v>0.43</v>
      </c>
      <c r="G85" s="141">
        <v>0</v>
      </c>
    </row>
    <row r="86" spans="1:7" s="94" customFormat="1" x14ac:dyDescent="0.25">
      <c r="A86" s="310"/>
      <c r="B86" s="243" t="s">
        <v>58</v>
      </c>
      <c r="C86" s="140">
        <v>0.08</v>
      </c>
      <c r="D86" s="140">
        <v>0.25</v>
      </c>
      <c r="E86" s="140">
        <v>0.42</v>
      </c>
      <c r="F86" s="140">
        <v>0</v>
      </c>
      <c r="G86" s="141">
        <v>0.25</v>
      </c>
    </row>
    <row r="87" spans="1:7" s="94" customFormat="1" x14ac:dyDescent="0.25">
      <c r="A87" s="310"/>
      <c r="B87" s="243" t="s">
        <v>416</v>
      </c>
      <c r="C87" s="140">
        <v>0.11</v>
      </c>
      <c r="D87" s="140">
        <v>0.56000000000000005</v>
      </c>
      <c r="E87" s="140">
        <v>0.11</v>
      </c>
      <c r="F87" s="140">
        <v>0.22</v>
      </c>
      <c r="G87" s="141">
        <v>0</v>
      </c>
    </row>
    <row r="88" spans="1:7" s="94" customFormat="1" x14ac:dyDescent="0.25">
      <c r="A88" s="310"/>
      <c r="B88" s="243" t="s">
        <v>695</v>
      </c>
      <c r="C88" s="140">
        <v>0.14000000000000001</v>
      </c>
      <c r="D88" s="140">
        <v>0.43</v>
      </c>
      <c r="E88" s="140">
        <v>0.28999999999999998</v>
      </c>
      <c r="F88" s="140">
        <v>0.14000000000000001</v>
      </c>
      <c r="G88" s="141">
        <v>0</v>
      </c>
    </row>
    <row r="89" spans="1:7" s="94" customFormat="1" x14ac:dyDescent="0.25">
      <c r="A89" s="310"/>
      <c r="B89" s="243" t="s">
        <v>39</v>
      </c>
      <c r="C89" s="140">
        <v>0.25</v>
      </c>
      <c r="D89" s="140">
        <v>0.5</v>
      </c>
      <c r="E89" s="140">
        <v>0.17</v>
      </c>
      <c r="F89" s="140">
        <v>0.08</v>
      </c>
      <c r="G89" s="141">
        <v>0</v>
      </c>
    </row>
    <row r="90" spans="1:7" s="94" customFormat="1" x14ac:dyDescent="0.25">
      <c r="A90" s="310"/>
      <c r="B90" s="243" t="s">
        <v>24</v>
      </c>
      <c r="C90" s="140">
        <v>0.15</v>
      </c>
      <c r="D90" s="140">
        <v>0.54</v>
      </c>
      <c r="E90" s="140">
        <v>0.23</v>
      </c>
      <c r="F90" s="140">
        <v>0.08</v>
      </c>
      <c r="G90" s="141">
        <v>0</v>
      </c>
    </row>
    <row r="91" spans="1:7" s="94" customFormat="1" ht="15" customHeight="1" thickBot="1" x14ac:dyDescent="0.3">
      <c r="A91" s="311"/>
      <c r="B91" s="243" t="s">
        <v>417</v>
      </c>
      <c r="C91" s="142">
        <v>0</v>
      </c>
      <c r="D91" s="142">
        <v>0.67</v>
      </c>
      <c r="E91" s="142">
        <v>0.33</v>
      </c>
      <c r="F91" s="142">
        <v>0</v>
      </c>
      <c r="G91" s="143">
        <v>0</v>
      </c>
    </row>
    <row r="92" spans="1:7" s="94" customFormat="1" x14ac:dyDescent="0.25">
      <c r="A92" s="313" t="s">
        <v>125</v>
      </c>
      <c r="B92" s="247" t="s">
        <v>703</v>
      </c>
      <c r="C92" s="255">
        <v>0</v>
      </c>
      <c r="D92" s="255">
        <v>0.6</v>
      </c>
      <c r="E92" s="255">
        <v>0.4</v>
      </c>
      <c r="F92" s="255">
        <v>0</v>
      </c>
      <c r="G92" s="253">
        <v>0</v>
      </c>
    </row>
    <row r="93" spans="1:7" s="94" customFormat="1" x14ac:dyDescent="0.25">
      <c r="A93" s="313"/>
      <c r="B93" s="246" t="s">
        <v>48</v>
      </c>
      <c r="C93" s="255">
        <v>0.27</v>
      </c>
      <c r="D93" s="255">
        <v>0.45</v>
      </c>
      <c r="E93" s="255">
        <v>0.27</v>
      </c>
      <c r="F93" s="255">
        <v>0</v>
      </c>
      <c r="G93" s="253">
        <v>0</v>
      </c>
    </row>
    <row r="94" spans="1:7" s="94" customFormat="1" ht="15.75" thickBot="1" x14ac:dyDescent="0.3">
      <c r="A94" s="313"/>
      <c r="B94" s="246" t="s">
        <v>706</v>
      </c>
      <c r="C94" s="251">
        <v>0.17</v>
      </c>
      <c r="D94" s="251">
        <v>0.33</v>
      </c>
      <c r="E94" s="251">
        <v>0.33</v>
      </c>
      <c r="F94" s="251">
        <v>0.17</v>
      </c>
      <c r="G94" s="252">
        <v>0</v>
      </c>
    </row>
    <row r="95" spans="1:7" s="94" customFormat="1" x14ac:dyDescent="0.25">
      <c r="A95" s="309" t="s">
        <v>404</v>
      </c>
      <c r="B95" s="244" t="s">
        <v>418</v>
      </c>
      <c r="C95" s="140">
        <v>0</v>
      </c>
      <c r="D95" s="140">
        <v>0.28999999999999998</v>
      </c>
      <c r="E95" s="140">
        <v>0.28999999999999998</v>
      </c>
      <c r="F95" s="140">
        <v>0.14000000000000001</v>
      </c>
      <c r="G95" s="141">
        <v>0.28999999999999998</v>
      </c>
    </row>
    <row r="96" spans="1:7" s="94" customFormat="1" ht="15" customHeight="1" x14ac:dyDescent="0.25">
      <c r="A96" s="310"/>
      <c r="B96" s="243" t="s">
        <v>710</v>
      </c>
      <c r="C96" s="140">
        <v>0.2</v>
      </c>
      <c r="D96" s="140">
        <v>0.4</v>
      </c>
      <c r="E96" s="140">
        <v>0.2</v>
      </c>
      <c r="F96" s="140">
        <v>0.2</v>
      </c>
      <c r="G96" s="141">
        <v>0</v>
      </c>
    </row>
    <row r="97" spans="1:7" s="94" customFormat="1" x14ac:dyDescent="0.25">
      <c r="A97" s="310"/>
      <c r="B97" s="243" t="s">
        <v>307</v>
      </c>
      <c r="C97" s="140">
        <v>0.14000000000000001</v>
      </c>
      <c r="D97" s="140">
        <v>0.36</v>
      </c>
      <c r="E97" s="140">
        <v>0.28999999999999998</v>
      </c>
      <c r="F97" s="140">
        <v>0.21</v>
      </c>
      <c r="G97" s="141">
        <v>0</v>
      </c>
    </row>
    <row r="98" spans="1:7" s="94" customFormat="1" x14ac:dyDescent="0.25">
      <c r="A98" s="310"/>
      <c r="B98" s="243" t="s">
        <v>713</v>
      </c>
      <c r="C98" s="140">
        <v>0.13</v>
      </c>
      <c r="D98" s="140">
        <v>0.25</v>
      </c>
      <c r="E98" s="140">
        <v>0.38</v>
      </c>
      <c r="F98" s="140">
        <v>0.25</v>
      </c>
      <c r="G98" s="141">
        <v>0</v>
      </c>
    </row>
    <row r="99" spans="1:7" s="94" customFormat="1" x14ac:dyDescent="0.25">
      <c r="A99" s="310"/>
      <c r="B99" s="243" t="s">
        <v>34</v>
      </c>
      <c r="C99" s="140">
        <v>0.04</v>
      </c>
      <c r="D99" s="140">
        <v>0.56000000000000005</v>
      </c>
      <c r="E99" s="140">
        <v>0.2</v>
      </c>
      <c r="F99" s="140">
        <v>0.2</v>
      </c>
      <c r="G99" s="141">
        <v>0</v>
      </c>
    </row>
    <row r="100" spans="1:7" s="94" customFormat="1" x14ac:dyDescent="0.25">
      <c r="A100" s="310"/>
      <c r="B100" s="243" t="s">
        <v>61</v>
      </c>
      <c r="C100" s="140">
        <v>0.08</v>
      </c>
      <c r="D100" s="140">
        <v>0.33</v>
      </c>
      <c r="E100" s="140">
        <v>0.33</v>
      </c>
      <c r="F100" s="140">
        <v>0.08</v>
      </c>
      <c r="G100" s="141">
        <v>0.17</v>
      </c>
    </row>
    <row r="101" spans="1:7" s="94" customFormat="1" x14ac:dyDescent="0.25">
      <c r="A101" s="310"/>
      <c r="B101" s="243" t="s">
        <v>717</v>
      </c>
      <c r="C101" s="140">
        <v>0.28999999999999998</v>
      </c>
      <c r="D101" s="140">
        <v>0.56999999999999995</v>
      </c>
      <c r="E101" s="140">
        <v>0</v>
      </c>
      <c r="F101" s="140">
        <v>0</v>
      </c>
      <c r="G101" s="141">
        <v>0.14000000000000001</v>
      </c>
    </row>
    <row r="102" spans="1:7" s="94" customFormat="1" x14ac:dyDescent="0.25">
      <c r="A102" s="310"/>
      <c r="B102" s="243" t="s">
        <v>56</v>
      </c>
      <c r="C102" s="140">
        <v>0.11</v>
      </c>
      <c r="D102" s="140">
        <v>0.39</v>
      </c>
      <c r="E102" s="140">
        <v>0.33</v>
      </c>
      <c r="F102" s="140">
        <v>0.11</v>
      </c>
      <c r="G102" s="141">
        <v>0.06</v>
      </c>
    </row>
    <row r="103" spans="1:7" s="94" customFormat="1" x14ac:dyDescent="0.25">
      <c r="A103" s="310"/>
      <c r="B103" s="243" t="s">
        <v>38</v>
      </c>
      <c r="C103" s="140">
        <v>0</v>
      </c>
      <c r="D103" s="140">
        <v>0.6</v>
      </c>
      <c r="E103" s="140">
        <v>0.3</v>
      </c>
      <c r="F103" s="140">
        <v>0.1</v>
      </c>
      <c r="G103" s="141">
        <v>0</v>
      </c>
    </row>
    <row r="104" spans="1:7" s="94" customFormat="1" x14ac:dyDescent="0.25">
      <c r="A104" s="310"/>
      <c r="B104" s="243" t="s">
        <v>723</v>
      </c>
      <c r="C104" s="140">
        <v>0.28999999999999998</v>
      </c>
      <c r="D104" s="140">
        <v>0.43</v>
      </c>
      <c r="E104" s="140">
        <v>0.14000000000000001</v>
      </c>
      <c r="F104" s="140">
        <v>0</v>
      </c>
      <c r="G104" s="141">
        <v>0.14000000000000001</v>
      </c>
    </row>
    <row r="105" spans="1:7" s="94" customFormat="1" x14ac:dyDescent="0.25">
      <c r="A105" s="310"/>
      <c r="B105" s="243" t="s">
        <v>727</v>
      </c>
      <c r="C105" s="140">
        <v>0</v>
      </c>
      <c r="D105" s="140">
        <v>0.56999999999999995</v>
      </c>
      <c r="E105" s="140">
        <v>0.14000000000000001</v>
      </c>
      <c r="F105" s="140">
        <v>0.14000000000000001</v>
      </c>
      <c r="G105" s="141">
        <v>0.14000000000000001</v>
      </c>
    </row>
    <row r="106" spans="1:7" s="94" customFormat="1" ht="15.75" thickBot="1" x14ac:dyDescent="0.3">
      <c r="A106" s="311"/>
      <c r="B106" s="242" t="s">
        <v>63</v>
      </c>
      <c r="C106" s="142">
        <v>0</v>
      </c>
      <c r="D106" s="142">
        <v>0.43</v>
      </c>
      <c r="E106" s="142">
        <v>7.0000000000000007E-2</v>
      </c>
      <c r="F106" s="142">
        <v>0.14000000000000001</v>
      </c>
      <c r="G106" s="143">
        <v>0.36</v>
      </c>
    </row>
    <row r="107" spans="1:7" s="94" customFormat="1" x14ac:dyDescent="0.25">
      <c r="A107" s="111" t="s">
        <v>127</v>
      </c>
      <c r="C107" s="74"/>
      <c r="D107" s="74"/>
      <c r="E107" s="74"/>
      <c r="F107" s="74"/>
      <c r="G107" s="74"/>
    </row>
    <row r="108" spans="1:7" s="94" customFormat="1" x14ac:dyDescent="0.25">
      <c r="A108" s="123"/>
      <c r="C108" s="74"/>
      <c r="D108" s="74"/>
      <c r="E108" s="74"/>
      <c r="F108" s="74"/>
      <c r="G108" s="74"/>
    </row>
    <row r="109" spans="1:7" s="94" customFormat="1" x14ac:dyDescent="0.25">
      <c r="A109" s="123"/>
      <c r="C109" s="74"/>
      <c r="D109" s="74"/>
      <c r="E109" s="74"/>
      <c r="F109" s="74"/>
      <c r="G109" s="74"/>
    </row>
    <row r="110" spans="1:7" s="94" customFormat="1" x14ac:dyDescent="0.25">
      <c r="A110" s="123"/>
      <c r="C110" s="74"/>
      <c r="D110" s="74"/>
      <c r="E110" s="74"/>
      <c r="F110" s="74"/>
      <c r="G110" s="74"/>
    </row>
    <row r="111" spans="1:7" s="94" customFormat="1" x14ac:dyDescent="0.25">
      <c r="A111" s="123"/>
      <c r="C111" s="74"/>
      <c r="D111" s="74"/>
      <c r="E111" s="74"/>
      <c r="F111" s="74"/>
      <c r="G111" s="74"/>
    </row>
    <row r="112" spans="1:7" s="94" customFormat="1" x14ac:dyDescent="0.25">
      <c r="A112" s="123"/>
      <c r="C112" s="74"/>
      <c r="D112" s="74"/>
      <c r="E112" s="74"/>
      <c r="F112" s="74"/>
      <c r="G112" s="74"/>
    </row>
    <row r="113" spans="1:7" s="94" customFormat="1" x14ac:dyDescent="0.25">
      <c r="A113" s="123"/>
      <c r="C113" s="74"/>
      <c r="D113" s="74"/>
      <c r="E113" s="74"/>
      <c r="F113" s="74"/>
      <c r="G113" s="74"/>
    </row>
    <row r="114" spans="1:7" s="94" customFormat="1" x14ac:dyDescent="0.25">
      <c r="A114" s="123"/>
      <c r="C114" s="74"/>
      <c r="D114" s="74"/>
      <c r="E114" s="74"/>
      <c r="F114" s="74"/>
      <c r="G114" s="74"/>
    </row>
    <row r="115" spans="1:7" s="94" customFormat="1" x14ac:dyDescent="0.25">
      <c r="A115" s="123"/>
      <c r="C115" s="74"/>
      <c r="D115" s="74"/>
      <c r="E115" s="74"/>
      <c r="F115" s="74"/>
      <c r="G115" s="74"/>
    </row>
    <row r="116" spans="1:7" s="94" customFormat="1" x14ac:dyDescent="0.25">
      <c r="A116" s="123"/>
      <c r="C116" s="74"/>
      <c r="D116" s="74"/>
      <c r="E116" s="74"/>
      <c r="F116" s="74"/>
      <c r="G116" s="74"/>
    </row>
    <row r="117" spans="1:7" s="94" customFormat="1" x14ac:dyDescent="0.25">
      <c r="A117" s="123"/>
      <c r="C117" s="74"/>
      <c r="D117" s="74"/>
      <c r="E117" s="74"/>
      <c r="F117" s="74"/>
      <c r="G117" s="74"/>
    </row>
    <row r="118" spans="1:7" s="94" customFormat="1" x14ac:dyDescent="0.25">
      <c r="A118" s="123"/>
      <c r="C118" s="74"/>
      <c r="D118" s="74"/>
      <c r="E118" s="74"/>
      <c r="F118" s="74"/>
      <c r="G118" s="74"/>
    </row>
    <row r="119" spans="1:7" s="94" customFormat="1" x14ac:dyDescent="0.25">
      <c r="A119" s="123"/>
      <c r="C119" s="74"/>
      <c r="D119" s="74"/>
      <c r="E119" s="74"/>
      <c r="F119" s="74"/>
      <c r="G119" s="74"/>
    </row>
    <row r="120" spans="1:7" s="94" customFormat="1" x14ac:dyDescent="0.25">
      <c r="A120" s="123"/>
      <c r="C120" s="74"/>
      <c r="D120" s="74"/>
      <c r="E120" s="74"/>
      <c r="F120" s="74"/>
      <c r="G120" s="74"/>
    </row>
    <row r="121" spans="1:7" s="94" customFormat="1" x14ac:dyDescent="0.25">
      <c r="A121" s="123"/>
      <c r="C121" s="74"/>
      <c r="D121" s="74"/>
      <c r="E121" s="74"/>
      <c r="F121" s="74"/>
      <c r="G121" s="74"/>
    </row>
    <row r="122" spans="1:7" s="94" customFormat="1" x14ac:dyDescent="0.25">
      <c r="A122" s="123"/>
      <c r="C122" s="74"/>
      <c r="D122" s="74"/>
      <c r="E122" s="74"/>
      <c r="F122" s="74"/>
      <c r="G122" s="74"/>
    </row>
    <row r="123" spans="1:7" s="94" customFormat="1" x14ac:dyDescent="0.25">
      <c r="A123" s="123"/>
      <c r="C123" s="74"/>
      <c r="D123" s="74"/>
      <c r="E123" s="74"/>
      <c r="F123" s="74"/>
      <c r="G123" s="74"/>
    </row>
    <row r="124" spans="1:7" s="94" customFormat="1" x14ac:dyDescent="0.25">
      <c r="A124" s="124"/>
      <c r="C124" s="74"/>
      <c r="D124" s="74"/>
      <c r="E124" s="74"/>
      <c r="F124" s="74"/>
      <c r="G124" s="74"/>
    </row>
    <row r="125" spans="1:7" s="94" customFormat="1" x14ac:dyDescent="0.25">
      <c r="A125" s="124"/>
      <c r="C125" s="74"/>
      <c r="D125" s="74"/>
      <c r="E125" s="74"/>
      <c r="F125" s="74"/>
      <c r="G125" s="74"/>
    </row>
    <row r="126" spans="1:7" s="94" customFormat="1" x14ac:dyDescent="0.25">
      <c r="A126" s="124"/>
      <c r="C126" s="74"/>
      <c r="D126" s="74"/>
      <c r="E126" s="74"/>
      <c r="F126" s="74"/>
      <c r="G126" s="74"/>
    </row>
    <row r="127" spans="1:7" s="94" customFormat="1" x14ac:dyDescent="0.25">
      <c r="A127" s="124"/>
      <c r="C127" s="74"/>
      <c r="D127" s="74"/>
      <c r="E127" s="74"/>
      <c r="F127" s="74"/>
      <c r="G127" s="74"/>
    </row>
    <row r="128" spans="1:7" s="94" customFormat="1" x14ac:dyDescent="0.25">
      <c r="A128" s="124"/>
      <c r="C128" s="74"/>
      <c r="D128" s="74"/>
      <c r="E128" s="74"/>
      <c r="F128" s="74"/>
      <c r="G128" s="74"/>
    </row>
    <row r="129" spans="1:7" s="94" customFormat="1" x14ac:dyDescent="0.25">
      <c r="A129" s="124"/>
      <c r="C129" s="74"/>
      <c r="D129" s="74"/>
      <c r="E129" s="74"/>
      <c r="F129" s="74"/>
      <c r="G129" s="74"/>
    </row>
    <row r="130" spans="1:7" s="94" customFormat="1" x14ac:dyDescent="0.25">
      <c r="A130" s="124"/>
      <c r="C130" s="74"/>
      <c r="D130" s="74"/>
      <c r="E130" s="74"/>
      <c r="F130" s="74"/>
      <c r="G130" s="74"/>
    </row>
    <row r="131" spans="1:7" s="94" customFormat="1" x14ac:dyDescent="0.25">
      <c r="A131" s="124"/>
      <c r="C131" s="74"/>
      <c r="D131" s="74"/>
      <c r="E131" s="74"/>
      <c r="F131" s="74"/>
      <c r="G131" s="74"/>
    </row>
    <row r="132" spans="1:7" s="94" customFormat="1" x14ac:dyDescent="0.25">
      <c r="A132" s="124"/>
      <c r="C132" s="74"/>
      <c r="D132" s="74"/>
      <c r="E132" s="74"/>
      <c r="F132" s="74"/>
      <c r="G132" s="74"/>
    </row>
    <row r="133" spans="1:7" s="94" customFormat="1" x14ac:dyDescent="0.25">
      <c r="A133" s="124"/>
      <c r="C133" s="74"/>
      <c r="D133" s="74"/>
      <c r="E133" s="74"/>
      <c r="F133" s="74"/>
      <c r="G133" s="74"/>
    </row>
    <row r="134" spans="1:7" s="94" customFormat="1" x14ac:dyDescent="0.25">
      <c r="A134" s="124"/>
      <c r="C134" s="74"/>
      <c r="D134" s="74"/>
      <c r="E134" s="74"/>
      <c r="F134" s="74"/>
      <c r="G134" s="74"/>
    </row>
    <row r="135" spans="1:7" s="94" customFormat="1" x14ac:dyDescent="0.25"/>
  </sheetData>
  <sortState ref="B91:G95">
    <sortCondition ref="B91:B95"/>
  </sortState>
  <mergeCells count="12">
    <mergeCell ref="A44:A48"/>
    <mergeCell ref="C4:H4"/>
    <mergeCell ref="B5:G5"/>
    <mergeCell ref="A10:A15"/>
    <mergeCell ref="A16:A36"/>
    <mergeCell ref="A37:A43"/>
    <mergeCell ref="A95:A106"/>
    <mergeCell ref="A49:A60"/>
    <mergeCell ref="A61:A68"/>
    <mergeCell ref="A69:A81"/>
    <mergeCell ref="A82:A91"/>
    <mergeCell ref="A92:A94"/>
  </mergeCells>
  <hyperlinks>
    <hyperlink ref="A1" location="'List of Figs &amp; Tables'!A1" display="Link to Index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168"/>
  <sheetViews>
    <sheetView zoomScale="70" zoomScaleNormal="70" workbookViewId="0">
      <selection activeCell="M47" sqref="M47"/>
    </sheetView>
  </sheetViews>
  <sheetFormatPr defaultRowHeight="15" x14ac:dyDescent="0.25"/>
  <cols>
    <col min="1" max="1" width="9.140625" style="65"/>
    <col min="2" max="2" width="48.140625" style="65" customWidth="1"/>
    <col min="3" max="3" width="9.140625" customWidth="1"/>
    <col min="5" max="7" width="9.140625" style="64"/>
  </cols>
  <sheetData>
    <row r="1" spans="1:8" x14ac:dyDescent="0.25">
      <c r="A1" s="19" t="s">
        <v>100</v>
      </c>
    </row>
    <row r="3" spans="1:8" s="94" customFormat="1" x14ac:dyDescent="0.25"/>
    <row r="4" spans="1:8" s="94" customFormat="1" ht="15.75" thickBot="1" x14ac:dyDescent="0.3">
      <c r="B4" s="132"/>
      <c r="C4" s="308"/>
      <c r="D4" s="308"/>
      <c r="E4" s="308"/>
      <c r="F4" s="308"/>
      <c r="G4" s="308"/>
      <c r="H4" s="308"/>
    </row>
    <row r="5" spans="1:8" s="94" customFormat="1" ht="15.75" thickBot="1" x14ac:dyDescent="0.3">
      <c r="A5" s="132"/>
      <c r="B5" s="315" t="s">
        <v>522</v>
      </c>
      <c r="C5" s="316"/>
      <c r="D5" s="316"/>
      <c r="E5" s="316"/>
      <c r="F5" s="316"/>
      <c r="G5" s="317"/>
      <c r="H5" s="73"/>
    </row>
    <row r="6" spans="1:8" s="94" customFormat="1" x14ac:dyDescent="0.25">
      <c r="A6" s="132"/>
      <c r="B6" s="126" t="s">
        <v>105</v>
      </c>
      <c r="C6" s="127" t="s">
        <v>106</v>
      </c>
      <c r="D6" s="128"/>
      <c r="E6" s="129"/>
      <c r="F6" s="128"/>
      <c r="G6" s="130"/>
      <c r="H6" s="31"/>
    </row>
    <row r="7" spans="1:8" s="94" customFormat="1" x14ac:dyDescent="0.25">
      <c r="A7" s="132"/>
      <c r="B7" s="72" t="s">
        <v>107</v>
      </c>
      <c r="C7" s="34" t="s">
        <v>108</v>
      </c>
      <c r="D7" s="31"/>
      <c r="E7" s="87"/>
      <c r="F7" s="31"/>
      <c r="G7" s="70"/>
      <c r="H7" s="31"/>
    </row>
    <row r="8" spans="1:8" s="94" customFormat="1" ht="15.75" thickBot="1" x14ac:dyDescent="0.3">
      <c r="A8" s="132"/>
      <c r="B8" s="72" t="s">
        <v>109</v>
      </c>
      <c r="C8" s="87"/>
      <c r="D8" s="31"/>
      <c r="E8" s="34"/>
      <c r="F8" s="31"/>
      <c r="G8" s="70"/>
      <c r="H8" s="122"/>
    </row>
    <row r="9" spans="1:8" s="94" customFormat="1" ht="15.75" thickBot="1" x14ac:dyDescent="0.3">
      <c r="A9" s="133"/>
      <c r="B9" s="71" t="s">
        <v>110</v>
      </c>
      <c r="C9" s="69">
        <v>1</v>
      </c>
      <c r="D9" s="90">
        <v>2</v>
      </c>
      <c r="E9" s="90">
        <v>3</v>
      </c>
      <c r="F9" s="90">
        <v>4</v>
      </c>
      <c r="G9" s="91">
        <v>5</v>
      </c>
    </row>
    <row r="10" spans="1:8" s="94" customFormat="1" ht="15" customHeight="1" x14ac:dyDescent="0.25">
      <c r="A10" s="312" t="s">
        <v>111</v>
      </c>
      <c r="B10" s="246" t="s">
        <v>70</v>
      </c>
      <c r="C10" s="255">
        <v>0.11</v>
      </c>
      <c r="D10" s="255">
        <v>0.42</v>
      </c>
      <c r="E10" s="255">
        <v>0.34</v>
      </c>
      <c r="F10" s="255">
        <v>0.11</v>
      </c>
      <c r="G10" s="254">
        <v>0.02</v>
      </c>
    </row>
    <row r="11" spans="1:8" s="94" customFormat="1" x14ac:dyDescent="0.25">
      <c r="A11" s="313"/>
      <c r="B11" s="246" t="s">
        <v>77</v>
      </c>
      <c r="C11" s="255">
        <v>0.06</v>
      </c>
      <c r="D11" s="255">
        <v>0.28999999999999998</v>
      </c>
      <c r="E11" s="255">
        <v>0.39</v>
      </c>
      <c r="F11" s="255">
        <v>0.19</v>
      </c>
      <c r="G11" s="253">
        <v>0.06</v>
      </c>
    </row>
    <row r="12" spans="1:8" s="94" customFormat="1" x14ac:dyDescent="0.25">
      <c r="A12" s="313"/>
      <c r="B12" s="246" t="s">
        <v>98</v>
      </c>
      <c r="C12" s="255">
        <v>0.2</v>
      </c>
      <c r="D12" s="255">
        <v>0.53</v>
      </c>
      <c r="E12" s="255">
        <v>0.27</v>
      </c>
      <c r="F12" s="255">
        <v>0</v>
      </c>
      <c r="G12" s="253">
        <v>0</v>
      </c>
    </row>
    <row r="13" spans="1:8" s="94" customFormat="1" x14ac:dyDescent="0.25">
      <c r="A13" s="313"/>
      <c r="B13" s="246" t="s">
        <v>564</v>
      </c>
      <c r="C13" s="255">
        <v>0.13</v>
      </c>
      <c r="D13" s="255">
        <v>0.75</v>
      </c>
      <c r="E13" s="255">
        <v>0</v>
      </c>
      <c r="F13" s="255">
        <v>0.13</v>
      </c>
      <c r="G13" s="253">
        <v>0</v>
      </c>
    </row>
    <row r="14" spans="1:8" s="94" customFormat="1" x14ac:dyDescent="0.25">
      <c r="A14" s="313"/>
      <c r="B14" s="246" t="s">
        <v>507</v>
      </c>
      <c r="C14" s="255">
        <v>0</v>
      </c>
      <c r="D14" s="255">
        <v>0.67</v>
      </c>
      <c r="E14" s="255">
        <v>0.33</v>
      </c>
      <c r="F14" s="255">
        <v>0</v>
      </c>
      <c r="G14" s="253">
        <v>0</v>
      </c>
    </row>
    <row r="15" spans="1:8" s="94" customFormat="1" ht="15.75" thickBot="1" x14ac:dyDescent="0.3">
      <c r="A15" s="313"/>
      <c r="B15" s="246" t="s">
        <v>87</v>
      </c>
      <c r="C15" s="251">
        <v>0.23</v>
      </c>
      <c r="D15" s="251">
        <v>0.53</v>
      </c>
      <c r="E15" s="251">
        <v>0.2</v>
      </c>
      <c r="F15" s="251">
        <v>0.03</v>
      </c>
      <c r="G15" s="252">
        <v>0</v>
      </c>
    </row>
    <row r="16" spans="1:8" s="94" customFormat="1" x14ac:dyDescent="0.25">
      <c r="A16" s="309" t="s">
        <v>121</v>
      </c>
      <c r="B16" s="244" t="s">
        <v>508</v>
      </c>
      <c r="C16" s="140">
        <v>0.13</v>
      </c>
      <c r="D16" s="140">
        <v>0.63</v>
      </c>
      <c r="E16" s="140">
        <v>0.13</v>
      </c>
      <c r="F16" s="140">
        <v>0.13</v>
      </c>
      <c r="G16" s="141">
        <v>0</v>
      </c>
    </row>
    <row r="17" spans="1:7" s="94" customFormat="1" x14ac:dyDescent="0.25">
      <c r="A17" s="310"/>
      <c r="B17" s="243" t="s">
        <v>102</v>
      </c>
      <c r="C17" s="140">
        <v>0</v>
      </c>
      <c r="D17" s="140">
        <v>0.23</v>
      </c>
      <c r="E17" s="140">
        <v>0.23</v>
      </c>
      <c r="F17" s="140">
        <v>0.38</v>
      </c>
      <c r="G17" s="141">
        <v>0.15</v>
      </c>
    </row>
    <row r="18" spans="1:7" s="94" customFormat="1" x14ac:dyDescent="0.25">
      <c r="A18" s="310"/>
      <c r="B18" s="243" t="s">
        <v>86</v>
      </c>
      <c r="C18" s="140">
        <v>0.2</v>
      </c>
      <c r="D18" s="140">
        <v>0.7</v>
      </c>
      <c r="E18" s="140">
        <v>0</v>
      </c>
      <c r="F18" s="140">
        <v>0.1</v>
      </c>
      <c r="G18" s="141">
        <v>0</v>
      </c>
    </row>
    <row r="19" spans="1:7" s="94" customFormat="1" x14ac:dyDescent="0.25">
      <c r="A19" s="310"/>
      <c r="B19" s="243" t="s">
        <v>82</v>
      </c>
      <c r="C19" s="140">
        <v>0</v>
      </c>
      <c r="D19" s="140">
        <v>0.08</v>
      </c>
      <c r="E19" s="140">
        <v>0.25</v>
      </c>
      <c r="F19" s="140">
        <v>0.5</v>
      </c>
      <c r="G19" s="141">
        <v>0.17</v>
      </c>
    </row>
    <row r="20" spans="1:7" s="94" customFormat="1" ht="15" customHeight="1" x14ac:dyDescent="0.25">
      <c r="A20" s="310"/>
      <c r="B20" s="243" t="s">
        <v>78</v>
      </c>
      <c r="C20" s="140">
        <v>0.04</v>
      </c>
      <c r="D20" s="140">
        <v>0.35</v>
      </c>
      <c r="E20" s="140">
        <v>0.35</v>
      </c>
      <c r="F20" s="140">
        <v>0.12</v>
      </c>
      <c r="G20" s="141">
        <v>0.15</v>
      </c>
    </row>
    <row r="21" spans="1:7" s="94" customFormat="1" x14ac:dyDescent="0.25">
      <c r="A21" s="310"/>
      <c r="B21" s="243" t="s">
        <v>509</v>
      </c>
      <c r="C21" s="140">
        <v>0.13</v>
      </c>
      <c r="D21" s="140">
        <v>0.5</v>
      </c>
      <c r="E21" s="140">
        <v>0</v>
      </c>
      <c r="F21" s="140">
        <v>0.38</v>
      </c>
      <c r="G21" s="141">
        <v>0</v>
      </c>
    </row>
    <row r="22" spans="1:7" s="94" customFormat="1" x14ac:dyDescent="0.25">
      <c r="A22" s="310"/>
      <c r="B22" s="243" t="s">
        <v>88</v>
      </c>
      <c r="C22" s="140">
        <v>0.19</v>
      </c>
      <c r="D22" s="140">
        <v>0.63</v>
      </c>
      <c r="E22" s="140">
        <v>0.06</v>
      </c>
      <c r="F22" s="140">
        <v>0.06</v>
      </c>
      <c r="G22" s="141">
        <v>0.06</v>
      </c>
    </row>
    <row r="23" spans="1:7" s="94" customFormat="1" x14ac:dyDescent="0.25">
      <c r="A23" s="310"/>
      <c r="B23" s="243" t="s">
        <v>79</v>
      </c>
      <c r="C23" s="140">
        <v>0.23</v>
      </c>
      <c r="D23" s="140">
        <v>0.34</v>
      </c>
      <c r="E23" s="140">
        <v>0.2</v>
      </c>
      <c r="F23" s="140">
        <v>0.2</v>
      </c>
      <c r="G23" s="141">
        <v>0.03</v>
      </c>
    </row>
    <row r="24" spans="1:7" s="94" customFormat="1" x14ac:dyDescent="0.25">
      <c r="A24" s="310"/>
      <c r="B24" s="243" t="s">
        <v>576</v>
      </c>
      <c r="C24" s="140">
        <v>0</v>
      </c>
      <c r="D24" s="140">
        <v>0.4</v>
      </c>
      <c r="E24" s="140">
        <v>0.4</v>
      </c>
      <c r="F24" s="140">
        <v>0.1</v>
      </c>
      <c r="G24" s="141">
        <v>0.1</v>
      </c>
    </row>
    <row r="25" spans="1:7" s="94" customFormat="1" x14ac:dyDescent="0.25">
      <c r="A25" s="310"/>
      <c r="B25" s="243" t="s">
        <v>92</v>
      </c>
      <c r="C25" s="140">
        <v>0.13</v>
      </c>
      <c r="D25" s="140">
        <v>0.6</v>
      </c>
      <c r="E25" s="140">
        <v>0.13</v>
      </c>
      <c r="F25" s="140">
        <v>0.13</v>
      </c>
      <c r="G25" s="141">
        <v>0</v>
      </c>
    </row>
    <row r="26" spans="1:7" s="94" customFormat="1" x14ac:dyDescent="0.25">
      <c r="A26" s="310"/>
      <c r="B26" s="243" t="s">
        <v>89</v>
      </c>
      <c r="C26" s="140">
        <v>0.18</v>
      </c>
      <c r="D26" s="140">
        <v>0.41</v>
      </c>
      <c r="E26" s="140">
        <v>0.18</v>
      </c>
      <c r="F26" s="140">
        <v>0.24</v>
      </c>
      <c r="G26" s="141">
        <v>0</v>
      </c>
    </row>
    <row r="27" spans="1:7" s="94" customFormat="1" x14ac:dyDescent="0.25">
      <c r="A27" s="310"/>
      <c r="B27" s="243" t="s">
        <v>81</v>
      </c>
      <c r="C27" s="140">
        <v>0.21</v>
      </c>
      <c r="D27" s="140">
        <v>0.26</v>
      </c>
      <c r="E27" s="140">
        <v>0.32</v>
      </c>
      <c r="F27" s="140">
        <v>0.11</v>
      </c>
      <c r="G27" s="141">
        <v>0.11</v>
      </c>
    </row>
    <row r="28" spans="1:7" s="94" customFormat="1" x14ac:dyDescent="0.25">
      <c r="A28" s="310"/>
      <c r="B28" s="243" t="s">
        <v>80</v>
      </c>
      <c r="C28" s="140">
        <v>0.23</v>
      </c>
      <c r="D28" s="140">
        <v>0.54</v>
      </c>
      <c r="E28" s="140">
        <v>0.15</v>
      </c>
      <c r="F28" s="140">
        <v>0.08</v>
      </c>
      <c r="G28" s="141">
        <v>0</v>
      </c>
    </row>
    <row r="29" spans="1:7" s="94" customFormat="1" x14ac:dyDescent="0.25">
      <c r="A29" s="310"/>
      <c r="B29" s="243" t="s">
        <v>582</v>
      </c>
      <c r="C29" s="140">
        <v>0</v>
      </c>
      <c r="D29" s="140">
        <v>0.5</v>
      </c>
      <c r="E29" s="140">
        <v>0.4</v>
      </c>
      <c r="F29" s="140">
        <v>0.1</v>
      </c>
      <c r="G29" s="141">
        <v>0</v>
      </c>
    </row>
    <row r="30" spans="1:7" s="94" customFormat="1" x14ac:dyDescent="0.25">
      <c r="A30" s="310"/>
      <c r="B30" s="243" t="s">
        <v>76</v>
      </c>
      <c r="C30" s="140">
        <v>0.36</v>
      </c>
      <c r="D30" s="140">
        <v>0.48</v>
      </c>
      <c r="E30" s="140">
        <v>0.12</v>
      </c>
      <c r="F30" s="140">
        <v>0.03</v>
      </c>
      <c r="G30" s="141">
        <v>0</v>
      </c>
    </row>
    <row r="31" spans="1:7" s="94" customFormat="1" x14ac:dyDescent="0.25">
      <c r="A31" s="310"/>
      <c r="B31" s="243" t="s">
        <v>74</v>
      </c>
      <c r="C31" s="140">
        <v>0.08</v>
      </c>
      <c r="D31" s="140">
        <v>0.42</v>
      </c>
      <c r="E31" s="140">
        <v>0.42</v>
      </c>
      <c r="F31" s="140">
        <v>0.08</v>
      </c>
      <c r="G31" s="141">
        <v>0</v>
      </c>
    </row>
    <row r="32" spans="1:7" s="94" customFormat="1" x14ac:dyDescent="0.25">
      <c r="A32" s="310"/>
      <c r="B32" s="243" t="s">
        <v>69</v>
      </c>
      <c r="C32" s="140">
        <v>0.36</v>
      </c>
      <c r="D32" s="140">
        <v>0.54</v>
      </c>
      <c r="E32" s="140">
        <v>7.0000000000000007E-2</v>
      </c>
      <c r="F32" s="140">
        <v>0.04</v>
      </c>
      <c r="G32" s="141">
        <v>0</v>
      </c>
    </row>
    <row r="33" spans="1:7" s="94" customFormat="1" x14ac:dyDescent="0.25">
      <c r="A33" s="310"/>
      <c r="B33" s="243" t="s">
        <v>587</v>
      </c>
      <c r="C33" s="140">
        <v>0</v>
      </c>
      <c r="D33" s="140">
        <v>0.25</v>
      </c>
      <c r="E33" s="140">
        <v>0.5</v>
      </c>
      <c r="F33" s="140">
        <v>0.25</v>
      </c>
      <c r="G33" s="141">
        <v>0</v>
      </c>
    </row>
    <row r="34" spans="1:7" s="94" customFormat="1" x14ac:dyDescent="0.25">
      <c r="A34" s="310"/>
      <c r="B34" s="243" t="s">
        <v>510</v>
      </c>
      <c r="C34" s="140">
        <v>0.22</v>
      </c>
      <c r="D34" s="140">
        <v>0.44</v>
      </c>
      <c r="E34" s="140">
        <v>0.22</v>
      </c>
      <c r="F34" s="140">
        <v>0.11</v>
      </c>
      <c r="G34" s="141">
        <v>0</v>
      </c>
    </row>
    <row r="35" spans="1:7" s="94" customFormat="1" x14ac:dyDescent="0.25">
      <c r="A35" s="310"/>
      <c r="B35" s="243" t="s">
        <v>75</v>
      </c>
      <c r="C35" s="140">
        <v>0.38</v>
      </c>
      <c r="D35" s="140">
        <v>0.28999999999999998</v>
      </c>
      <c r="E35" s="140">
        <v>0.19</v>
      </c>
      <c r="F35" s="140">
        <v>0.14000000000000001</v>
      </c>
      <c r="G35" s="141">
        <v>0</v>
      </c>
    </row>
    <row r="36" spans="1:7" s="94" customFormat="1" ht="15.75" thickBot="1" x14ac:dyDescent="0.3">
      <c r="A36" s="311"/>
      <c r="B36" s="242" t="s">
        <v>29</v>
      </c>
      <c r="C36" s="142">
        <v>0.09</v>
      </c>
      <c r="D36" s="142">
        <v>0.41</v>
      </c>
      <c r="E36" s="142">
        <v>0.27</v>
      </c>
      <c r="F36" s="142">
        <v>0.18</v>
      </c>
      <c r="G36" s="143">
        <v>0.05</v>
      </c>
    </row>
    <row r="37" spans="1:7" s="94" customFormat="1" x14ac:dyDescent="0.25">
      <c r="A37" s="312" t="s">
        <v>124</v>
      </c>
      <c r="B37" s="246" t="s">
        <v>103</v>
      </c>
      <c r="C37" s="255">
        <v>0</v>
      </c>
      <c r="D37" s="255">
        <v>0.08</v>
      </c>
      <c r="E37" s="255">
        <v>0.17</v>
      </c>
      <c r="F37" s="255">
        <v>0.57999999999999996</v>
      </c>
      <c r="G37" s="253">
        <v>0.17</v>
      </c>
    </row>
    <row r="38" spans="1:7" s="94" customFormat="1" x14ac:dyDescent="0.25">
      <c r="A38" s="313"/>
      <c r="B38" s="246" t="s">
        <v>593</v>
      </c>
      <c r="C38" s="255">
        <v>0</v>
      </c>
      <c r="D38" s="255">
        <v>0.11</v>
      </c>
      <c r="E38" s="255">
        <v>0.33</v>
      </c>
      <c r="F38" s="255">
        <v>0.44</v>
      </c>
      <c r="G38" s="253">
        <v>0.11</v>
      </c>
    </row>
    <row r="39" spans="1:7" s="94" customFormat="1" x14ac:dyDescent="0.25">
      <c r="A39" s="313"/>
      <c r="B39" s="246" t="s">
        <v>94</v>
      </c>
      <c r="C39" s="255">
        <v>0.09</v>
      </c>
      <c r="D39" s="255">
        <v>0.36</v>
      </c>
      <c r="E39" s="255">
        <v>0.27</v>
      </c>
      <c r="F39" s="255">
        <v>0.27</v>
      </c>
      <c r="G39" s="253">
        <v>0</v>
      </c>
    </row>
    <row r="40" spans="1:7" s="94" customFormat="1" x14ac:dyDescent="0.25">
      <c r="A40" s="313"/>
      <c r="B40" s="246" t="s">
        <v>549</v>
      </c>
      <c r="C40" s="255">
        <v>0.21</v>
      </c>
      <c r="D40" s="255">
        <v>0.47</v>
      </c>
      <c r="E40" s="255">
        <v>0.16</v>
      </c>
      <c r="F40" s="255">
        <v>0.16</v>
      </c>
      <c r="G40" s="253">
        <v>0</v>
      </c>
    </row>
    <row r="41" spans="1:7" s="94" customFormat="1" ht="15" customHeight="1" x14ac:dyDescent="0.25">
      <c r="A41" s="313"/>
      <c r="B41" s="246" t="s">
        <v>511</v>
      </c>
      <c r="C41" s="255">
        <v>0</v>
      </c>
      <c r="D41" s="255">
        <v>0</v>
      </c>
      <c r="E41" s="255">
        <v>0.22</v>
      </c>
      <c r="F41" s="255">
        <v>0.67</v>
      </c>
      <c r="G41" s="253">
        <v>0.11</v>
      </c>
    </row>
    <row r="42" spans="1:7" s="94" customFormat="1" x14ac:dyDescent="0.25">
      <c r="A42" s="313"/>
      <c r="B42" s="246" t="s">
        <v>96</v>
      </c>
      <c r="C42" s="255">
        <v>0.05</v>
      </c>
      <c r="D42" s="255">
        <v>0.3</v>
      </c>
      <c r="E42" s="255">
        <v>0.4</v>
      </c>
      <c r="F42" s="255">
        <v>0.25</v>
      </c>
      <c r="G42" s="253">
        <v>0</v>
      </c>
    </row>
    <row r="43" spans="1:7" s="94" customFormat="1" ht="15.75" thickBot="1" x14ac:dyDescent="0.3">
      <c r="A43" s="313"/>
      <c r="B43" s="246" t="s">
        <v>28</v>
      </c>
      <c r="C43" s="251">
        <v>0</v>
      </c>
      <c r="D43" s="251">
        <v>0.33</v>
      </c>
      <c r="E43" s="251">
        <v>0.5</v>
      </c>
      <c r="F43" s="251">
        <v>0.17</v>
      </c>
      <c r="G43" s="252">
        <v>0</v>
      </c>
    </row>
    <row r="44" spans="1:7" s="94" customFormat="1" x14ac:dyDescent="0.25">
      <c r="A44" s="309" t="s">
        <v>112</v>
      </c>
      <c r="B44" s="244" t="s">
        <v>405</v>
      </c>
      <c r="C44" s="140">
        <v>0</v>
      </c>
      <c r="D44" s="140">
        <v>0.71</v>
      </c>
      <c r="E44" s="140">
        <v>0.28999999999999998</v>
      </c>
      <c r="F44" s="140">
        <v>0</v>
      </c>
      <c r="G44" s="141">
        <v>0</v>
      </c>
    </row>
    <row r="45" spans="1:7" s="94" customFormat="1" x14ac:dyDescent="0.25">
      <c r="A45" s="310"/>
      <c r="B45" s="243" t="s">
        <v>59</v>
      </c>
      <c r="C45" s="140">
        <v>0</v>
      </c>
      <c r="D45" s="140">
        <v>0.5</v>
      </c>
      <c r="E45" s="140">
        <v>0.31</v>
      </c>
      <c r="F45" s="140">
        <v>0.19</v>
      </c>
      <c r="G45" s="141">
        <v>0</v>
      </c>
    </row>
    <row r="46" spans="1:7" s="94" customFormat="1" x14ac:dyDescent="0.25">
      <c r="A46" s="310"/>
      <c r="B46" s="243" t="s">
        <v>35</v>
      </c>
      <c r="C46" s="140">
        <v>0.08</v>
      </c>
      <c r="D46" s="140">
        <v>0.67</v>
      </c>
      <c r="E46" s="140">
        <v>0.25</v>
      </c>
      <c r="F46" s="140">
        <v>0</v>
      </c>
      <c r="G46" s="141">
        <v>0</v>
      </c>
    </row>
    <row r="47" spans="1:7" s="94" customFormat="1" ht="15" customHeight="1" x14ac:dyDescent="0.25">
      <c r="A47" s="310"/>
      <c r="B47" s="243" t="s">
        <v>22</v>
      </c>
      <c r="C47" s="140">
        <v>0.14000000000000001</v>
      </c>
      <c r="D47" s="140">
        <v>0.36</v>
      </c>
      <c r="E47" s="140">
        <v>0.5</v>
      </c>
      <c r="F47" s="140">
        <v>0</v>
      </c>
      <c r="G47" s="141">
        <v>0</v>
      </c>
    </row>
    <row r="48" spans="1:7" s="94" customFormat="1" ht="15.75" thickBot="1" x14ac:dyDescent="0.3">
      <c r="A48" s="310"/>
      <c r="B48" s="243" t="s">
        <v>610</v>
      </c>
      <c r="C48" s="142">
        <v>0</v>
      </c>
      <c r="D48" s="142">
        <v>0.5</v>
      </c>
      <c r="E48" s="142">
        <v>0.5</v>
      </c>
      <c r="F48" s="142">
        <v>0</v>
      </c>
      <c r="G48" s="143">
        <v>0</v>
      </c>
    </row>
    <row r="49" spans="1:8" s="94" customFormat="1" x14ac:dyDescent="0.25">
      <c r="A49" s="312" t="s">
        <v>113</v>
      </c>
      <c r="B49" s="245" t="s">
        <v>406</v>
      </c>
      <c r="C49" s="255">
        <v>0</v>
      </c>
      <c r="D49" s="255">
        <v>0.4</v>
      </c>
      <c r="E49" s="255">
        <v>0.3</v>
      </c>
      <c r="F49" s="255">
        <v>0.3</v>
      </c>
      <c r="G49" s="253">
        <v>0</v>
      </c>
    </row>
    <row r="50" spans="1:8" s="94" customFormat="1" x14ac:dyDescent="0.25">
      <c r="A50" s="313"/>
      <c r="B50" s="246" t="s">
        <v>407</v>
      </c>
      <c r="C50" s="255">
        <v>0</v>
      </c>
      <c r="D50" s="255">
        <v>0.33</v>
      </c>
      <c r="E50" s="255">
        <v>0.67</v>
      </c>
      <c r="F50" s="255">
        <v>0</v>
      </c>
      <c r="G50" s="253">
        <v>0</v>
      </c>
    </row>
    <row r="51" spans="1:8" s="94" customFormat="1" x14ac:dyDescent="0.25">
      <c r="A51" s="313"/>
      <c r="B51" s="246" t="s">
        <v>408</v>
      </c>
      <c r="C51" s="255">
        <v>0</v>
      </c>
      <c r="D51" s="255">
        <v>0.44</v>
      </c>
      <c r="E51" s="255">
        <v>0.56000000000000005</v>
      </c>
      <c r="F51" s="255">
        <v>0</v>
      </c>
      <c r="G51" s="253">
        <v>0</v>
      </c>
    </row>
    <row r="52" spans="1:8" s="94" customFormat="1" x14ac:dyDescent="0.25">
      <c r="A52" s="313"/>
      <c r="B52" s="246" t="s">
        <v>615</v>
      </c>
      <c r="C52" s="255">
        <v>0</v>
      </c>
      <c r="D52" s="255">
        <v>0.8</v>
      </c>
      <c r="E52" s="255">
        <v>0.1</v>
      </c>
      <c r="F52" s="255">
        <v>0.1</v>
      </c>
      <c r="G52" s="253">
        <v>0</v>
      </c>
    </row>
    <row r="53" spans="1:8" s="94" customFormat="1" ht="15" customHeight="1" x14ac:dyDescent="0.25">
      <c r="A53" s="313"/>
      <c r="B53" s="246" t="s">
        <v>409</v>
      </c>
      <c r="C53" s="255">
        <v>0.28999999999999998</v>
      </c>
      <c r="D53" s="255">
        <v>0.43</v>
      </c>
      <c r="E53" s="255">
        <v>0.28999999999999998</v>
      </c>
      <c r="F53" s="255">
        <v>0</v>
      </c>
      <c r="G53" s="253">
        <v>0</v>
      </c>
    </row>
    <row r="54" spans="1:8" s="94" customFormat="1" x14ac:dyDescent="0.25">
      <c r="A54" s="313"/>
      <c r="B54" s="246" t="s">
        <v>23</v>
      </c>
      <c r="C54" s="255">
        <v>0.13</v>
      </c>
      <c r="D54" s="255">
        <v>0.5</v>
      </c>
      <c r="E54" s="255">
        <v>0.31</v>
      </c>
      <c r="F54" s="255">
        <v>0.06</v>
      </c>
      <c r="G54" s="253">
        <v>0</v>
      </c>
    </row>
    <row r="55" spans="1:8" s="94" customFormat="1" x14ac:dyDescent="0.25">
      <c r="A55" s="313"/>
      <c r="B55" s="246" t="s">
        <v>619</v>
      </c>
      <c r="C55" s="255">
        <v>0</v>
      </c>
      <c r="D55" s="255">
        <v>0.83</v>
      </c>
      <c r="E55" s="255">
        <v>0.17</v>
      </c>
      <c r="F55" s="255">
        <v>0</v>
      </c>
      <c r="G55" s="253">
        <v>0</v>
      </c>
      <c r="H55" s="131"/>
    </row>
    <row r="56" spans="1:8" s="94" customFormat="1" x14ac:dyDescent="0.25">
      <c r="A56" s="313"/>
      <c r="B56" s="246" t="s">
        <v>410</v>
      </c>
      <c r="C56" s="255">
        <v>0</v>
      </c>
      <c r="D56" s="255">
        <v>0.78</v>
      </c>
      <c r="E56" s="255">
        <v>0.22</v>
      </c>
      <c r="F56" s="255">
        <v>0</v>
      </c>
      <c r="G56" s="253">
        <v>0</v>
      </c>
    </row>
    <row r="57" spans="1:8" s="94" customFormat="1" x14ac:dyDescent="0.25">
      <c r="A57" s="313"/>
      <c r="B57" s="246" t="s">
        <v>624</v>
      </c>
      <c r="C57" s="255">
        <v>0</v>
      </c>
      <c r="D57" s="255">
        <v>0.2</v>
      </c>
      <c r="E57" s="255">
        <v>0.4</v>
      </c>
      <c r="F57" s="255">
        <v>0.4</v>
      </c>
      <c r="G57" s="253">
        <v>0</v>
      </c>
    </row>
    <row r="58" spans="1:8" s="94" customFormat="1" x14ac:dyDescent="0.25">
      <c r="A58" s="313"/>
      <c r="B58" s="246" t="s">
        <v>627</v>
      </c>
      <c r="C58" s="255">
        <v>0</v>
      </c>
      <c r="D58" s="255">
        <v>0.17</v>
      </c>
      <c r="E58" s="255">
        <v>0.17</v>
      </c>
      <c r="F58" s="255">
        <v>0.5</v>
      </c>
      <c r="G58" s="253">
        <v>0.17</v>
      </c>
    </row>
    <row r="59" spans="1:8" s="94" customFormat="1" ht="30" x14ac:dyDescent="0.25">
      <c r="A59" s="313"/>
      <c r="B59" s="248" t="s">
        <v>411</v>
      </c>
      <c r="C59" s="255">
        <v>0.13</v>
      </c>
      <c r="D59" s="255">
        <v>0.63</v>
      </c>
      <c r="E59" s="255">
        <v>0.13</v>
      </c>
      <c r="F59" s="255">
        <v>0.13</v>
      </c>
      <c r="G59" s="253">
        <v>0</v>
      </c>
      <c r="H59" s="131"/>
    </row>
    <row r="60" spans="1:8" s="94" customFormat="1" ht="15.75" thickBot="1" x14ac:dyDescent="0.3">
      <c r="A60" s="314"/>
      <c r="B60" s="249" t="s">
        <v>26</v>
      </c>
      <c r="C60" s="251">
        <v>0.21</v>
      </c>
      <c r="D60" s="251">
        <v>0.5</v>
      </c>
      <c r="E60" s="251">
        <v>0.21</v>
      </c>
      <c r="F60" s="251">
        <v>7.0000000000000007E-2</v>
      </c>
      <c r="G60" s="252">
        <v>0</v>
      </c>
      <c r="H60" s="131"/>
    </row>
    <row r="61" spans="1:8" s="94" customFormat="1" x14ac:dyDescent="0.25">
      <c r="A61" s="310" t="s">
        <v>114</v>
      </c>
      <c r="B61" s="243" t="s">
        <v>412</v>
      </c>
      <c r="C61" s="140">
        <v>0</v>
      </c>
      <c r="D61" s="140">
        <v>1</v>
      </c>
      <c r="E61" s="140">
        <v>0</v>
      </c>
      <c r="F61" s="140">
        <v>0</v>
      </c>
      <c r="G61" s="141">
        <v>0</v>
      </c>
    </row>
    <row r="62" spans="1:8" s="94" customFormat="1" x14ac:dyDescent="0.25">
      <c r="A62" s="310"/>
      <c r="B62" s="243" t="s">
        <v>635</v>
      </c>
      <c r="C62" s="140">
        <v>0</v>
      </c>
      <c r="D62" s="140">
        <v>1</v>
      </c>
      <c r="E62" s="140">
        <v>0</v>
      </c>
      <c r="F62" s="140">
        <v>0</v>
      </c>
      <c r="G62" s="141">
        <v>0</v>
      </c>
    </row>
    <row r="63" spans="1:8" s="94" customFormat="1" x14ac:dyDescent="0.25">
      <c r="A63" s="310"/>
      <c r="B63" s="243" t="s">
        <v>413</v>
      </c>
      <c r="C63" s="140">
        <v>0.5</v>
      </c>
      <c r="D63" s="140">
        <v>0.25</v>
      </c>
      <c r="E63" s="140">
        <v>0.13</v>
      </c>
      <c r="F63" s="140">
        <v>0.13</v>
      </c>
      <c r="G63" s="141">
        <v>0</v>
      </c>
    </row>
    <row r="64" spans="1:8" s="94" customFormat="1" x14ac:dyDescent="0.25">
      <c r="A64" s="310"/>
      <c r="B64" s="243" t="s">
        <v>47</v>
      </c>
      <c r="C64" s="140">
        <v>0.25</v>
      </c>
      <c r="D64" s="140">
        <v>0.67</v>
      </c>
      <c r="E64" s="140">
        <v>0</v>
      </c>
      <c r="F64" s="140">
        <v>0.08</v>
      </c>
      <c r="G64" s="141">
        <v>0</v>
      </c>
    </row>
    <row r="65" spans="1:7" s="94" customFormat="1" ht="15" customHeight="1" x14ac:dyDescent="0.25">
      <c r="A65" s="310"/>
      <c r="B65" s="243" t="s">
        <v>639</v>
      </c>
      <c r="C65" s="140">
        <v>0.11</v>
      </c>
      <c r="D65" s="140">
        <v>0.78</v>
      </c>
      <c r="E65" s="140">
        <v>0.11</v>
      </c>
      <c r="F65" s="140">
        <v>0</v>
      </c>
      <c r="G65" s="141">
        <v>0</v>
      </c>
    </row>
    <row r="66" spans="1:7" s="94" customFormat="1" x14ac:dyDescent="0.25">
      <c r="A66" s="310"/>
      <c r="B66" s="243" t="s">
        <v>644</v>
      </c>
      <c r="C66" s="140">
        <v>0</v>
      </c>
      <c r="D66" s="140">
        <v>0.7</v>
      </c>
      <c r="E66" s="140">
        <v>0.3</v>
      </c>
      <c r="F66" s="140">
        <v>0</v>
      </c>
      <c r="G66" s="141">
        <v>0</v>
      </c>
    </row>
    <row r="67" spans="1:7" s="94" customFormat="1" x14ac:dyDescent="0.25">
      <c r="A67" s="310"/>
      <c r="B67" s="243" t="s">
        <v>36</v>
      </c>
      <c r="C67" s="140">
        <v>7.0000000000000007E-2</v>
      </c>
      <c r="D67" s="140">
        <v>0.56999999999999995</v>
      </c>
      <c r="E67" s="140">
        <v>0.28999999999999998</v>
      </c>
      <c r="F67" s="140">
        <v>7.0000000000000007E-2</v>
      </c>
      <c r="G67" s="141">
        <v>0</v>
      </c>
    </row>
    <row r="68" spans="1:7" s="94" customFormat="1" ht="15.75" thickBot="1" x14ac:dyDescent="0.3">
      <c r="A68" s="311"/>
      <c r="B68" s="250" t="s">
        <v>37</v>
      </c>
      <c r="C68" s="142">
        <v>0.08</v>
      </c>
      <c r="D68" s="142">
        <v>0.77</v>
      </c>
      <c r="E68" s="142">
        <v>0.15</v>
      </c>
      <c r="F68" s="142">
        <v>0</v>
      </c>
      <c r="G68" s="143">
        <v>0</v>
      </c>
    </row>
    <row r="69" spans="1:7" s="94" customFormat="1" x14ac:dyDescent="0.25">
      <c r="A69" s="313" t="s">
        <v>115</v>
      </c>
      <c r="B69" s="246" t="s">
        <v>44</v>
      </c>
      <c r="C69" s="255">
        <v>0.15</v>
      </c>
      <c r="D69" s="255">
        <v>0.62</v>
      </c>
      <c r="E69" s="255">
        <v>0.23</v>
      </c>
      <c r="F69" s="255">
        <v>0</v>
      </c>
      <c r="G69" s="253">
        <v>0</v>
      </c>
    </row>
    <row r="70" spans="1:7" s="94" customFormat="1" x14ac:dyDescent="0.25">
      <c r="A70" s="313"/>
      <c r="B70" s="246" t="s">
        <v>45</v>
      </c>
      <c r="C70" s="255">
        <v>0.18</v>
      </c>
      <c r="D70" s="255">
        <v>0.73</v>
      </c>
      <c r="E70" s="255">
        <v>0.09</v>
      </c>
      <c r="F70" s="255">
        <v>0</v>
      </c>
      <c r="G70" s="253">
        <v>0</v>
      </c>
    </row>
    <row r="71" spans="1:7" s="94" customFormat="1" x14ac:dyDescent="0.25">
      <c r="A71" s="313"/>
      <c r="B71" s="246" t="s">
        <v>42</v>
      </c>
      <c r="C71" s="255">
        <v>0.23</v>
      </c>
      <c r="D71" s="255">
        <v>0.62</v>
      </c>
      <c r="E71" s="255">
        <v>0.15</v>
      </c>
      <c r="F71" s="255">
        <v>0</v>
      </c>
      <c r="G71" s="253">
        <v>0</v>
      </c>
    </row>
    <row r="72" spans="1:7" s="94" customFormat="1" x14ac:dyDescent="0.25">
      <c r="A72" s="313"/>
      <c r="B72" s="246" t="s">
        <v>33</v>
      </c>
      <c r="C72" s="255">
        <v>0.23</v>
      </c>
      <c r="D72" s="255">
        <v>0.62</v>
      </c>
      <c r="E72" s="255">
        <v>0.15</v>
      </c>
      <c r="F72" s="255">
        <v>0</v>
      </c>
      <c r="G72" s="253">
        <v>0</v>
      </c>
    </row>
    <row r="73" spans="1:7" s="94" customFormat="1" ht="15" customHeight="1" x14ac:dyDescent="0.25">
      <c r="A73" s="313"/>
      <c r="B73" s="246" t="s">
        <v>652</v>
      </c>
      <c r="C73" s="255">
        <v>0.17</v>
      </c>
      <c r="D73" s="255">
        <v>0.83</v>
      </c>
      <c r="E73" s="255">
        <v>0</v>
      </c>
      <c r="F73" s="255">
        <v>0</v>
      </c>
      <c r="G73" s="253">
        <v>0</v>
      </c>
    </row>
    <row r="74" spans="1:7" s="94" customFormat="1" x14ac:dyDescent="0.25">
      <c r="A74" s="313"/>
      <c r="B74" s="246" t="s">
        <v>657</v>
      </c>
      <c r="C74" s="255">
        <v>0.22</v>
      </c>
      <c r="D74" s="255">
        <v>0.56000000000000005</v>
      </c>
      <c r="E74" s="255">
        <v>0.22</v>
      </c>
      <c r="F74" s="255">
        <v>0</v>
      </c>
      <c r="G74" s="253">
        <v>0</v>
      </c>
    </row>
    <row r="75" spans="1:7" s="94" customFormat="1" x14ac:dyDescent="0.25">
      <c r="A75" s="313"/>
      <c r="B75" s="246" t="s">
        <v>662</v>
      </c>
      <c r="C75" s="255">
        <v>0</v>
      </c>
      <c r="D75" s="255">
        <v>0.75</v>
      </c>
      <c r="E75" s="255">
        <v>0.25</v>
      </c>
      <c r="F75" s="255">
        <v>0</v>
      </c>
      <c r="G75" s="253">
        <v>0</v>
      </c>
    </row>
    <row r="76" spans="1:7" s="94" customFormat="1" x14ac:dyDescent="0.25">
      <c r="A76" s="313"/>
      <c r="B76" s="246" t="s">
        <v>414</v>
      </c>
      <c r="C76" s="255">
        <v>0.11</v>
      </c>
      <c r="D76" s="255">
        <v>0.67</v>
      </c>
      <c r="E76" s="255">
        <v>0.22</v>
      </c>
      <c r="F76" s="255">
        <v>0</v>
      </c>
      <c r="G76" s="253">
        <v>0</v>
      </c>
    </row>
    <row r="77" spans="1:7" s="94" customFormat="1" x14ac:dyDescent="0.25">
      <c r="A77" s="313"/>
      <c r="B77" s="246" t="s">
        <v>50</v>
      </c>
      <c r="C77" s="255">
        <v>0.14000000000000001</v>
      </c>
      <c r="D77" s="255">
        <v>0.64</v>
      </c>
      <c r="E77" s="255">
        <v>0.23</v>
      </c>
      <c r="F77" s="255">
        <v>0</v>
      </c>
      <c r="G77" s="253">
        <v>0</v>
      </c>
    </row>
    <row r="78" spans="1:7" s="94" customFormat="1" x14ac:dyDescent="0.25">
      <c r="A78" s="313"/>
      <c r="B78" s="246" t="s">
        <v>669</v>
      </c>
      <c r="C78" s="255">
        <v>0</v>
      </c>
      <c r="D78" s="255">
        <v>0.5</v>
      </c>
      <c r="E78" s="255">
        <v>0.5</v>
      </c>
      <c r="F78" s="255">
        <v>0</v>
      </c>
      <c r="G78" s="253">
        <v>0</v>
      </c>
    </row>
    <row r="79" spans="1:7" s="94" customFormat="1" x14ac:dyDescent="0.25">
      <c r="A79" s="313"/>
      <c r="B79" s="246" t="s">
        <v>415</v>
      </c>
      <c r="C79" s="255">
        <v>0.33</v>
      </c>
      <c r="D79" s="255">
        <v>0.5</v>
      </c>
      <c r="E79" s="255">
        <v>0</v>
      </c>
      <c r="F79" s="255">
        <v>0.17</v>
      </c>
      <c r="G79" s="253">
        <v>0</v>
      </c>
    </row>
    <row r="80" spans="1:7" s="94" customFormat="1" x14ac:dyDescent="0.25">
      <c r="A80" s="313"/>
      <c r="B80" s="246" t="s">
        <v>675</v>
      </c>
      <c r="C80" s="255">
        <v>0.17</v>
      </c>
      <c r="D80" s="255">
        <v>0.33</v>
      </c>
      <c r="E80" s="255">
        <v>0.5</v>
      </c>
      <c r="F80" s="255">
        <v>0</v>
      </c>
      <c r="G80" s="253">
        <v>0</v>
      </c>
    </row>
    <row r="81" spans="1:7" s="94" customFormat="1" ht="15" customHeight="1" thickBot="1" x14ac:dyDescent="0.3">
      <c r="A81" s="313"/>
      <c r="B81" s="249" t="s">
        <v>680</v>
      </c>
      <c r="C81" s="251">
        <v>0</v>
      </c>
      <c r="D81" s="251">
        <v>0.6</v>
      </c>
      <c r="E81" s="251">
        <v>0.4</v>
      </c>
      <c r="F81" s="251">
        <v>0</v>
      </c>
      <c r="G81" s="252">
        <v>0</v>
      </c>
    </row>
    <row r="82" spans="1:7" s="94" customFormat="1" x14ac:dyDescent="0.25">
      <c r="A82" s="309" t="s">
        <v>735</v>
      </c>
      <c r="B82" s="243" t="s">
        <v>55</v>
      </c>
      <c r="C82" s="140">
        <v>0.08</v>
      </c>
      <c r="D82" s="140">
        <v>0.77</v>
      </c>
      <c r="E82" s="140">
        <v>0.15</v>
      </c>
      <c r="F82" s="140">
        <v>0</v>
      </c>
      <c r="G82" s="141">
        <v>0</v>
      </c>
    </row>
    <row r="83" spans="1:7" s="94" customFormat="1" x14ac:dyDescent="0.25">
      <c r="A83" s="310"/>
      <c r="B83" s="243" t="s">
        <v>57</v>
      </c>
      <c r="C83" s="140">
        <v>0.17</v>
      </c>
      <c r="D83" s="140">
        <v>0.56000000000000005</v>
      </c>
      <c r="E83" s="140">
        <v>0.28000000000000003</v>
      </c>
      <c r="F83" s="140">
        <v>0</v>
      </c>
      <c r="G83" s="141">
        <v>0</v>
      </c>
    </row>
    <row r="84" spans="1:7" s="94" customFormat="1" x14ac:dyDescent="0.25">
      <c r="A84" s="310"/>
      <c r="B84" s="243" t="s">
        <v>60</v>
      </c>
      <c r="C84" s="140">
        <v>0.17</v>
      </c>
      <c r="D84" s="140">
        <v>0.33</v>
      </c>
      <c r="E84" s="140">
        <v>0.33</v>
      </c>
      <c r="F84" s="140">
        <v>0.17</v>
      </c>
      <c r="G84" s="141">
        <v>0</v>
      </c>
    </row>
    <row r="85" spans="1:7" s="94" customFormat="1" x14ac:dyDescent="0.25">
      <c r="A85" s="310"/>
      <c r="B85" s="243" t="s">
        <v>688</v>
      </c>
      <c r="C85" s="140">
        <v>0.17</v>
      </c>
      <c r="D85" s="140">
        <v>0.5</v>
      </c>
      <c r="E85" s="140">
        <v>0.33</v>
      </c>
      <c r="F85" s="140">
        <v>0</v>
      </c>
      <c r="G85" s="141">
        <v>0</v>
      </c>
    </row>
    <row r="86" spans="1:7" s="94" customFormat="1" x14ac:dyDescent="0.25">
      <c r="A86" s="310"/>
      <c r="B86" s="243" t="s">
        <v>58</v>
      </c>
      <c r="C86" s="140">
        <v>0.08</v>
      </c>
      <c r="D86" s="140">
        <v>0.42</v>
      </c>
      <c r="E86" s="140">
        <v>0.42</v>
      </c>
      <c r="F86" s="140">
        <v>0</v>
      </c>
      <c r="G86" s="141">
        <v>0.08</v>
      </c>
    </row>
    <row r="87" spans="1:7" s="94" customFormat="1" x14ac:dyDescent="0.25">
      <c r="A87" s="310"/>
      <c r="B87" s="243" t="s">
        <v>416</v>
      </c>
      <c r="C87" s="140">
        <v>0.25</v>
      </c>
      <c r="D87" s="140">
        <v>0.5</v>
      </c>
      <c r="E87" s="140">
        <v>0.25</v>
      </c>
      <c r="F87" s="140">
        <v>0</v>
      </c>
      <c r="G87" s="141">
        <v>0</v>
      </c>
    </row>
    <row r="88" spans="1:7" s="94" customFormat="1" x14ac:dyDescent="0.25">
      <c r="A88" s="310"/>
      <c r="B88" s="243" t="s">
        <v>695</v>
      </c>
      <c r="C88" s="140">
        <v>0</v>
      </c>
      <c r="D88" s="140">
        <v>0.83</v>
      </c>
      <c r="E88" s="140">
        <v>0.17</v>
      </c>
      <c r="F88" s="140">
        <v>0</v>
      </c>
      <c r="G88" s="141">
        <v>0</v>
      </c>
    </row>
    <row r="89" spans="1:7" s="94" customFormat="1" x14ac:dyDescent="0.25">
      <c r="A89" s="310"/>
      <c r="B89" s="243" t="s">
        <v>39</v>
      </c>
      <c r="C89" s="140">
        <v>0.31</v>
      </c>
      <c r="D89" s="140">
        <v>0.46</v>
      </c>
      <c r="E89" s="140">
        <v>0.23</v>
      </c>
      <c r="F89" s="140">
        <v>0</v>
      </c>
      <c r="G89" s="141">
        <v>0</v>
      </c>
    </row>
    <row r="90" spans="1:7" s="94" customFormat="1" x14ac:dyDescent="0.25">
      <c r="A90" s="310"/>
      <c r="B90" s="243" t="s">
        <v>24</v>
      </c>
      <c r="C90" s="140">
        <v>0.23</v>
      </c>
      <c r="D90" s="140">
        <v>0.77</v>
      </c>
      <c r="E90" s="140">
        <v>0</v>
      </c>
      <c r="F90" s="140">
        <v>0</v>
      </c>
      <c r="G90" s="141">
        <v>0</v>
      </c>
    </row>
    <row r="91" spans="1:7" s="94" customFormat="1" ht="15" customHeight="1" thickBot="1" x14ac:dyDescent="0.3">
      <c r="A91" s="311"/>
      <c r="B91" s="243" t="s">
        <v>417</v>
      </c>
      <c r="C91" s="142">
        <v>0.17</v>
      </c>
      <c r="D91" s="142">
        <v>0.67</v>
      </c>
      <c r="E91" s="142">
        <v>0.17</v>
      </c>
      <c r="F91" s="142">
        <v>0</v>
      </c>
      <c r="G91" s="143">
        <v>0</v>
      </c>
    </row>
    <row r="92" spans="1:7" s="94" customFormat="1" x14ac:dyDescent="0.25">
      <c r="A92" s="313" t="s">
        <v>125</v>
      </c>
      <c r="B92" s="247" t="s">
        <v>703</v>
      </c>
      <c r="C92" s="255">
        <v>0</v>
      </c>
      <c r="D92" s="255">
        <v>0.4</v>
      </c>
      <c r="E92" s="255">
        <v>0.6</v>
      </c>
      <c r="F92" s="255">
        <v>0</v>
      </c>
      <c r="G92" s="253">
        <v>0</v>
      </c>
    </row>
    <row r="93" spans="1:7" s="94" customFormat="1" x14ac:dyDescent="0.25">
      <c r="A93" s="313"/>
      <c r="B93" s="246" t="s">
        <v>48</v>
      </c>
      <c r="C93" s="255">
        <v>0.18</v>
      </c>
      <c r="D93" s="255">
        <v>0.55000000000000004</v>
      </c>
      <c r="E93" s="255">
        <v>0.27</v>
      </c>
      <c r="F93" s="255">
        <v>0</v>
      </c>
      <c r="G93" s="253">
        <v>0</v>
      </c>
    </row>
    <row r="94" spans="1:7" s="94" customFormat="1" ht="15.75" thickBot="1" x14ac:dyDescent="0.3">
      <c r="A94" s="313"/>
      <c r="B94" s="246" t="s">
        <v>706</v>
      </c>
      <c r="C94" s="251">
        <v>0.17</v>
      </c>
      <c r="D94" s="251">
        <v>0.5</v>
      </c>
      <c r="E94" s="251">
        <v>0.17</v>
      </c>
      <c r="F94" s="251">
        <v>0.17</v>
      </c>
      <c r="G94" s="252">
        <v>0</v>
      </c>
    </row>
    <row r="95" spans="1:7" s="94" customFormat="1" x14ac:dyDescent="0.25">
      <c r="A95" s="309" t="s">
        <v>404</v>
      </c>
      <c r="B95" s="244" t="s">
        <v>418</v>
      </c>
      <c r="C95" s="140">
        <v>0</v>
      </c>
      <c r="D95" s="140">
        <v>0.43</v>
      </c>
      <c r="E95" s="140">
        <v>0.14000000000000001</v>
      </c>
      <c r="F95" s="140">
        <v>0.43</v>
      </c>
      <c r="G95" s="141">
        <v>0</v>
      </c>
    </row>
    <row r="96" spans="1:7" s="94" customFormat="1" ht="15" customHeight="1" x14ac:dyDescent="0.25">
      <c r="A96" s="310"/>
      <c r="B96" s="243" t="s">
        <v>710</v>
      </c>
      <c r="C96" s="140">
        <v>0.2</v>
      </c>
      <c r="D96" s="140">
        <v>0.4</v>
      </c>
      <c r="E96" s="140">
        <v>0.2</v>
      </c>
      <c r="F96" s="140">
        <v>0.2</v>
      </c>
      <c r="G96" s="141">
        <v>0</v>
      </c>
    </row>
    <row r="97" spans="1:7" s="94" customFormat="1" x14ac:dyDescent="0.25">
      <c r="A97" s="310"/>
      <c r="B97" s="243" t="s">
        <v>307</v>
      </c>
      <c r="C97" s="140">
        <v>0.14000000000000001</v>
      </c>
      <c r="D97" s="140">
        <v>0.28999999999999998</v>
      </c>
      <c r="E97" s="140">
        <v>0.43</v>
      </c>
      <c r="F97" s="140">
        <v>0.14000000000000001</v>
      </c>
      <c r="G97" s="141">
        <v>0</v>
      </c>
    </row>
    <row r="98" spans="1:7" s="94" customFormat="1" x14ac:dyDescent="0.25">
      <c r="A98" s="310"/>
      <c r="B98" s="243" t="s">
        <v>713</v>
      </c>
      <c r="C98" s="140">
        <v>0</v>
      </c>
      <c r="D98" s="140">
        <v>0.5</v>
      </c>
      <c r="E98" s="140">
        <v>0.25</v>
      </c>
      <c r="F98" s="140">
        <v>0.25</v>
      </c>
      <c r="G98" s="141">
        <v>0</v>
      </c>
    </row>
    <row r="99" spans="1:7" s="94" customFormat="1" x14ac:dyDescent="0.25">
      <c r="A99" s="310"/>
      <c r="B99" s="243" t="s">
        <v>34</v>
      </c>
      <c r="C99" s="140">
        <v>0.12</v>
      </c>
      <c r="D99" s="140">
        <v>0.4</v>
      </c>
      <c r="E99" s="140">
        <v>0.28000000000000003</v>
      </c>
      <c r="F99" s="140">
        <v>0.16</v>
      </c>
      <c r="G99" s="141">
        <v>0.04</v>
      </c>
    </row>
    <row r="100" spans="1:7" s="94" customFormat="1" x14ac:dyDescent="0.25">
      <c r="A100" s="310"/>
      <c r="B100" s="243" t="s">
        <v>61</v>
      </c>
      <c r="C100" s="140">
        <v>0</v>
      </c>
      <c r="D100" s="140">
        <v>0.5</v>
      </c>
      <c r="E100" s="140">
        <v>0.25</v>
      </c>
      <c r="F100" s="140">
        <v>0</v>
      </c>
      <c r="G100" s="141">
        <v>0.25</v>
      </c>
    </row>
    <row r="101" spans="1:7" s="94" customFormat="1" x14ac:dyDescent="0.25">
      <c r="A101" s="310"/>
      <c r="B101" s="243" t="s">
        <v>717</v>
      </c>
      <c r="C101" s="140">
        <v>0.14000000000000001</v>
      </c>
      <c r="D101" s="140">
        <v>0.56999999999999995</v>
      </c>
      <c r="E101" s="140">
        <v>0.28999999999999998</v>
      </c>
      <c r="F101" s="140">
        <v>0</v>
      </c>
      <c r="G101" s="141">
        <v>0</v>
      </c>
    </row>
    <row r="102" spans="1:7" s="94" customFormat="1" x14ac:dyDescent="0.25">
      <c r="A102" s="310"/>
      <c r="B102" s="243" t="s">
        <v>56</v>
      </c>
      <c r="C102" s="140">
        <v>0.11</v>
      </c>
      <c r="D102" s="140">
        <v>0.67</v>
      </c>
      <c r="E102" s="140">
        <v>0.11</v>
      </c>
      <c r="F102" s="140">
        <v>0.06</v>
      </c>
      <c r="G102" s="141">
        <v>0.06</v>
      </c>
    </row>
    <row r="103" spans="1:7" s="94" customFormat="1" x14ac:dyDescent="0.25">
      <c r="A103" s="310"/>
      <c r="B103" s="243" t="s">
        <v>38</v>
      </c>
      <c r="C103" s="140">
        <v>0.05</v>
      </c>
      <c r="D103" s="140">
        <v>0.37</v>
      </c>
      <c r="E103" s="140">
        <v>0.26</v>
      </c>
      <c r="F103" s="140">
        <v>0.21</v>
      </c>
      <c r="G103" s="141">
        <v>0.11</v>
      </c>
    </row>
    <row r="104" spans="1:7" s="94" customFormat="1" x14ac:dyDescent="0.25">
      <c r="A104" s="310"/>
      <c r="B104" s="243" t="s">
        <v>723</v>
      </c>
      <c r="C104" s="140">
        <v>0.14000000000000001</v>
      </c>
      <c r="D104" s="140">
        <v>0.56999999999999995</v>
      </c>
      <c r="E104" s="140">
        <v>0.28999999999999998</v>
      </c>
      <c r="F104" s="140">
        <v>0</v>
      </c>
      <c r="G104" s="141">
        <v>0</v>
      </c>
    </row>
    <row r="105" spans="1:7" s="94" customFormat="1" x14ac:dyDescent="0.25">
      <c r="A105" s="310"/>
      <c r="B105" s="243" t="s">
        <v>727</v>
      </c>
      <c r="C105" s="140">
        <v>0</v>
      </c>
      <c r="D105" s="140">
        <v>0.56999999999999995</v>
      </c>
      <c r="E105" s="140">
        <v>0.43</v>
      </c>
      <c r="F105" s="140">
        <v>0</v>
      </c>
      <c r="G105" s="141">
        <v>0</v>
      </c>
    </row>
    <row r="106" spans="1:7" s="94" customFormat="1" ht="15.75" thickBot="1" x14ac:dyDescent="0.3">
      <c r="A106" s="311"/>
      <c r="B106" s="242" t="s">
        <v>63</v>
      </c>
      <c r="C106" s="142">
        <v>0.14000000000000001</v>
      </c>
      <c r="D106" s="142">
        <v>0.5</v>
      </c>
      <c r="E106" s="142">
        <v>0.14000000000000001</v>
      </c>
      <c r="F106" s="142">
        <v>7.0000000000000007E-2</v>
      </c>
      <c r="G106" s="143">
        <v>0.14000000000000001</v>
      </c>
    </row>
    <row r="107" spans="1:7" s="94" customFormat="1" x14ac:dyDescent="0.25">
      <c r="A107" s="111" t="s">
        <v>127</v>
      </c>
      <c r="C107" s="74"/>
      <c r="D107" s="74"/>
      <c r="E107" s="74"/>
      <c r="F107" s="74"/>
      <c r="G107" s="74"/>
    </row>
    <row r="108" spans="1:7" s="94" customFormat="1" x14ac:dyDescent="0.25">
      <c r="A108" s="123"/>
      <c r="C108" s="74"/>
      <c r="D108" s="74"/>
      <c r="E108" s="74"/>
      <c r="F108" s="74"/>
      <c r="G108" s="74"/>
    </row>
    <row r="109" spans="1:7" s="94" customFormat="1" x14ac:dyDescent="0.25">
      <c r="A109" s="123"/>
      <c r="C109" s="74"/>
      <c r="D109" s="74"/>
      <c r="E109" s="74"/>
      <c r="F109" s="74"/>
      <c r="G109" s="74"/>
    </row>
    <row r="110" spans="1:7" s="94" customFormat="1" x14ac:dyDescent="0.25">
      <c r="A110" s="123"/>
      <c r="C110" s="74"/>
      <c r="D110" s="74"/>
      <c r="E110" s="74"/>
      <c r="F110" s="74"/>
      <c r="G110" s="74"/>
    </row>
    <row r="111" spans="1:7" s="94" customFormat="1" x14ac:dyDescent="0.25">
      <c r="A111" s="123"/>
      <c r="C111" s="74"/>
      <c r="D111" s="74"/>
      <c r="E111" s="74"/>
      <c r="F111" s="74"/>
      <c r="G111" s="74"/>
    </row>
    <row r="112" spans="1:7" s="94" customFormat="1" x14ac:dyDescent="0.25">
      <c r="A112" s="123"/>
      <c r="C112" s="74"/>
      <c r="D112" s="74"/>
      <c r="E112" s="74"/>
      <c r="F112" s="74"/>
      <c r="G112" s="74"/>
    </row>
    <row r="113" spans="1:7" s="94" customFormat="1" x14ac:dyDescent="0.25">
      <c r="A113" s="123"/>
      <c r="C113" s="74"/>
      <c r="D113" s="74"/>
      <c r="E113" s="74"/>
      <c r="F113" s="74"/>
      <c r="G113" s="74"/>
    </row>
    <row r="114" spans="1:7" s="94" customFormat="1" x14ac:dyDescent="0.25">
      <c r="A114" s="123"/>
      <c r="C114" s="74"/>
      <c r="D114" s="74"/>
      <c r="E114" s="74"/>
      <c r="F114" s="74"/>
      <c r="G114" s="74"/>
    </row>
    <row r="115" spans="1:7" s="94" customFormat="1" x14ac:dyDescent="0.25">
      <c r="A115" s="123"/>
      <c r="C115" s="74"/>
      <c r="D115" s="74"/>
      <c r="E115" s="74"/>
      <c r="F115" s="74"/>
      <c r="G115" s="74"/>
    </row>
    <row r="116" spans="1:7" s="94" customFormat="1" x14ac:dyDescent="0.25">
      <c r="A116" s="123"/>
      <c r="C116" s="74"/>
      <c r="D116" s="74"/>
      <c r="E116" s="74"/>
      <c r="F116" s="74"/>
      <c r="G116" s="74"/>
    </row>
    <row r="117" spans="1:7" s="94" customFormat="1" x14ac:dyDescent="0.25">
      <c r="A117" s="123"/>
      <c r="C117" s="74"/>
      <c r="D117" s="74"/>
      <c r="E117" s="74"/>
      <c r="F117" s="74"/>
      <c r="G117" s="74"/>
    </row>
    <row r="118" spans="1:7" s="94" customFormat="1" x14ac:dyDescent="0.25">
      <c r="A118" s="123"/>
      <c r="C118" s="74"/>
      <c r="D118" s="74"/>
      <c r="E118" s="74"/>
      <c r="F118" s="74"/>
      <c r="G118" s="74"/>
    </row>
    <row r="119" spans="1:7" s="94" customFormat="1" x14ac:dyDescent="0.25">
      <c r="A119" s="123"/>
      <c r="C119" s="74"/>
      <c r="D119" s="74"/>
      <c r="E119" s="74"/>
      <c r="F119" s="74"/>
      <c r="G119" s="74"/>
    </row>
    <row r="120" spans="1:7" s="94" customFormat="1" x14ac:dyDescent="0.25">
      <c r="A120" s="123"/>
      <c r="C120" s="74"/>
      <c r="D120" s="74"/>
      <c r="E120" s="74"/>
      <c r="F120" s="74"/>
      <c r="G120" s="74"/>
    </row>
    <row r="121" spans="1:7" s="94" customFormat="1" x14ac:dyDescent="0.25">
      <c r="A121" s="123"/>
      <c r="C121" s="74"/>
      <c r="D121" s="74"/>
      <c r="E121" s="74"/>
      <c r="F121" s="74"/>
      <c r="G121" s="74"/>
    </row>
    <row r="122" spans="1:7" s="94" customFormat="1" x14ac:dyDescent="0.25">
      <c r="A122" s="123"/>
      <c r="C122" s="74"/>
      <c r="D122" s="74"/>
      <c r="E122" s="74"/>
      <c r="F122" s="74"/>
      <c r="G122" s="74"/>
    </row>
    <row r="123" spans="1:7" s="94" customFormat="1" x14ac:dyDescent="0.25">
      <c r="A123" s="123"/>
      <c r="C123" s="74"/>
      <c r="D123" s="74"/>
      <c r="E123" s="74"/>
      <c r="F123" s="74"/>
      <c r="G123" s="74"/>
    </row>
    <row r="124" spans="1:7" s="94" customFormat="1" x14ac:dyDescent="0.25">
      <c r="A124" s="124"/>
      <c r="C124" s="74"/>
      <c r="D124" s="74"/>
      <c r="E124" s="74"/>
      <c r="F124" s="74"/>
      <c r="G124" s="74"/>
    </row>
    <row r="125" spans="1:7" s="94" customFormat="1" x14ac:dyDescent="0.25">
      <c r="A125" s="124"/>
      <c r="C125" s="74"/>
      <c r="D125" s="74"/>
      <c r="E125" s="74"/>
      <c r="F125" s="74"/>
      <c r="G125" s="74"/>
    </row>
    <row r="126" spans="1:7" s="94" customFormat="1" x14ac:dyDescent="0.25">
      <c r="A126" s="124"/>
      <c r="C126" s="74"/>
      <c r="D126" s="74"/>
      <c r="E126" s="74"/>
      <c r="F126" s="74"/>
      <c r="G126" s="74"/>
    </row>
    <row r="127" spans="1:7" s="94" customFormat="1" x14ac:dyDescent="0.25">
      <c r="A127" s="124"/>
      <c r="C127" s="74"/>
      <c r="D127" s="74"/>
      <c r="E127" s="74"/>
      <c r="F127" s="74"/>
      <c r="G127" s="74"/>
    </row>
    <row r="128" spans="1:7" s="94" customFormat="1" x14ac:dyDescent="0.25">
      <c r="A128" s="124"/>
      <c r="C128" s="74"/>
      <c r="D128" s="74"/>
      <c r="E128" s="74"/>
      <c r="F128" s="74"/>
      <c r="G128" s="74"/>
    </row>
    <row r="129" spans="1:7" s="94" customFormat="1" x14ac:dyDescent="0.25">
      <c r="A129" s="124"/>
      <c r="C129" s="74"/>
      <c r="D129" s="74"/>
      <c r="E129" s="74"/>
      <c r="F129" s="74"/>
      <c r="G129" s="74"/>
    </row>
    <row r="130" spans="1:7" s="94" customFormat="1" x14ac:dyDescent="0.25">
      <c r="A130" s="124"/>
      <c r="C130" s="74"/>
      <c r="D130" s="74"/>
      <c r="E130" s="74"/>
      <c r="F130" s="74"/>
      <c r="G130" s="74"/>
    </row>
    <row r="131" spans="1:7" s="94" customFormat="1" x14ac:dyDescent="0.25">
      <c r="A131" s="124"/>
      <c r="C131" s="74"/>
      <c r="D131" s="74"/>
      <c r="E131" s="74"/>
      <c r="F131" s="74"/>
      <c r="G131" s="74"/>
    </row>
    <row r="132" spans="1:7" s="94" customFormat="1" x14ac:dyDescent="0.25">
      <c r="A132" s="124"/>
      <c r="C132" s="74"/>
      <c r="D132" s="74"/>
      <c r="E132" s="74"/>
      <c r="F132" s="74"/>
      <c r="G132" s="74"/>
    </row>
    <row r="133" spans="1:7" s="94" customFormat="1" x14ac:dyDescent="0.25">
      <c r="A133" s="124"/>
      <c r="C133" s="74"/>
      <c r="D133" s="74"/>
      <c r="E133" s="74"/>
      <c r="F133" s="74"/>
      <c r="G133" s="74"/>
    </row>
    <row r="134" spans="1:7" s="94" customFormat="1" x14ac:dyDescent="0.25">
      <c r="A134" s="124"/>
      <c r="C134" s="74"/>
      <c r="D134" s="74"/>
      <c r="E134" s="74"/>
      <c r="F134" s="74"/>
      <c r="G134" s="74"/>
    </row>
    <row r="135" spans="1:7" s="94" customFormat="1" x14ac:dyDescent="0.25">
      <c r="A135" s="125"/>
    </row>
    <row r="136" spans="1:7" x14ac:dyDescent="0.25">
      <c r="A136" s="36"/>
    </row>
    <row r="137" spans="1:7" x14ac:dyDescent="0.25">
      <c r="A137" s="36"/>
    </row>
    <row r="138" spans="1:7" x14ac:dyDescent="0.25">
      <c r="A138" s="36"/>
    </row>
    <row r="139" spans="1:7" x14ac:dyDescent="0.25">
      <c r="A139" s="36"/>
    </row>
    <row r="140" spans="1:7" x14ac:dyDescent="0.25">
      <c r="A140" s="36"/>
    </row>
    <row r="141" spans="1:7" x14ac:dyDescent="0.25">
      <c r="A141" s="36"/>
    </row>
    <row r="142" spans="1:7" x14ac:dyDescent="0.25">
      <c r="A142" s="36"/>
    </row>
    <row r="143" spans="1:7" x14ac:dyDescent="0.25">
      <c r="A143" s="36"/>
    </row>
    <row r="144" spans="1:7" x14ac:dyDescent="0.25">
      <c r="A144" s="36"/>
    </row>
    <row r="145" spans="1:1" x14ac:dyDescent="0.25">
      <c r="A145" s="36"/>
    </row>
    <row r="146" spans="1:1" x14ac:dyDescent="0.25">
      <c r="A146" s="36"/>
    </row>
    <row r="147" spans="1:1" x14ac:dyDescent="0.25">
      <c r="A147" s="36"/>
    </row>
    <row r="148" spans="1:1" x14ac:dyDescent="0.25">
      <c r="A148" s="36"/>
    </row>
    <row r="149" spans="1:1" x14ac:dyDescent="0.25">
      <c r="A149" s="36"/>
    </row>
    <row r="150" spans="1:1" x14ac:dyDescent="0.25">
      <c r="A150" s="36"/>
    </row>
    <row r="151" spans="1:1" x14ac:dyDescent="0.25">
      <c r="A151" s="36"/>
    </row>
    <row r="152" spans="1:1" x14ac:dyDescent="0.25">
      <c r="A152" s="36"/>
    </row>
    <row r="153" spans="1:1" x14ac:dyDescent="0.25">
      <c r="A153" s="36"/>
    </row>
    <row r="154" spans="1:1" x14ac:dyDescent="0.25">
      <c r="A154" s="36"/>
    </row>
    <row r="155" spans="1:1" x14ac:dyDescent="0.25">
      <c r="A155" s="36"/>
    </row>
    <row r="156" spans="1:1" x14ac:dyDescent="0.25">
      <c r="A156" s="36"/>
    </row>
    <row r="157" spans="1:1" x14ac:dyDescent="0.25">
      <c r="A157" s="36"/>
    </row>
    <row r="158" spans="1:1" x14ac:dyDescent="0.25">
      <c r="A158" s="36"/>
    </row>
    <row r="159" spans="1:1" x14ac:dyDescent="0.25">
      <c r="A159" s="36"/>
    </row>
    <row r="160" spans="1:1" x14ac:dyDescent="0.25">
      <c r="A160" s="36"/>
    </row>
    <row r="161" spans="1:8" x14ac:dyDescent="0.25">
      <c r="A161" s="36"/>
    </row>
    <row r="162" spans="1:8" x14ac:dyDescent="0.25">
      <c r="A162" s="36"/>
    </row>
    <row r="163" spans="1:8" x14ac:dyDescent="0.25">
      <c r="A163" s="36"/>
    </row>
    <row r="164" spans="1:8" x14ac:dyDescent="0.25">
      <c r="A164" s="36"/>
    </row>
    <row r="165" spans="1:8" x14ac:dyDescent="0.25">
      <c r="A165" s="36"/>
    </row>
    <row r="166" spans="1:8" x14ac:dyDescent="0.25">
      <c r="A166" s="36"/>
    </row>
    <row r="168" spans="1:8" x14ac:dyDescent="0.25">
      <c r="C168" s="24"/>
      <c r="D168" s="24"/>
      <c r="H168" s="24"/>
    </row>
  </sheetData>
  <sortState ref="B91:G95">
    <sortCondition ref="B91:B95"/>
  </sortState>
  <mergeCells count="12">
    <mergeCell ref="A44:A48"/>
    <mergeCell ref="C4:H4"/>
    <mergeCell ref="B5:G5"/>
    <mergeCell ref="A10:A15"/>
    <mergeCell ref="A16:A36"/>
    <mergeCell ref="A37:A43"/>
    <mergeCell ref="A95:A106"/>
    <mergeCell ref="A49:A60"/>
    <mergeCell ref="A61:A68"/>
    <mergeCell ref="A69:A81"/>
    <mergeCell ref="A82:A91"/>
    <mergeCell ref="A92:A94"/>
  </mergeCells>
  <hyperlinks>
    <hyperlink ref="A1" location="'List of Figs &amp; Tables'!A1" display="Link to Index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135"/>
  <sheetViews>
    <sheetView zoomScale="70" zoomScaleNormal="70" workbookViewId="0">
      <selection activeCell="I3" sqref="I3"/>
    </sheetView>
  </sheetViews>
  <sheetFormatPr defaultRowHeight="15" x14ac:dyDescent="0.25"/>
  <cols>
    <col min="1" max="1" width="9.140625" style="65"/>
    <col min="2" max="2" width="48.140625" style="65" customWidth="1"/>
    <col min="3" max="3" width="9.140625" customWidth="1"/>
    <col min="5" max="7" width="9.140625" style="64"/>
  </cols>
  <sheetData>
    <row r="1" spans="1:8" x14ac:dyDescent="0.25">
      <c r="A1" s="19" t="s">
        <v>100</v>
      </c>
    </row>
    <row r="3" spans="1:8" s="94" customFormat="1" x14ac:dyDescent="0.25"/>
    <row r="4" spans="1:8" s="94" customFormat="1" ht="15.75" thickBot="1" x14ac:dyDescent="0.3">
      <c r="B4" s="132"/>
      <c r="C4" s="308"/>
      <c r="D4" s="308"/>
      <c r="E4" s="308"/>
      <c r="F4" s="308"/>
      <c r="G4" s="308"/>
      <c r="H4" s="308"/>
    </row>
    <row r="5" spans="1:8" s="94" customFormat="1" ht="15.75" thickBot="1" x14ac:dyDescent="0.3">
      <c r="A5" s="132"/>
      <c r="B5" s="315" t="s">
        <v>521</v>
      </c>
      <c r="C5" s="316"/>
      <c r="D5" s="316"/>
      <c r="E5" s="316"/>
      <c r="F5" s="316"/>
      <c r="G5" s="317"/>
      <c r="H5" s="73"/>
    </row>
    <row r="6" spans="1:8" s="94" customFormat="1" x14ac:dyDescent="0.25">
      <c r="A6" s="132"/>
      <c r="B6" s="126" t="s">
        <v>105</v>
      </c>
      <c r="C6" s="127" t="s">
        <v>106</v>
      </c>
      <c r="D6" s="128"/>
      <c r="E6" s="129"/>
      <c r="F6" s="128"/>
      <c r="G6" s="130"/>
      <c r="H6" s="31"/>
    </row>
    <row r="7" spans="1:8" s="94" customFormat="1" x14ac:dyDescent="0.25">
      <c r="A7" s="132"/>
      <c r="B7" s="72" t="s">
        <v>107</v>
      </c>
      <c r="C7" s="34" t="s">
        <v>108</v>
      </c>
      <c r="D7" s="31"/>
      <c r="E7" s="87"/>
      <c r="F7" s="31"/>
      <c r="G7" s="70"/>
      <c r="H7" s="31"/>
    </row>
    <row r="8" spans="1:8" s="94" customFormat="1" ht="15.75" thickBot="1" x14ac:dyDescent="0.3">
      <c r="A8" s="132"/>
      <c r="B8" s="72" t="s">
        <v>109</v>
      </c>
      <c r="C8" s="87"/>
      <c r="D8" s="31"/>
      <c r="E8" s="34"/>
      <c r="F8" s="31"/>
      <c r="G8" s="70"/>
      <c r="H8" s="122"/>
    </row>
    <row r="9" spans="1:8" s="94" customFormat="1" ht="15.75" thickBot="1" x14ac:dyDescent="0.3">
      <c r="A9" s="133"/>
      <c r="B9" s="71" t="s">
        <v>110</v>
      </c>
      <c r="C9" s="69">
        <v>1</v>
      </c>
      <c r="D9" s="90">
        <v>2</v>
      </c>
      <c r="E9" s="90">
        <v>3</v>
      </c>
      <c r="F9" s="90">
        <v>4</v>
      </c>
      <c r="G9" s="91">
        <v>5</v>
      </c>
    </row>
    <row r="10" spans="1:8" s="94" customFormat="1" ht="15" customHeight="1" x14ac:dyDescent="0.25">
      <c r="A10" s="312" t="s">
        <v>111</v>
      </c>
      <c r="B10" s="246" t="s">
        <v>70</v>
      </c>
      <c r="C10" s="255">
        <v>0.2</v>
      </c>
      <c r="D10" s="255">
        <v>0.56000000000000005</v>
      </c>
      <c r="E10" s="255">
        <v>0.22</v>
      </c>
      <c r="F10" s="255">
        <v>0.02</v>
      </c>
      <c r="G10" s="254">
        <v>0</v>
      </c>
    </row>
    <row r="11" spans="1:8" s="94" customFormat="1" x14ac:dyDescent="0.25">
      <c r="A11" s="313"/>
      <c r="B11" s="246" t="s">
        <v>77</v>
      </c>
      <c r="C11" s="255">
        <v>0.13</v>
      </c>
      <c r="D11" s="255">
        <v>0.53</v>
      </c>
      <c r="E11" s="255">
        <v>0.23</v>
      </c>
      <c r="F11" s="255">
        <v>0.1</v>
      </c>
      <c r="G11" s="253">
        <v>0</v>
      </c>
    </row>
    <row r="12" spans="1:8" s="94" customFormat="1" x14ac:dyDescent="0.25">
      <c r="A12" s="313"/>
      <c r="B12" s="246" t="s">
        <v>98</v>
      </c>
      <c r="C12" s="255">
        <v>0.28999999999999998</v>
      </c>
      <c r="D12" s="255">
        <v>0.5</v>
      </c>
      <c r="E12" s="255">
        <v>0.21</v>
      </c>
      <c r="F12" s="255">
        <v>0</v>
      </c>
      <c r="G12" s="253">
        <v>0</v>
      </c>
    </row>
    <row r="13" spans="1:8" s="94" customFormat="1" x14ac:dyDescent="0.25">
      <c r="A13" s="313"/>
      <c r="B13" s="246" t="s">
        <v>564</v>
      </c>
      <c r="C13" s="255">
        <v>0.14000000000000001</v>
      </c>
      <c r="D13" s="255">
        <v>0.86</v>
      </c>
      <c r="E13" s="255">
        <v>0</v>
      </c>
      <c r="F13" s="255">
        <v>0</v>
      </c>
      <c r="G13" s="253">
        <v>0</v>
      </c>
    </row>
    <row r="14" spans="1:8" s="94" customFormat="1" x14ac:dyDescent="0.25">
      <c r="A14" s="313"/>
      <c r="B14" s="246" t="s">
        <v>507</v>
      </c>
      <c r="C14" s="255">
        <v>0.33</v>
      </c>
      <c r="D14" s="255">
        <v>0.5</v>
      </c>
      <c r="E14" s="255">
        <v>0.17</v>
      </c>
      <c r="F14" s="255">
        <v>0</v>
      </c>
      <c r="G14" s="253">
        <v>0</v>
      </c>
    </row>
    <row r="15" spans="1:8" s="94" customFormat="1" ht="15.75" thickBot="1" x14ac:dyDescent="0.3">
      <c r="A15" s="313"/>
      <c r="B15" s="246" t="s">
        <v>87</v>
      </c>
      <c r="C15" s="251">
        <v>0.21</v>
      </c>
      <c r="D15" s="251">
        <v>0.59</v>
      </c>
      <c r="E15" s="251">
        <v>0.21</v>
      </c>
      <c r="F15" s="251">
        <v>0</v>
      </c>
      <c r="G15" s="252">
        <v>0</v>
      </c>
    </row>
    <row r="16" spans="1:8" s="94" customFormat="1" x14ac:dyDescent="0.25">
      <c r="A16" s="309" t="s">
        <v>121</v>
      </c>
      <c r="B16" s="244" t="s">
        <v>508</v>
      </c>
      <c r="C16" s="140">
        <v>0.13</v>
      </c>
      <c r="D16" s="140">
        <v>0.75</v>
      </c>
      <c r="E16" s="140">
        <v>0.13</v>
      </c>
      <c r="F16" s="140">
        <v>0</v>
      </c>
      <c r="G16" s="141">
        <v>0</v>
      </c>
    </row>
    <row r="17" spans="1:7" s="94" customFormat="1" x14ac:dyDescent="0.25">
      <c r="A17" s="310"/>
      <c r="B17" s="243" t="s">
        <v>102</v>
      </c>
      <c r="C17" s="140">
        <v>0.23</v>
      </c>
      <c r="D17" s="140">
        <v>0.38</v>
      </c>
      <c r="E17" s="140">
        <v>0.31</v>
      </c>
      <c r="F17" s="140">
        <v>0.08</v>
      </c>
      <c r="G17" s="141">
        <v>0</v>
      </c>
    </row>
    <row r="18" spans="1:7" s="94" customFormat="1" x14ac:dyDescent="0.25">
      <c r="A18" s="310"/>
      <c r="B18" s="243" t="s">
        <v>86</v>
      </c>
      <c r="C18" s="140">
        <v>0.2</v>
      </c>
      <c r="D18" s="140">
        <v>0.7</v>
      </c>
      <c r="E18" s="140">
        <v>0.1</v>
      </c>
      <c r="F18" s="140">
        <v>0</v>
      </c>
      <c r="G18" s="141">
        <v>0</v>
      </c>
    </row>
    <row r="19" spans="1:7" s="94" customFormat="1" x14ac:dyDescent="0.25">
      <c r="A19" s="310"/>
      <c r="B19" s="243" t="s">
        <v>82</v>
      </c>
      <c r="C19" s="140">
        <v>0.27</v>
      </c>
      <c r="D19" s="140">
        <v>0.36</v>
      </c>
      <c r="E19" s="140">
        <v>0.18</v>
      </c>
      <c r="F19" s="140">
        <v>0.18</v>
      </c>
      <c r="G19" s="141">
        <v>0</v>
      </c>
    </row>
    <row r="20" spans="1:7" s="94" customFormat="1" ht="15" customHeight="1" x14ac:dyDescent="0.25">
      <c r="A20" s="310"/>
      <c r="B20" s="243" t="s">
        <v>78</v>
      </c>
      <c r="C20" s="140">
        <v>0.17</v>
      </c>
      <c r="D20" s="140">
        <v>0.63</v>
      </c>
      <c r="E20" s="140">
        <v>0.13</v>
      </c>
      <c r="F20" s="140">
        <v>0.08</v>
      </c>
      <c r="G20" s="141">
        <v>0</v>
      </c>
    </row>
    <row r="21" spans="1:7" s="94" customFormat="1" x14ac:dyDescent="0.25">
      <c r="A21" s="310"/>
      <c r="B21" s="243" t="s">
        <v>509</v>
      </c>
      <c r="C21" s="140">
        <v>0.17</v>
      </c>
      <c r="D21" s="140">
        <v>0.67</v>
      </c>
      <c r="E21" s="140">
        <v>0.17</v>
      </c>
      <c r="F21" s="140">
        <v>0</v>
      </c>
      <c r="G21" s="141">
        <v>0</v>
      </c>
    </row>
    <row r="22" spans="1:7" s="94" customFormat="1" x14ac:dyDescent="0.25">
      <c r="A22" s="310"/>
      <c r="B22" s="243" t="s">
        <v>88</v>
      </c>
      <c r="C22" s="140">
        <v>0.4</v>
      </c>
      <c r="D22" s="140">
        <v>0.47</v>
      </c>
      <c r="E22" s="140">
        <v>0.13</v>
      </c>
      <c r="F22" s="140">
        <v>0</v>
      </c>
      <c r="G22" s="141">
        <v>0</v>
      </c>
    </row>
    <row r="23" spans="1:7" s="94" customFormat="1" x14ac:dyDescent="0.25">
      <c r="A23" s="310"/>
      <c r="B23" s="243" t="s">
        <v>79</v>
      </c>
      <c r="C23" s="140">
        <v>0.21</v>
      </c>
      <c r="D23" s="140">
        <v>0.67</v>
      </c>
      <c r="E23" s="140">
        <v>0.09</v>
      </c>
      <c r="F23" s="140">
        <v>0.03</v>
      </c>
      <c r="G23" s="141">
        <v>0</v>
      </c>
    </row>
    <row r="24" spans="1:7" s="94" customFormat="1" x14ac:dyDescent="0.25">
      <c r="A24" s="310"/>
      <c r="B24" s="243" t="s">
        <v>576</v>
      </c>
      <c r="C24" s="140">
        <v>0</v>
      </c>
      <c r="D24" s="140">
        <v>0.75</v>
      </c>
      <c r="E24" s="140">
        <v>0.25</v>
      </c>
      <c r="F24" s="140">
        <v>0</v>
      </c>
      <c r="G24" s="141">
        <v>0</v>
      </c>
    </row>
    <row r="25" spans="1:7" s="94" customFormat="1" x14ac:dyDescent="0.25">
      <c r="A25" s="310"/>
      <c r="B25" s="243" t="s">
        <v>92</v>
      </c>
      <c r="C25" s="140">
        <v>0.2</v>
      </c>
      <c r="D25" s="140">
        <v>0.67</v>
      </c>
      <c r="E25" s="140">
        <v>0.13</v>
      </c>
      <c r="F25" s="140">
        <v>0</v>
      </c>
      <c r="G25" s="141">
        <v>0</v>
      </c>
    </row>
    <row r="26" spans="1:7" s="94" customFormat="1" x14ac:dyDescent="0.25">
      <c r="A26" s="310"/>
      <c r="B26" s="243" t="s">
        <v>89</v>
      </c>
      <c r="C26" s="140">
        <v>0.31</v>
      </c>
      <c r="D26" s="140">
        <v>0.63</v>
      </c>
      <c r="E26" s="140">
        <v>0.06</v>
      </c>
      <c r="F26" s="140">
        <v>0</v>
      </c>
      <c r="G26" s="141">
        <v>0</v>
      </c>
    </row>
    <row r="27" spans="1:7" s="94" customFormat="1" x14ac:dyDescent="0.25">
      <c r="A27" s="310"/>
      <c r="B27" s="243" t="s">
        <v>81</v>
      </c>
      <c r="C27" s="140">
        <v>0.35</v>
      </c>
      <c r="D27" s="140">
        <v>0.55000000000000004</v>
      </c>
      <c r="E27" s="140">
        <v>0.05</v>
      </c>
      <c r="F27" s="140">
        <v>0.05</v>
      </c>
      <c r="G27" s="141">
        <v>0</v>
      </c>
    </row>
    <row r="28" spans="1:7" s="94" customFormat="1" x14ac:dyDescent="0.25">
      <c r="A28" s="310"/>
      <c r="B28" s="243" t="s">
        <v>80</v>
      </c>
      <c r="C28" s="140">
        <v>0.36</v>
      </c>
      <c r="D28" s="140">
        <v>0.56000000000000005</v>
      </c>
      <c r="E28" s="140">
        <v>0.08</v>
      </c>
      <c r="F28" s="140">
        <v>0</v>
      </c>
      <c r="G28" s="141">
        <v>0</v>
      </c>
    </row>
    <row r="29" spans="1:7" s="94" customFormat="1" x14ac:dyDescent="0.25">
      <c r="A29" s="310"/>
      <c r="B29" s="243" t="s">
        <v>582</v>
      </c>
      <c r="C29" s="140">
        <v>0.25</v>
      </c>
      <c r="D29" s="140">
        <v>0.38</v>
      </c>
      <c r="E29" s="140">
        <v>0.38</v>
      </c>
      <c r="F29" s="140">
        <v>0</v>
      </c>
      <c r="G29" s="141">
        <v>0</v>
      </c>
    </row>
    <row r="30" spans="1:7" s="94" customFormat="1" x14ac:dyDescent="0.25">
      <c r="A30" s="310"/>
      <c r="B30" s="243" t="s">
        <v>76</v>
      </c>
      <c r="C30" s="140">
        <v>0.33</v>
      </c>
      <c r="D30" s="140">
        <v>0.6</v>
      </c>
      <c r="E30" s="140">
        <v>7.0000000000000007E-2</v>
      </c>
      <c r="F30" s="140">
        <v>0</v>
      </c>
      <c r="G30" s="141">
        <v>0</v>
      </c>
    </row>
    <row r="31" spans="1:7" s="94" customFormat="1" x14ac:dyDescent="0.25">
      <c r="A31" s="310"/>
      <c r="B31" s="243" t="s">
        <v>74</v>
      </c>
      <c r="C31" s="140">
        <v>0.4</v>
      </c>
      <c r="D31" s="140">
        <v>0.4</v>
      </c>
      <c r="E31" s="140">
        <v>0.2</v>
      </c>
      <c r="F31" s="140">
        <v>0</v>
      </c>
      <c r="G31" s="141">
        <v>0</v>
      </c>
    </row>
    <row r="32" spans="1:7" s="94" customFormat="1" x14ac:dyDescent="0.25">
      <c r="A32" s="310"/>
      <c r="B32" s="243" t="s">
        <v>69</v>
      </c>
      <c r="C32" s="140">
        <v>0.39</v>
      </c>
      <c r="D32" s="140">
        <v>0.55000000000000004</v>
      </c>
      <c r="E32" s="140">
        <v>0.04</v>
      </c>
      <c r="F32" s="140">
        <v>0.02</v>
      </c>
      <c r="G32" s="141">
        <v>0</v>
      </c>
    </row>
    <row r="33" spans="1:7" s="94" customFormat="1" x14ac:dyDescent="0.25">
      <c r="A33" s="310"/>
      <c r="B33" s="243" t="s">
        <v>587</v>
      </c>
      <c r="C33" s="140">
        <v>0.38</v>
      </c>
      <c r="D33" s="140">
        <v>0.38</v>
      </c>
      <c r="E33" s="140">
        <v>0.25</v>
      </c>
      <c r="F33" s="140">
        <v>0</v>
      </c>
      <c r="G33" s="141">
        <v>0</v>
      </c>
    </row>
    <row r="34" spans="1:7" s="94" customFormat="1" x14ac:dyDescent="0.25">
      <c r="A34" s="310"/>
      <c r="B34" s="243" t="s">
        <v>510</v>
      </c>
      <c r="C34" s="140">
        <v>0.56999999999999995</v>
      </c>
      <c r="D34" s="140">
        <v>0.28999999999999998</v>
      </c>
      <c r="E34" s="140">
        <v>0.14000000000000001</v>
      </c>
      <c r="F34" s="140">
        <v>0</v>
      </c>
      <c r="G34" s="141">
        <v>0</v>
      </c>
    </row>
    <row r="35" spans="1:7" s="94" customFormat="1" x14ac:dyDescent="0.25">
      <c r="A35" s="310"/>
      <c r="B35" s="243" t="s">
        <v>75</v>
      </c>
      <c r="C35" s="140">
        <v>0.25</v>
      </c>
      <c r="D35" s="140">
        <v>0.65</v>
      </c>
      <c r="E35" s="140">
        <v>0.1</v>
      </c>
      <c r="F35" s="140">
        <v>0</v>
      </c>
      <c r="G35" s="141">
        <v>0</v>
      </c>
    </row>
    <row r="36" spans="1:7" s="94" customFormat="1" ht="15.75" thickBot="1" x14ac:dyDescent="0.3">
      <c r="A36" s="311"/>
      <c r="B36" s="242" t="s">
        <v>29</v>
      </c>
      <c r="C36" s="142">
        <v>0.19</v>
      </c>
      <c r="D36" s="142">
        <v>0.56999999999999995</v>
      </c>
      <c r="E36" s="142">
        <v>0.14000000000000001</v>
      </c>
      <c r="F36" s="142">
        <v>0.05</v>
      </c>
      <c r="G36" s="143">
        <v>0.05</v>
      </c>
    </row>
    <row r="37" spans="1:7" s="94" customFormat="1" x14ac:dyDescent="0.25">
      <c r="A37" s="312" t="s">
        <v>124</v>
      </c>
      <c r="B37" s="246" t="s">
        <v>103</v>
      </c>
      <c r="C37" s="255">
        <v>0.1</v>
      </c>
      <c r="D37" s="255">
        <v>0.6</v>
      </c>
      <c r="E37" s="255">
        <v>0.3</v>
      </c>
      <c r="F37" s="255">
        <v>0</v>
      </c>
      <c r="G37" s="253">
        <v>0</v>
      </c>
    </row>
    <row r="38" spans="1:7" s="94" customFormat="1" x14ac:dyDescent="0.25">
      <c r="A38" s="313"/>
      <c r="B38" s="246" t="s">
        <v>593</v>
      </c>
      <c r="C38" s="255">
        <v>0.13</v>
      </c>
      <c r="D38" s="255">
        <v>0.63</v>
      </c>
      <c r="E38" s="255">
        <v>0.25</v>
      </c>
      <c r="F38" s="255">
        <v>0</v>
      </c>
      <c r="G38" s="253">
        <v>0</v>
      </c>
    </row>
    <row r="39" spans="1:7" s="94" customFormat="1" x14ac:dyDescent="0.25">
      <c r="A39" s="313"/>
      <c r="B39" s="246" t="s">
        <v>94</v>
      </c>
      <c r="C39" s="255">
        <v>0.1</v>
      </c>
      <c r="D39" s="255">
        <v>0.3</v>
      </c>
      <c r="E39" s="255">
        <v>0.6</v>
      </c>
      <c r="F39" s="255">
        <v>0</v>
      </c>
      <c r="G39" s="253">
        <v>0</v>
      </c>
    </row>
    <row r="40" spans="1:7" s="94" customFormat="1" x14ac:dyDescent="0.25">
      <c r="A40" s="313"/>
      <c r="B40" s="246" t="s">
        <v>549</v>
      </c>
      <c r="C40" s="255">
        <v>0.25</v>
      </c>
      <c r="D40" s="255">
        <v>0.56000000000000005</v>
      </c>
      <c r="E40" s="255">
        <v>0.19</v>
      </c>
      <c r="F40" s="255">
        <v>0</v>
      </c>
      <c r="G40" s="253">
        <v>0</v>
      </c>
    </row>
    <row r="41" spans="1:7" s="94" customFormat="1" ht="15" customHeight="1" x14ac:dyDescent="0.25">
      <c r="A41" s="313"/>
      <c r="B41" s="246" t="s">
        <v>511</v>
      </c>
      <c r="C41" s="255">
        <v>0.14000000000000001</v>
      </c>
      <c r="D41" s="255">
        <v>0.43</v>
      </c>
      <c r="E41" s="255">
        <v>0.43</v>
      </c>
      <c r="F41" s="255">
        <v>0</v>
      </c>
      <c r="G41" s="253">
        <v>0</v>
      </c>
    </row>
    <row r="42" spans="1:7" s="94" customFormat="1" x14ac:dyDescent="0.25">
      <c r="A42" s="313"/>
      <c r="B42" s="246" t="s">
        <v>96</v>
      </c>
      <c r="C42" s="255">
        <v>0.12</v>
      </c>
      <c r="D42" s="255">
        <v>0.59</v>
      </c>
      <c r="E42" s="255">
        <v>0.28999999999999998</v>
      </c>
      <c r="F42" s="255">
        <v>0</v>
      </c>
      <c r="G42" s="253">
        <v>0</v>
      </c>
    </row>
    <row r="43" spans="1:7" s="94" customFormat="1" ht="15.75" thickBot="1" x14ac:dyDescent="0.3">
      <c r="A43" s="313"/>
      <c r="B43" s="246" t="s">
        <v>28</v>
      </c>
      <c r="C43" s="251">
        <v>0.13</v>
      </c>
      <c r="D43" s="251">
        <v>0.6</v>
      </c>
      <c r="E43" s="251">
        <v>0.2</v>
      </c>
      <c r="F43" s="251">
        <v>7.0000000000000007E-2</v>
      </c>
      <c r="G43" s="252">
        <v>0</v>
      </c>
    </row>
    <row r="44" spans="1:7" s="94" customFormat="1" x14ac:dyDescent="0.25">
      <c r="A44" s="309" t="s">
        <v>112</v>
      </c>
      <c r="B44" s="244" t="s">
        <v>405</v>
      </c>
      <c r="C44" s="140">
        <v>0</v>
      </c>
      <c r="D44" s="140">
        <v>0.86</v>
      </c>
      <c r="E44" s="140">
        <v>0.14000000000000001</v>
      </c>
      <c r="F44" s="140">
        <v>0</v>
      </c>
      <c r="G44" s="141">
        <v>0</v>
      </c>
    </row>
    <row r="45" spans="1:7" s="94" customFormat="1" x14ac:dyDescent="0.25">
      <c r="A45" s="310"/>
      <c r="B45" s="243" t="s">
        <v>59</v>
      </c>
      <c r="C45" s="140">
        <v>0</v>
      </c>
      <c r="D45" s="140">
        <v>0.14000000000000001</v>
      </c>
      <c r="E45" s="140">
        <v>0.5</v>
      </c>
      <c r="F45" s="140">
        <v>0.36</v>
      </c>
      <c r="G45" s="141">
        <v>0</v>
      </c>
    </row>
    <row r="46" spans="1:7" s="94" customFormat="1" x14ac:dyDescent="0.25">
      <c r="A46" s="310"/>
      <c r="B46" s="243" t="s">
        <v>35</v>
      </c>
      <c r="C46" s="140">
        <v>0</v>
      </c>
      <c r="D46" s="140">
        <v>0.45</v>
      </c>
      <c r="E46" s="140">
        <v>0.45</v>
      </c>
      <c r="F46" s="140">
        <v>0.09</v>
      </c>
      <c r="G46" s="141">
        <v>0</v>
      </c>
    </row>
    <row r="47" spans="1:7" s="94" customFormat="1" ht="15" customHeight="1" x14ac:dyDescent="0.25">
      <c r="A47" s="310"/>
      <c r="B47" s="243" t="s">
        <v>22</v>
      </c>
      <c r="C47" s="140">
        <v>0.31</v>
      </c>
      <c r="D47" s="140">
        <v>0.62</v>
      </c>
      <c r="E47" s="140">
        <v>0.08</v>
      </c>
      <c r="F47" s="140">
        <v>0</v>
      </c>
      <c r="G47" s="141">
        <v>0</v>
      </c>
    </row>
    <row r="48" spans="1:7" s="94" customFormat="1" ht="15.75" thickBot="1" x14ac:dyDescent="0.3">
      <c r="A48" s="310"/>
      <c r="B48" s="243" t="s">
        <v>610</v>
      </c>
      <c r="C48" s="142">
        <v>0.13</v>
      </c>
      <c r="D48" s="142">
        <v>0.5</v>
      </c>
      <c r="E48" s="142">
        <v>0.38</v>
      </c>
      <c r="F48" s="142">
        <v>0</v>
      </c>
      <c r="G48" s="143">
        <v>0</v>
      </c>
    </row>
    <row r="49" spans="1:8" s="94" customFormat="1" x14ac:dyDescent="0.25">
      <c r="A49" s="312" t="s">
        <v>113</v>
      </c>
      <c r="B49" s="245" t="s">
        <v>406</v>
      </c>
      <c r="C49" s="255">
        <v>0.13</v>
      </c>
      <c r="D49" s="255">
        <v>0.63</v>
      </c>
      <c r="E49" s="255">
        <v>0</v>
      </c>
      <c r="F49" s="255">
        <v>0.25</v>
      </c>
      <c r="G49" s="253">
        <v>0</v>
      </c>
    </row>
    <row r="50" spans="1:8" s="94" customFormat="1" x14ac:dyDescent="0.25">
      <c r="A50" s="313"/>
      <c r="B50" s="246" t="s">
        <v>407</v>
      </c>
      <c r="C50" s="255">
        <v>0.17</v>
      </c>
      <c r="D50" s="255">
        <v>0.83</v>
      </c>
      <c r="E50" s="255">
        <v>0</v>
      </c>
      <c r="F50" s="255">
        <v>0</v>
      </c>
      <c r="G50" s="253">
        <v>0</v>
      </c>
    </row>
    <row r="51" spans="1:8" s="94" customFormat="1" x14ac:dyDescent="0.25">
      <c r="A51" s="313"/>
      <c r="B51" s="246" t="s">
        <v>408</v>
      </c>
      <c r="C51" s="255">
        <v>0.14000000000000001</v>
      </c>
      <c r="D51" s="255">
        <v>0.71</v>
      </c>
      <c r="E51" s="255">
        <v>0.14000000000000001</v>
      </c>
      <c r="F51" s="255">
        <v>0</v>
      </c>
      <c r="G51" s="253">
        <v>0</v>
      </c>
    </row>
    <row r="52" spans="1:8" s="94" customFormat="1" x14ac:dyDescent="0.25">
      <c r="A52" s="313"/>
      <c r="B52" s="246" t="s">
        <v>615</v>
      </c>
      <c r="C52" s="255">
        <v>0.33</v>
      </c>
      <c r="D52" s="255">
        <v>0.56000000000000005</v>
      </c>
      <c r="E52" s="255">
        <v>0</v>
      </c>
      <c r="F52" s="255">
        <v>0.11</v>
      </c>
      <c r="G52" s="253">
        <v>0</v>
      </c>
    </row>
    <row r="53" spans="1:8" s="94" customFormat="1" ht="15" customHeight="1" x14ac:dyDescent="0.25">
      <c r="A53" s="313"/>
      <c r="B53" s="246" t="s">
        <v>409</v>
      </c>
      <c r="C53" s="255">
        <v>0.28999999999999998</v>
      </c>
      <c r="D53" s="255">
        <v>0.71</v>
      </c>
      <c r="E53" s="255">
        <v>0</v>
      </c>
      <c r="F53" s="255">
        <v>0</v>
      </c>
      <c r="G53" s="253">
        <v>0</v>
      </c>
    </row>
    <row r="54" spans="1:8" s="94" customFormat="1" x14ac:dyDescent="0.25">
      <c r="A54" s="313"/>
      <c r="B54" s="246" t="s">
        <v>23</v>
      </c>
      <c r="C54" s="255">
        <v>0.31</v>
      </c>
      <c r="D54" s="255">
        <v>0.62</v>
      </c>
      <c r="E54" s="255">
        <v>0.08</v>
      </c>
      <c r="F54" s="255">
        <v>0</v>
      </c>
      <c r="G54" s="253">
        <v>0</v>
      </c>
    </row>
    <row r="55" spans="1:8" s="94" customFormat="1" x14ac:dyDescent="0.25">
      <c r="A55" s="313"/>
      <c r="B55" s="246" t="s">
        <v>619</v>
      </c>
      <c r="C55" s="255">
        <v>0.17</v>
      </c>
      <c r="D55" s="255">
        <v>0.5</v>
      </c>
      <c r="E55" s="255">
        <v>0.17</v>
      </c>
      <c r="F55" s="255">
        <v>0.17</v>
      </c>
      <c r="G55" s="253">
        <v>0</v>
      </c>
      <c r="H55" s="131"/>
    </row>
    <row r="56" spans="1:8" s="94" customFormat="1" x14ac:dyDescent="0.25">
      <c r="A56" s="313"/>
      <c r="B56" s="246" t="s">
        <v>410</v>
      </c>
      <c r="C56" s="255">
        <v>0.22</v>
      </c>
      <c r="D56" s="255">
        <v>0.56000000000000005</v>
      </c>
      <c r="E56" s="255">
        <v>0.11</v>
      </c>
      <c r="F56" s="255">
        <v>0.11</v>
      </c>
      <c r="G56" s="253">
        <v>0</v>
      </c>
    </row>
    <row r="57" spans="1:8" s="94" customFormat="1" x14ac:dyDescent="0.25">
      <c r="A57" s="313"/>
      <c r="B57" s="246" t="s">
        <v>624</v>
      </c>
      <c r="C57" s="255">
        <v>0.2</v>
      </c>
      <c r="D57" s="255">
        <v>0.6</v>
      </c>
      <c r="E57" s="255">
        <v>0</v>
      </c>
      <c r="F57" s="255">
        <v>0.1</v>
      </c>
      <c r="G57" s="253">
        <v>0.1</v>
      </c>
    </row>
    <row r="58" spans="1:8" s="94" customFormat="1" x14ac:dyDescent="0.25">
      <c r="A58" s="313"/>
      <c r="B58" s="246" t="s">
        <v>627</v>
      </c>
      <c r="C58" s="255">
        <v>0.4</v>
      </c>
      <c r="D58" s="255">
        <v>0.6</v>
      </c>
      <c r="E58" s="255">
        <v>0</v>
      </c>
      <c r="F58" s="255">
        <v>0</v>
      </c>
      <c r="G58" s="253">
        <v>0</v>
      </c>
    </row>
    <row r="59" spans="1:8" s="94" customFormat="1" ht="30" x14ac:dyDescent="0.25">
      <c r="A59" s="313"/>
      <c r="B59" s="248" t="s">
        <v>411</v>
      </c>
      <c r="C59" s="255">
        <v>0</v>
      </c>
      <c r="D59" s="255">
        <v>1</v>
      </c>
      <c r="E59" s="255">
        <v>0</v>
      </c>
      <c r="F59" s="255">
        <v>0</v>
      </c>
      <c r="G59" s="253">
        <v>0</v>
      </c>
      <c r="H59" s="131"/>
    </row>
    <row r="60" spans="1:8" s="94" customFormat="1" ht="15.75" thickBot="1" x14ac:dyDescent="0.3">
      <c r="A60" s="314"/>
      <c r="B60" s="249" t="s">
        <v>26</v>
      </c>
      <c r="C60" s="251">
        <v>0.25</v>
      </c>
      <c r="D60" s="251">
        <v>0.75</v>
      </c>
      <c r="E60" s="251">
        <v>0</v>
      </c>
      <c r="F60" s="251">
        <v>0</v>
      </c>
      <c r="G60" s="252">
        <v>0</v>
      </c>
      <c r="H60" s="131"/>
    </row>
    <row r="61" spans="1:8" s="94" customFormat="1" x14ac:dyDescent="0.25">
      <c r="A61" s="310" t="s">
        <v>114</v>
      </c>
      <c r="B61" s="243" t="s">
        <v>412</v>
      </c>
      <c r="C61" s="140">
        <v>0</v>
      </c>
      <c r="D61" s="140">
        <v>0.2</v>
      </c>
      <c r="E61" s="140">
        <v>0.6</v>
      </c>
      <c r="F61" s="140">
        <v>0.2</v>
      </c>
      <c r="G61" s="141">
        <v>0</v>
      </c>
    </row>
    <row r="62" spans="1:8" s="94" customFormat="1" x14ac:dyDescent="0.25">
      <c r="A62" s="310"/>
      <c r="B62" s="243" t="s">
        <v>635</v>
      </c>
      <c r="C62" s="140">
        <v>0</v>
      </c>
      <c r="D62" s="140">
        <v>0.2</v>
      </c>
      <c r="E62" s="140">
        <v>0.8</v>
      </c>
      <c r="F62" s="140">
        <v>0</v>
      </c>
      <c r="G62" s="141">
        <v>0</v>
      </c>
    </row>
    <row r="63" spans="1:8" s="94" customFormat="1" x14ac:dyDescent="0.25">
      <c r="A63" s="310"/>
      <c r="B63" s="243" t="s">
        <v>413</v>
      </c>
      <c r="C63" s="140">
        <v>0.28999999999999998</v>
      </c>
      <c r="D63" s="140">
        <v>0.28999999999999998</v>
      </c>
      <c r="E63" s="140">
        <v>0.43</v>
      </c>
      <c r="F63" s="140">
        <v>0</v>
      </c>
      <c r="G63" s="141">
        <v>0</v>
      </c>
    </row>
    <row r="64" spans="1:8" s="94" customFormat="1" x14ac:dyDescent="0.25">
      <c r="A64" s="310"/>
      <c r="B64" s="243" t="s">
        <v>47</v>
      </c>
      <c r="C64" s="140">
        <v>0.27</v>
      </c>
      <c r="D64" s="140">
        <v>0.27</v>
      </c>
      <c r="E64" s="140">
        <v>0.36</v>
      </c>
      <c r="F64" s="140">
        <v>0</v>
      </c>
      <c r="G64" s="141">
        <v>0.09</v>
      </c>
    </row>
    <row r="65" spans="1:7" s="94" customFormat="1" ht="15" customHeight="1" x14ac:dyDescent="0.25">
      <c r="A65" s="310"/>
      <c r="B65" s="243" t="s">
        <v>639</v>
      </c>
      <c r="C65" s="140">
        <v>0.13</v>
      </c>
      <c r="D65" s="140">
        <v>0.25</v>
      </c>
      <c r="E65" s="140">
        <v>0.5</v>
      </c>
      <c r="F65" s="140">
        <v>0.13</v>
      </c>
      <c r="G65" s="141">
        <v>0</v>
      </c>
    </row>
    <row r="66" spans="1:7" s="94" customFormat="1" x14ac:dyDescent="0.25">
      <c r="A66" s="310"/>
      <c r="B66" s="243" t="s">
        <v>644</v>
      </c>
      <c r="C66" s="140">
        <v>0</v>
      </c>
      <c r="D66" s="140">
        <v>0.4</v>
      </c>
      <c r="E66" s="140">
        <v>0.6</v>
      </c>
      <c r="F66" s="140">
        <v>0</v>
      </c>
      <c r="G66" s="141">
        <v>0</v>
      </c>
    </row>
    <row r="67" spans="1:7" s="94" customFormat="1" x14ac:dyDescent="0.25">
      <c r="A67" s="310"/>
      <c r="B67" s="243" t="s">
        <v>36</v>
      </c>
      <c r="C67" s="140">
        <v>7.0000000000000007E-2</v>
      </c>
      <c r="D67" s="140">
        <v>0.5</v>
      </c>
      <c r="E67" s="140">
        <v>0.43</v>
      </c>
      <c r="F67" s="140">
        <v>0</v>
      </c>
      <c r="G67" s="141">
        <v>0</v>
      </c>
    </row>
    <row r="68" spans="1:7" s="94" customFormat="1" ht="15.75" thickBot="1" x14ac:dyDescent="0.3">
      <c r="A68" s="311"/>
      <c r="B68" s="250" t="s">
        <v>37</v>
      </c>
      <c r="C68" s="142">
        <v>0</v>
      </c>
      <c r="D68" s="142">
        <v>0.56999999999999995</v>
      </c>
      <c r="E68" s="142">
        <v>0.28999999999999998</v>
      </c>
      <c r="F68" s="142">
        <v>0</v>
      </c>
      <c r="G68" s="143">
        <v>0.14000000000000001</v>
      </c>
    </row>
    <row r="69" spans="1:7" s="94" customFormat="1" x14ac:dyDescent="0.25">
      <c r="A69" s="313" t="s">
        <v>115</v>
      </c>
      <c r="B69" s="246" t="s">
        <v>44</v>
      </c>
      <c r="C69" s="255">
        <v>0.08</v>
      </c>
      <c r="D69" s="255">
        <v>0.46</v>
      </c>
      <c r="E69" s="255">
        <v>0.38</v>
      </c>
      <c r="F69" s="255">
        <v>0.08</v>
      </c>
      <c r="G69" s="253">
        <v>0</v>
      </c>
    </row>
    <row r="70" spans="1:7" s="94" customFormat="1" x14ac:dyDescent="0.25">
      <c r="A70" s="313"/>
      <c r="B70" s="246" t="s">
        <v>45</v>
      </c>
      <c r="C70" s="255">
        <v>0.2</v>
      </c>
      <c r="D70" s="255">
        <v>0.4</v>
      </c>
      <c r="E70" s="255">
        <v>0.4</v>
      </c>
      <c r="F70" s="255">
        <v>0</v>
      </c>
      <c r="G70" s="253">
        <v>0</v>
      </c>
    </row>
    <row r="71" spans="1:7" s="94" customFormat="1" x14ac:dyDescent="0.25">
      <c r="A71" s="313"/>
      <c r="B71" s="246" t="s">
        <v>42</v>
      </c>
      <c r="C71" s="255">
        <v>0</v>
      </c>
      <c r="D71" s="255">
        <v>0.69</v>
      </c>
      <c r="E71" s="255">
        <v>0.23</v>
      </c>
      <c r="F71" s="255">
        <v>0.08</v>
      </c>
      <c r="G71" s="253">
        <v>0</v>
      </c>
    </row>
    <row r="72" spans="1:7" s="94" customFormat="1" x14ac:dyDescent="0.25">
      <c r="A72" s="313"/>
      <c r="B72" s="246" t="s">
        <v>33</v>
      </c>
      <c r="C72" s="255">
        <v>0.23</v>
      </c>
      <c r="D72" s="255">
        <v>0.31</v>
      </c>
      <c r="E72" s="255">
        <v>0.38</v>
      </c>
      <c r="F72" s="255">
        <v>0.08</v>
      </c>
      <c r="G72" s="253">
        <v>0</v>
      </c>
    </row>
    <row r="73" spans="1:7" s="94" customFormat="1" ht="15" customHeight="1" x14ac:dyDescent="0.25">
      <c r="A73" s="313"/>
      <c r="B73" s="246" t="s">
        <v>652</v>
      </c>
      <c r="C73" s="255">
        <v>0</v>
      </c>
      <c r="D73" s="255">
        <v>0.67</v>
      </c>
      <c r="E73" s="255">
        <v>0.33</v>
      </c>
      <c r="F73" s="255">
        <v>0</v>
      </c>
      <c r="G73" s="253">
        <v>0</v>
      </c>
    </row>
    <row r="74" spans="1:7" s="94" customFormat="1" x14ac:dyDescent="0.25">
      <c r="A74" s="313"/>
      <c r="B74" s="246" t="s">
        <v>657</v>
      </c>
      <c r="C74" s="255">
        <v>0.11</v>
      </c>
      <c r="D74" s="255">
        <v>0.78</v>
      </c>
      <c r="E74" s="255">
        <v>0</v>
      </c>
      <c r="F74" s="255">
        <v>0.11</v>
      </c>
      <c r="G74" s="253">
        <v>0</v>
      </c>
    </row>
    <row r="75" spans="1:7" s="94" customFormat="1" x14ac:dyDescent="0.25">
      <c r="A75" s="313"/>
      <c r="B75" s="246" t="s">
        <v>662</v>
      </c>
      <c r="C75" s="255">
        <v>0</v>
      </c>
      <c r="D75" s="255">
        <v>0.75</v>
      </c>
      <c r="E75" s="255">
        <v>0.25</v>
      </c>
      <c r="F75" s="255">
        <v>0</v>
      </c>
      <c r="G75" s="253">
        <v>0</v>
      </c>
    </row>
    <row r="76" spans="1:7" s="94" customFormat="1" x14ac:dyDescent="0.25">
      <c r="A76" s="313"/>
      <c r="B76" s="246" t="s">
        <v>414</v>
      </c>
      <c r="C76" s="255">
        <v>0.22</v>
      </c>
      <c r="D76" s="255">
        <v>0.56000000000000005</v>
      </c>
      <c r="E76" s="255">
        <v>0.22</v>
      </c>
      <c r="F76" s="255">
        <v>0</v>
      </c>
      <c r="G76" s="253">
        <v>0</v>
      </c>
    </row>
    <row r="77" spans="1:7" s="94" customFormat="1" x14ac:dyDescent="0.25">
      <c r="A77" s="313"/>
      <c r="B77" s="246" t="s">
        <v>50</v>
      </c>
      <c r="C77" s="255">
        <v>0.14000000000000001</v>
      </c>
      <c r="D77" s="255">
        <v>0.41</v>
      </c>
      <c r="E77" s="255">
        <v>0.27</v>
      </c>
      <c r="F77" s="255">
        <v>0.14000000000000001</v>
      </c>
      <c r="G77" s="253">
        <v>0.05</v>
      </c>
    </row>
    <row r="78" spans="1:7" s="94" customFormat="1" x14ac:dyDescent="0.25">
      <c r="A78" s="313"/>
      <c r="B78" s="246" t="s">
        <v>669</v>
      </c>
      <c r="C78" s="255">
        <v>0</v>
      </c>
      <c r="D78" s="255">
        <v>0.56999999999999995</v>
      </c>
      <c r="E78" s="255">
        <v>0.43</v>
      </c>
      <c r="F78" s="255">
        <v>0</v>
      </c>
      <c r="G78" s="253">
        <v>0</v>
      </c>
    </row>
    <row r="79" spans="1:7" s="94" customFormat="1" x14ac:dyDescent="0.25">
      <c r="A79" s="313"/>
      <c r="B79" s="246" t="s">
        <v>415</v>
      </c>
      <c r="C79" s="255">
        <v>0.33</v>
      </c>
      <c r="D79" s="255">
        <v>0.33</v>
      </c>
      <c r="E79" s="255">
        <v>0.33</v>
      </c>
      <c r="F79" s="255">
        <v>0</v>
      </c>
      <c r="G79" s="253">
        <v>0</v>
      </c>
    </row>
    <row r="80" spans="1:7" s="94" customFormat="1" x14ac:dyDescent="0.25">
      <c r="A80" s="313"/>
      <c r="B80" s="246" t="s">
        <v>675</v>
      </c>
      <c r="C80" s="255">
        <v>0</v>
      </c>
      <c r="D80" s="255">
        <v>0.67</v>
      </c>
      <c r="E80" s="255">
        <v>0.17</v>
      </c>
      <c r="F80" s="255">
        <v>0.17</v>
      </c>
      <c r="G80" s="253">
        <v>0</v>
      </c>
    </row>
    <row r="81" spans="1:7" s="94" customFormat="1" ht="15" customHeight="1" thickBot="1" x14ac:dyDescent="0.3">
      <c r="A81" s="313"/>
      <c r="B81" s="249" t="s">
        <v>680</v>
      </c>
      <c r="C81" s="251">
        <v>0</v>
      </c>
      <c r="D81" s="251">
        <v>0.2</v>
      </c>
      <c r="E81" s="251">
        <v>0.8</v>
      </c>
      <c r="F81" s="251">
        <v>0</v>
      </c>
      <c r="G81" s="252">
        <v>0</v>
      </c>
    </row>
    <row r="82" spans="1:7" s="94" customFormat="1" x14ac:dyDescent="0.25">
      <c r="A82" s="309" t="s">
        <v>735</v>
      </c>
      <c r="B82" s="243" t="s">
        <v>55</v>
      </c>
      <c r="C82" s="140">
        <v>0.08</v>
      </c>
      <c r="D82" s="140">
        <v>0.33</v>
      </c>
      <c r="E82" s="140">
        <v>0.42</v>
      </c>
      <c r="F82" s="140">
        <v>0.17</v>
      </c>
      <c r="G82" s="141">
        <v>0</v>
      </c>
    </row>
    <row r="83" spans="1:7" s="94" customFormat="1" x14ac:dyDescent="0.25">
      <c r="A83" s="310"/>
      <c r="B83" s="243" t="s">
        <v>57</v>
      </c>
      <c r="C83" s="140">
        <v>0.24</v>
      </c>
      <c r="D83" s="140">
        <v>0.24</v>
      </c>
      <c r="E83" s="140">
        <v>0.35</v>
      </c>
      <c r="F83" s="140">
        <v>0.12</v>
      </c>
      <c r="G83" s="141">
        <v>0.06</v>
      </c>
    </row>
    <row r="84" spans="1:7" s="94" customFormat="1" x14ac:dyDescent="0.25">
      <c r="A84" s="310"/>
      <c r="B84" s="243" t="s">
        <v>60</v>
      </c>
      <c r="C84" s="140">
        <v>0.15</v>
      </c>
      <c r="D84" s="140">
        <v>0</v>
      </c>
      <c r="E84" s="140">
        <v>0.23</v>
      </c>
      <c r="F84" s="140">
        <v>0.54</v>
      </c>
      <c r="G84" s="141">
        <v>0.08</v>
      </c>
    </row>
    <row r="85" spans="1:7" s="94" customFormat="1" x14ac:dyDescent="0.25">
      <c r="A85" s="310"/>
      <c r="B85" s="243" t="s">
        <v>688</v>
      </c>
      <c r="C85" s="140">
        <v>0.43</v>
      </c>
      <c r="D85" s="140">
        <v>0.14000000000000001</v>
      </c>
      <c r="E85" s="140">
        <v>0.28999999999999998</v>
      </c>
      <c r="F85" s="140">
        <v>0.14000000000000001</v>
      </c>
      <c r="G85" s="141">
        <v>0</v>
      </c>
    </row>
    <row r="86" spans="1:7" s="94" customFormat="1" x14ac:dyDescent="0.25">
      <c r="A86" s="310"/>
      <c r="B86" s="243" t="s">
        <v>58</v>
      </c>
      <c r="C86" s="140">
        <v>0</v>
      </c>
      <c r="D86" s="140">
        <v>0.27</v>
      </c>
      <c r="E86" s="140">
        <v>0.18</v>
      </c>
      <c r="F86" s="140">
        <v>0.45</v>
      </c>
      <c r="G86" s="141">
        <v>0.09</v>
      </c>
    </row>
    <row r="87" spans="1:7" s="94" customFormat="1" x14ac:dyDescent="0.25">
      <c r="A87" s="310"/>
      <c r="B87" s="243" t="s">
        <v>416</v>
      </c>
      <c r="C87" s="140">
        <v>0.28999999999999998</v>
      </c>
      <c r="D87" s="140">
        <v>0.28999999999999998</v>
      </c>
      <c r="E87" s="140">
        <v>0.28999999999999998</v>
      </c>
      <c r="F87" s="140">
        <v>0.14000000000000001</v>
      </c>
      <c r="G87" s="141">
        <v>0</v>
      </c>
    </row>
    <row r="88" spans="1:7" s="94" customFormat="1" x14ac:dyDescent="0.25">
      <c r="A88" s="310"/>
      <c r="B88" s="243" t="s">
        <v>695</v>
      </c>
      <c r="C88" s="140">
        <v>0.28999999999999998</v>
      </c>
      <c r="D88" s="140">
        <v>0.43</v>
      </c>
      <c r="E88" s="140">
        <v>0.28999999999999998</v>
      </c>
      <c r="F88" s="140">
        <v>0</v>
      </c>
      <c r="G88" s="141">
        <v>0</v>
      </c>
    </row>
    <row r="89" spans="1:7" s="94" customFormat="1" x14ac:dyDescent="0.25">
      <c r="A89" s="310"/>
      <c r="B89" s="243" t="s">
        <v>39</v>
      </c>
      <c r="C89" s="140">
        <v>0.33</v>
      </c>
      <c r="D89" s="140">
        <v>0.42</v>
      </c>
      <c r="E89" s="140">
        <v>0.08</v>
      </c>
      <c r="F89" s="140">
        <v>0.17</v>
      </c>
      <c r="G89" s="141">
        <v>0</v>
      </c>
    </row>
    <row r="90" spans="1:7" s="94" customFormat="1" x14ac:dyDescent="0.25">
      <c r="A90" s="310"/>
      <c r="B90" s="243" t="s">
        <v>24</v>
      </c>
      <c r="C90" s="140">
        <v>0.54</v>
      </c>
      <c r="D90" s="140">
        <v>0.23</v>
      </c>
      <c r="E90" s="140">
        <v>0.23</v>
      </c>
      <c r="F90" s="140">
        <v>0</v>
      </c>
      <c r="G90" s="141">
        <v>0</v>
      </c>
    </row>
    <row r="91" spans="1:7" s="94" customFormat="1" ht="15" customHeight="1" thickBot="1" x14ac:dyDescent="0.3">
      <c r="A91" s="311"/>
      <c r="B91" s="243" t="s">
        <v>417</v>
      </c>
      <c r="C91" s="142">
        <v>0</v>
      </c>
      <c r="D91" s="142">
        <v>0.67</v>
      </c>
      <c r="E91" s="142">
        <v>0.33</v>
      </c>
      <c r="F91" s="142">
        <v>0</v>
      </c>
      <c r="G91" s="143">
        <v>0</v>
      </c>
    </row>
    <row r="92" spans="1:7" s="94" customFormat="1" x14ac:dyDescent="0.25">
      <c r="A92" s="313" t="s">
        <v>125</v>
      </c>
      <c r="B92" s="247" t="s">
        <v>703</v>
      </c>
      <c r="C92" s="255">
        <v>0.2</v>
      </c>
      <c r="D92" s="255">
        <v>0.6</v>
      </c>
      <c r="E92" s="255">
        <v>0</v>
      </c>
      <c r="F92" s="255">
        <v>0.2</v>
      </c>
      <c r="G92" s="253">
        <v>0</v>
      </c>
    </row>
    <row r="93" spans="1:7" s="94" customFormat="1" x14ac:dyDescent="0.25">
      <c r="A93" s="313"/>
      <c r="B93" s="246" t="s">
        <v>48</v>
      </c>
      <c r="C93" s="255">
        <v>0.09</v>
      </c>
      <c r="D93" s="255">
        <v>0.55000000000000004</v>
      </c>
      <c r="E93" s="255">
        <v>0.18</v>
      </c>
      <c r="F93" s="255">
        <v>0.18</v>
      </c>
      <c r="G93" s="253">
        <v>0</v>
      </c>
    </row>
    <row r="94" spans="1:7" s="94" customFormat="1" ht="15.75" thickBot="1" x14ac:dyDescent="0.3">
      <c r="A94" s="313"/>
      <c r="B94" s="246" t="s">
        <v>706</v>
      </c>
      <c r="C94" s="251">
        <v>0</v>
      </c>
      <c r="D94" s="251">
        <v>0.4</v>
      </c>
      <c r="E94" s="251">
        <v>0.4</v>
      </c>
      <c r="F94" s="251">
        <v>0.2</v>
      </c>
      <c r="G94" s="252">
        <v>0</v>
      </c>
    </row>
    <row r="95" spans="1:7" s="94" customFormat="1" x14ac:dyDescent="0.25">
      <c r="A95" s="309" t="s">
        <v>404</v>
      </c>
      <c r="B95" s="244" t="s">
        <v>418</v>
      </c>
      <c r="C95" s="140">
        <v>0</v>
      </c>
      <c r="D95" s="140">
        <v>0.28999999999999998</v>
      </c>
      <c r="E95" s="140">
        <v>0.28999999999999998</v>
      </c>
      <c r="F95" s="140">
        <v>0.14000000000000001</v>
      </c>
      <c r="G95" s="141">
        <v>0.28999999999999998</v>
      </c>
    </row>
    <row r="96" spans="1:7" s="94" customFormat="1" ht="15" customHeight="1" x14ac:dyDescent="0.25">
      <c r="A96" s="310"/>
      <c r="B96" s="243" t="s">
        <v>710</v>
      </c>
      <c r="C96" s="140">
        <v>0</v>
      </c>
      <c r="D96" s="140">
        <v>0.6</v>
      </c>
      <c r="E96" s="140">
        <v>0</v>
      </c>
      <c r="F96" s="140">
        <v>0.4</v>
      </c>
      <c r="G96" s="141">
        <v>0</v>
      </c>
    </row>
    <row r="97" spans="1:7" s="94" customFormat="1" x14ac:dyDescent="0.25">
      <c r="A97" s="310"/>
      <c r="B97" s="243" t="s">
        <v>307</v>
      </c>
      <c r="C97" s="140">
        <v>7.0000000000000007E-2</v>
      </c>
      <c r="D97" s="140">
        <v>0.5</v>
      </c>
      <c r="E97" s="140">
        <v>0.36</v>
      </c>
      <c r="F97" s="140">
        <v>7.0000000000000007E-2</v>
      </c>
      <c r="G97" s="141">
        <v>0</v>
      </c>
    </row>
    <row r="98" spans="1:7" s="94" customFormat="1" x14ac:dyDescent="0.25">
      <c r="A98" s="310"/>
      <c r="B98" s="243" t="s">
        <v>713</v>
      </c>
      <c r="C98" s="140">
        <v>0</v>
      </c>
      <c r="D98" s="140">
        <v>0.13</v>
      </c>
      <c r="E98" s="140">
        <v>0.63</v>
      </c>
      <c r="F98" s="140">
        <v>0.25</v>
      </c>
      <c r="G98" s="141">
        <v>0</v>
      </c>
    </row>
    <row r="99" spans="1:7" s="94" customFormat="1" x14ac:dyDescent="0.25">
      <c r="A99" s="310"/>
      <c r="B99" s="243" t="s">
        <v>34</v>
      </c>
      <c r="C99" s="140">
        <v>0.25</v>
      </c>
      <c r="D99" s="140">
        <v>0.54</v>
      </c>
      <c r="E99" s="140">
        <v>0.17</v>
      </c>
      <c r="F99" s="140">
        <v>0.04</v>
      </c>
      <c r="G99" s="141">
        <v>0</v>
      </c>
    </row>
    <row r="100" spans="1:7" s="94" customFormat="1" x14ac:dyDescent="0.25">
      <c r="A100" s="310"/>
      <c r="B100" s="243" t="s">
        <v>61</v>
      </c>
      <c r="C100" s="140">
        <v>0.08</v>
      </c>
      <c r="D100" s="140">
        <v>0.25</v>
      </c>
      <c r="E100" s="140">
        <v>0.25</v>
      </c>
      <c r="F100" s="140">
        <v>0.33</v>
      </c>
      <c r="G100" s="141">
        <v>0.08</v>
      </c>
    </row>
    <row r="101" spans="1:7" s="94" customFormat="1" x14ac:dyDescent="0.25">
      <c r="A101" s="310"/>
      <c r="B101" s="243" t="s">
        <v>717</v>
      </c>
      <c r="C101" s="140">
        <v>0.14000000000000001</v>
      </c>
      <c r="D101" s="140">
        <v>0.56999999999999995</v>
      </c>
      <c r="E101" s="140">
        <v>0.14000000000000001</v>
      </c>
      <c r="F101" s="140">
        <v>0.14000000000000001</v>
      </c>
      <c r="G101" s="141">
        <v>0</v>
      </c>
    </row>
    <row r="102" spans="1:7" s="94" customFormat="1" x14ac:dyDescent="0.25">
      <c r="A102" s="310"/>
      <c r="B102" s="243" t="s">
        <v>56</v>
      </c>
      <c r="C102" s="140">
        <v>0.33</v>
      </c>
      <c r="D102" s="140">
        <v>0.28000000000000003</v>
      </c>
      <c r="E102" s="140">
        <v>0.17</v>
      </c>
      <c r="F102" s="140">
        <v>0.11</v>
      </c>
      <c r="G102" s="141">
        <v>0.11</v>
      </c>
    </row>
    <row r="103" spans="1:7" s="94" customFormat="1" x14ac:dyDescent="0.25">
      <c r="A103" s="310"/>
      <c r="B103" s="243" t="s">
        <v>38</v>
      </c>
      <c r="C103" s="140">
        <v>0.25</v>
      </c>
      <c r="D103" s="140">
        <v>0.5</v>
      </c>
      <c r="E103" s="140">
        <v>0.2</v>
      </c>
      <c r="F103" s="140">
        <v>0.05</v>
      </c>
      <c r="G103" s="141">
        <v>0</v>
      </c>
    </row>
    <row r="104" spans="1:7" s="94" customFormat="1" x14ac:dyDescent="0.25">
      <c r="A104" s="310"/>
      <c r="B104" s="243" t="s">
        <v>723</v>
      </c>
      <c r="C104" s="140">
        <v>0.14000000000000001</v>
      </c>
      <c r="D104" s="140">
        <v>0.71</v>
      </c>
      <c r="E104" s="140">
        <v>0</v>
      </c>
      <c r="F104" s="140">
        <v>0.14000000000000001</v>
      </c>
      <c r="G104" s="141">
        <v>0</v>
      </c>
    </row>
    <row r="105" spans="1:7" s="94" customFormat="1" x14ac:dyDescent="0.25">
      <c r="A105" s="310"/>
      <c r="B105" s="243" t="s">
        <v>727</v>
      </c>
      <c r="C105" s="140">
        <v>0</v>
      </c>
      <c r="D105" s="140">
        <v>0.71</v>
      </c>
      <c r="E105" s="140">
        <v>0.14000000000000001</v>
      </c>
      <c r="F105" s="140">
        <v>0</v>
      </c>
      <c r="G105" s="141">
        <v>0.14000000000000001</v>
      </c>
    </row>
    <row r="106" spans="1:7" s="94" customFormat="1" ht="15.75" thickBot="1" x14ac:dyDescent="0.3">
      <c r="A106" s="311"/>
      <c r="B106" s="242" t="s">
        <v>63</v>
      </c>
      <c r="C106" s="142">
        <v>7.0000000000000007E-2</v>
      </c>
      <c r="D106" s="142">
        <v>0</v>
      </c>
      <c r="E106" s="142">
        <v>7.0000000000000007E-2</v>
      </c>
      <c r="F106" s="142">
        <v>0.43</v>
      </c>
      <c r="G106" s="143">
        <v>0.43</v>
      </c>
    </row>
    <row r="107" spans="1:7" s="94" customFormat="1" x14ac:dyDescent="0.25">
      <c r="A107" s="111" t="s">
        <v>127</v>
      </c>
      <c r="C107" s="74"/>
      <c r="D107" s="74"/>
      <c r="E107" s="74"/>
      <c r="F107" s="74"/>
      <c r="G107" s="74"/>
    </row>
    <row r="108" spans="1:7" s="94" customFormat="1" x14ac:dyDescent="0.25">
      <c r="A108" s="123"/>
      <c r="C108" s="74"/>
      <c r="D108" s="74"/>
      <c r="E108" s="74"/>
      <c r="F108" s="74"/>
      <c r="G108" s="74"/>
    </row>
    <row r="109" spans="1:7" s="94" customFormat="1" x14ac:dyDescent="0.25">
      <c r="A109" s="123"/>
      <c r="C109" s="74"/>
      <c r="D109" s="74"/>
      <c r="E109" s="74"/>
      <c r="F109" s="74"/>
      <c r="G109" s="74"/>
    </row>
    <row r="110" spans="1:7" s="94" customFormat="1" x14ac:dyDescent="0.25">
      <c r="A110" s="123"/>
      <c r="C110" s="74"/>
      <c r="D110" s="74"/>
      <c r="E110" s="74"/>
      <c r="F110" s="74"/>
      <c r="G110" s="74"/>
    </row>
    <row r="111" spans="1:7" s="94" customFormat="1" x14ac:dyDescent="0.25">
      <c r="A111" s="123"/>
      <c r="C111" s="74"/>
      <c r="D111" s="74"/>
      <c r="E111" s="74"/>
      <c r="F111" s="74"/>
      <c r="G111" s="74"/>
    </row>
    <row r="112" spans="1:7" s="94" customFormat="1" x14ac:dyDescent="0.25">
      <c r="A112" s="123"/>
      <c r="C112" s="74"/>
      <c r="D112" s="74"/>
      <c r="E112" s="74"/>
      <c r="F112" s="74"/>
      <c r="G112" s="74"/>
    </row>
    <row r="113" spans="1:7" s="94" customFormat="1" x14ac:dyDescent="0.25">
      <c r="A113" s="123"/>
      <c r="C113" s="74"/>
      <c r="D113" s="74"/>
      <c r="E113" s="74"/>
      <c r="F113" s="74"/>
      <c r="G113" s="74"/>
    </row>
    <row r="114" spans="1:7" s="94" customFormat="1" x14ac:dyDescent="0.25">
      <c r="A114" s="123"/>
      <c r="C114" s="74"/>
      <c r="D114" s="74"/>
      <c r="E114" s="74"/>
      <c r="F114" s="74"/>
      <c r="G114" s="74"/>
    </row>
    <row r="115" spans="1:7" s="94" customFormat="1" x14ac:dyDescent="0.25">
      <c r="A115" s="123"/>
      <c r="C115" s="74"/>
      <c r="D115" s="74"/>
      <c r="E115" s="74"/>
      <c r="F115" s="74"/>
      <c r="G115" s="74"/>
    </row>
    <row r="116" spans="1:7" s="94" customFormat="1" x14ac:dyDescent="0.25">
      <c r="A116" s="123"/>
      <c r="C116" s="74"/>
      <c r="D116" s="74"/>
      <c r="E116" s="74"/>
      <c r="F116" s="74"/>
      <c r="G116" s="74"/>
    </row>
    <row r="117" spans="1:7" s="94" customFormat="1" x14ac:dyDescent="0.25">
      <c r="A117" s="123"/>
      <c r="C117" s="74"/>
      <c r="D117" s="74"/>
      <c r="E117" s="74"/>
      <c r="F117" s="74"/>
      <c r="G117" s="74"/>
    </row>
    <row r="118" spans="1:7" s="94" customFormat="1" x14ac:dyDescent="0.25">
      <c r="A118" s="123"/>
      <c r="C118" s="74"/>
      <c r="D118" s="74"/>
      <c r="E118" s="74"/>
      <c r="F118" s="74"/>
      <c r="G118" s="74"/>
    </row>
    <row r="119" spans="1:7" s="94" customFormat="1" x14ac:dyDescent="0.25">
      <c r="A119" s="123"/>
      <c r="C119" s="74"/>
      <c r="D119" s="74"/>
      <c r="E119" s="74"/>
      <c r="F119" s="74"/>
      <c r="G119" s="74"/>
    </row>
    <row r="120" spans="1:7" s="94" customFormat="1" x14ac:dyDescent="0.25">
      <c r="A120" s="123"/>
      <c r="C120" s="74"/>
      <c r="D120" s="74"/>
      <c r="E120" s="74"/>
      <c r="F120" s="74"/>
      <c r="G120" s="74"/>
    </row>
    <row r="121" spans="1:7" s="94" customFormat="1" x14ac:dyDescent="0.25">
      <c r="A121" s="123"/>
      <c r="C121" s="74"/>
      <c r="D121" s="74"/>
      <c r="E121" s="74"/>
      <c r="F121" s="74"/>
      <c r="G121" s="74"/>
    </row>
    <row r="122" spans="1:7" s="94" customFormat="1" x14ac:dyDescent="0.25">
      <c r="A122" s="123"/>
      <c r="C122" s="74"/>
      <c r="D122" s="74"/>
      <c r="E122" s="74"/>
      <c r="F122" s="74"/>
      <c r="G122" s="74"/>
    </row>
    <row r="123" spans="1:7" s="94" customFormat="1" x14ac:dyDescent="0.25">
      <c r="A123" s="123"/>
      <c r="C123" s="74"/>
      <c r="D123" s="74"/>
      <c r="E123" s="74"/>
      <c r="F123" s="74"/>
      <c r="G123" s="74"/>
    </row>
    <row r="124" spans="1:7" s="94" customFormat="1" x14ac:dyDescent="0.25">
      <c r="A124" s="124"/>
      <c r="C124" s="74"/>
      <c r="D124" s="74"/>
      <c r="E124" s="74"/>
      <c r="F124" s="74"/>
      <c r="G124" s="74"/>
    </row>
    <row r="125" spans="1:7" s="94" customFormat="1" x14ac:dyDescent="0.25">
      <c r="A125" s="124"/>
      <c r="C125" s="74"/>
      <c r="D125" s="74"/>
      <c r="E125" s="74"/>
      <c r="F125" s="74"/>
      <c r="G125" s="74"/>
    </row>
    <row r="126" spans="1:7" s="94" customFormat="1" x14ac:dyDescent="0.25">
      <c r="A126" s="124"/>
      <c r="C126" s="74"/>
      <c r="D126" s="74"/>
      <c r="E126" s="74"/>
      <c r="F126" s="74"/>
      <c r="G126" s="74"/>
    </row>
    <row r="127" spans="1:7" s="94" customFormat="1" x14ac:dyDescent="0.25">
      <c r="A127" s="124"/>
      <c r="C127" s="74"/>
      <c r="D127" s="74"/>
      <c r="E127" s="74"/>
      <c r="F127" s="74"/>
      <c r="G127" s="74"/>
    </row>
    <row r="128" spans="1:7" s="94" customFormat="1" x14ac:dyDescent="0.25">
      <c r="A128" s="124"/>
      <c r="C128" s="74"/>
      <c r="D128" s="74"/>
      <c r="E128" s="74"/>
      <c r="F128" s="74"/>
      <c r="G128" s="74"/>
    </row>
    <row r="129" spans="1:7" s="94" customFormat="1" x14ac:dyDescent="0.25">
      <c r="A129" s="124"/>
      <c r="C129" s="74"/>
      <c r="D129" s="74"/>
      <c r="E129" s="74"/>
      <c r="F129" s="74"/>
      <c r="G129" s="74"/>
    </row>
    <row r="130" spans="1:7" s="94" customFormat="1" x14ac:dyDescent="0.25">
      <c r="A130" s="124"/>
      <c r="C130" s="74"/>
      <c r="D130" s="74"/>
      <c r="E130" s="74"/>
      <c r="F130" s="74"/>
      <c r="G130" s="74"/>
    </row>
    <row r="131" spans="1:7" s="94" customFormat="1" x14ac:dyDescent="0.25">
      <c r="A131" s="124"/>
      <c r="C131" s="74"/>
      <c r="D131" s="74"/>
      <c r="E131" s="74"/>
      <c r="F131" s="74"/>
      <c r="G131" s="74"/>
    </row>
    <row r="132" spans="1:7" s="94" customFormat="1" x14ac:dyDescent="0.25">
      <c r="A132" s="124"/>
      <c r="C132" s="74"/>
      <c r="D132" s="74"/>
      <c r="E132" s="74"/>
      <c r="F132" s="74"/>
      <c r="G132" s="74"/>
    </row>
    <row r="133" spans="1:7" s="94" customFormat="1" x14ac:dyDescent="0.25">
      <c r="A133" s="124"/>
      <c r="C133" s="74"/>
      <c r="D133" s="74"/>
      <c r="E133" s="74"/>
      <c r="F133" s="74"/>
      <c r="G133" s="74"/>
    </row>
    <row r="134" spans="1:7" s="94" customFormat="1" x14ac:dyDescent="0.25">
      <c r="A134" s="124"/>
      <c r="C134" s="74"/>
      <c r="D134" s="74"/>
      <c r="E134" s="74"/>
      <c r="F134" s="74"/>
      <c r="G134" s="74"/>
    </row>
    <row r="135" spans="1:7" s="94" customFormat="1" x14ac:dyDescent="0.25"/>
  </sheetData>
  <sortState ref="B91:G95">
    <sortCondition ref="B91:B95"/>
  </sortState>
  <mergeCells count="12">
    <mergeCell ref="A44:A48"/>
    <mergeCell ref="C4:H4"/>
    <mergeCell ref="B5:G5"/>
    <mergeCell ref="A10:A15"/>
    <mergeCell ref="A16:A36"/>
    <mergeCell ref="A37:A43"/>
    <mergeCell ref="A95:A106"/>
    <mergeCell ref="A49:A60"/>
    <mergeCell ref="A61:A68"/>
    <mergeCell ref="A69:A81"/>
    <mergeCell ref="A82:A91"/>
    <mergeCell ref="A92:A94"/>
  </mergeCells>
  <hyperlinks>
    <hyperlink ref="A1" location="'List of Figs &amp; Tables'!A1" display="Link to Index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135"/>
  <sheetViews>
    <sheetView zoomScale="70" zoomScaleNormal="70" workbookViewId="0">
      <selection activeCell="X51" sqref="X51"/>
    </sheetView>
  </sheetViews>
  <sheetFormatPr defaultRowHeight="15" x14ac:dyDescent="0.25"/>
  <cols>
    <col min="1" max="1" width="9.140625" style="65"/>
    <col min="2" max="2" width="48.140625" style="65" customWidth="1"/>
    <col min="3" max="3" width="9.140625" customWidth="1"/>
    <col min="5" max="7" width="9.140625" style="64"/>
  </cols>
  <sheetData>
    <row r="1" spans="1:8" x14ac:dyDescent="0.25">
      <c r="A1" s="19" t="s">
        <v>100</v>
      </c>
    </row>
    <row r="3" spans="1:8" s="94" customFormat="1" x14ac:dyDescent="0.25"/>
    <row r="4" spans="1:8" s="94" customFormat="1" ht="15.75" thickBot="1" x14ac:dyDescent="0.3">
      <c r="B4" s="132"/>
      <c r="C4" s="308"/>
      <c r="D4" s="308"/>
      <c r="E4" s="308"/>
      <c r="F4" s="308"/>
      <c r="G4" s="308"/>
      <c r="H4" s="308"/>
    </row>
    <row r="5" spans="1:8" s="94" customFormat="1" ht="15.75" thickBot="1" x14ac:dyDescent="0.3">
      <c r="A5" s="132"/>
      <c r="B5" s="315" t="s">
        <v>520</v>
      </c>
      <c r="C5" s="316"/>
      <c r="D5" s="316"/>
      <c r="E5" s="316"/>
      <c r="F5" s="316"/>
      <c r="G5" s="317"/>
      <c r="H5" s="73"/>
    </row>
    <row r="6" spans="1:8" s="94" customFormat="1" x14ac:dyDescent="0.25">
      <c r="A6" s="132"/>
      <c r="B6" s="126" t="s">
        <v>105</v>
      </c>
      <c r="C6" s="127" t="s">
        <v>106</v>
      </c>
      <c r="D6" s="128"/>
      <c r="E6" s="129"/>
      <c r="F6" s="128"/>
      <c r="G6" s="130"/>
      <c r="H6" s="31"/>
    </row>
    <row r="7" spans="1:8" s="94" customFormat="1" x14ac:dyDescent="0.25">
      <c r="A7" s="132"/>
      <c r="B7" s="72" t="s">
        <v>107</v>
      </c>
      <c r="C7" s="34" t="s">
        <v>108</v>
      </c>
      <c r="D7" s="31"/>
      <c r="E7" s="87"/>
      <c r="F7" s="31"/>
      <c r="G7" s="70"/>
      <c r="H7" s="31"/>
    </row>
    <row r="8" spans="1:8" s="94" customFormat="1" ht="15.75" thickBot="1" x14ac:dyDescent="0.3">
      <c r="A8" s="132"/>
      <c r="B8" s="72" t="s">
        <v>109</v>
      </c>
      <c r="C8" s="87"/>
      <c r="D8" s="31"/>
      <c r="E8" s="34"/>
      <c r="F8" s="31"/>
      <c r="G8" s="70"/>
      <c r="H8" s="122"/>
    </row>
    <row r="9" spans="1:8" s="94" customFormat="1" ht="15.75" thickBot="1" x14ac:dyDescent="0.3">
      <c r="A9" s="133"/>
      <c r="B9" s="71" t="s">
        <v>110</v>
      </c>
      <c r="C9" s="69">
        <v>1</v>
      </c>
      <c r="D9" s="90">
        <v>2</v>
      </c>
      <c r="E9" s="90">
        <v>3</v>
      </c>
      <c r="F9" s="90">
        <v>4</v>
      </c>
      <c r="G9" s="91">
        <v>5</v>
      </c>
    </row>
    <row r="10" spans="1:8" s="94" customFormat="1" ht="15" customHeight="1" x14ac:dyDescent="0.25">
      <c r="A10" s="312" t="s">
        <v>111</v>
      </c>
      <c r="B10" s="246" t="s">
        <v>70</v>
      </c>
      <c r="C10" s="255">
        <v>0.18</v>
      </c>
      <c r="D10" s="255">
        <v>0.55000000000000004</v>
      </c>
      <c r="E10" s="255">
        <v>0.18</v>
      </c>
      <c r="F10" s="255">
        <v>0.1</v>
      </c>
      <c r="G10" s="254">
        <v>0</v>
      </c>
    </row>
    <row r="11" spans="1:8" s="94" customFormat="1" x14ac:dyDescent="0.25">
      <c r="A11" s="313"/>
      <c r="B11" s="246" t="s">
        <v>77</v>
      </c>
      <c r="C11" s="255">
        <v>0.1</v>
      </c>
      <c r="D11" s="255">
        <v>0.45</v>
      </c>
      <c r="E11" s="255">
        <v>0.32</v>
      </c>
      <c r="F11" s="255">
        <v>0.13</v>
      </c>
      <c r="G11" s="253">
        <v>0</v>
      </c>
    </row>
    <row r="12" spans="1:8" s="94" customFormat="1" x14ac:dyDescent="0.25">
      <c r="A12" s="313"/>
      <c r="B12" s="246" t="s">
        <v>98</v>
      </c>
      <c r="C12" s="255">
        <v>0.27</v>
      </c>
      <c r="D12" s="255">
        <v>0.6</v>
      </c>
      <c r="E12" s="255">
        <v>0.13</v>
      </c>
      <c r="F12" s="255">
        <v>0</v>
      </c>
      <c r="G12" s="253">
        <v>0</v>
      </c>
    </row>
    <row r="13" spans="1:8" s="94" customFormat="1" x14ac:dyDescent="0.25">
      <c r="A13" s="313"/>
      <c r="B13" s="246" t="s">
        <v>564</v>
      </c>
      <c r="C13" s="255">
        <v>0.14000000000000001</v>
      </c>
      <c r="D13" s="255">
        <v>0.71</v>
      </c>
      <c r="E13" s="255">
        <v>0.14000000000000001</v>
      </c>
      <c r="F13" s="255">
        <v>0</v>
      </c>
      <c r="G13" s="253">
        <v>0</v>
      </c>
    </row>
    <row r="14" spans="1:8" s="94" customFormat="1" x14ac:dyDescent="0.25">
      <c r="A14" s="313"/>
      <c r="B14" s="246" t="s">
        <v>507</v>
      </c>
      <c r="C14" s="255">
        <v>0</v>
      </c>
      <c r="D14" s="255">
        <v>0.67</v>
      </c>
      <c r="E14" s="255">
        <v>0.17</v>
      </c>
      <c r="F14" s="255">
        <v>0.17</v>
      </c>
      <c r="G14" s="253">
        <v>0</v>
      </c>
    </row>
    <row r="15" spans="1:8" s="94" customFormat="1" ht="15.75" thickBot="1" x14ac:dyDescent="0.3">
      <c r="A15" s="313"/>
      <c r="B15" s="246" t="s">
        <v>87</v>
      </c>
      <c r="C15" s="251">
        <v>0.3</v>
      </c>
      <c r="D15" s="251">
        <v>0.6</v>
      </c>
      <c r="E15" s="251">
        <v>0.1</v>
      </c>
      <c r="F15" s="251">
        <v>0</v>
      </c>
      <c r="G15" s="252">
        <v>0</v>
      </c>
    </row>
    <row r="16" spans="1:8" s="94" customFormat="1" x14ac:dyDescent="0.25">
      <c r="A16" s="309" t="s">
        <v>121</v>
      </c>
      <c r="B16" s="244" t="s">
        <v>508</v>
      </c>
      <c r="C16" s="140">
        <v>0.13</v>
      </c>
      <c r="D16" s="140">
        <v>0.63</v>
      </c>
      <c r="E16" s="140">
        <v>0</v>
      </c>
      <c r="F16" s="140">
        <v>0.25</v>
      </c>
      <c r="G16" s="141">
        <v>0</v>
      </c>
    </row>
    <row r="17" spans="1:7" s="94" customFormat="1" x14ac:dyDescent="0.25">
      <c r="A17" s="310"/>
      <c r="B17" s="243" t="s">
        <v>102</v>
      </c>
      <c r="C17" s="140">
        <v>0.31</v>
      </c>
      <c r="D17" s="140">
        <v>0.31</v>
      </c>
      <c r="E17" s="140">
        <v>0.23</v>
      </c>
      <c r="F17" s="140">
        <v>0.08</v>
      </c>
      <c r="G17" s="141">
        <v>0.08</v>
      </c>
    </row>
    <row r="18" spans="1:7" s="94" customFormat="1" x14ac:dyDescent="0.25">
      <c r="A18" s="310"/>
      <c r="B18" s="243" t="s">
        <v>86</v>
      </c>
      <c r="C18" s="140">
        <v>0.2</v>
      </c>
      <c r="D18" s="140">
        <v>0.6</v>
      </c>
      <c r="E18" s="140">
        <v>0.1</v>
      </c>
      <c r="F18" s="140">
        <v>0.1</v>
      </c>
      <c r="G18" s="141">
        <v>0</v>
      </c>
    </row>
    <row r="19" spans="1:7" s="94" customFormat="1" x14ac:dyDescent="0.25">
      <c r="A19" s="310"/>
      <c r="B19" s="243" t="s">
        <v>82</v>
      </c>
      <c r="C19" s="140">
        <v>0</v>
      </c>
      <c r="D19" s="140">
        <v>0.18</v>
      </c>
      <c r="E19" s="140">
        <v>0.45</v>
      </c>
      <c r="F19" s="140">
        <v>0.27</v>
      </c>
      <c r="G19" s="141">
        <v>0.09</v>
      </c>
    </row>
    <row r="20" spans="1:7" s="94" customFormat="1" ht="15" customHeight="1" x14ac:dyDescent="0.25">
      <c r="A20" s="310"/>
      <c r="B20" s="243" t="s">
        <v>78</v>
      </c>
      <c r="C20" s="140">
        <v>0.08</v>
      </c>
      <c r="D20" s="140">
        <v>0.64</v>
      </c>
      <c r="E20" s="140">
        <v>0.2</v>
      </c>
      <c r="F20" s="140">
        <v>0.04</v>
      </c>
      <c r="G20" s="141">
        <v>0.04</v>
      </c>
    </row>
    <row r="21" spans="1:7" s="94" customFormat="1" x14ac:dyDescent="0.25">
      <c r="A21" s="310"/>
      <c r="B21" s="243" t="s">
        <v>509</v>
      </c>
      <c r="C21" s="140">
        <v>0.17</v>
      </c>
      <c r="D21" s="140">
        <v>0.67</v>
      </c>
      <c r="E21" s="140">
        <v>0</v>
      </c>
      <c r="F21" s="140">
        <v>0.17</v>
      </c>
      <c r="G21" s="141">
        <v>0</v>
      </c>
    </row>
    <row r="22" spans="1:7" s="94" customFormat="1" x14ac:dyDescent="0.25">
      <c r="A22" s="310"/>
      <c r="B22" s="243" t="s">
        <v>88</v>
      </c>
      <c r="C22" s="140">
        <v>0.33</v>
      </c>
      <c r="D22" s="140">
        <v>0.47</v>
      </c>
      <c r="E22" s="140">
        <v>0.13</v>
      </c>
      <c r="F22" s="140">
        <v>7.0000000000000007E-2</v>
      </c>
      <c r="G22" s="141">
        <v>0</v>
      </c>
    </row>
    <row r="23" spans="1:7" s="94" customFormat="1" x14ac:dyDescent="0.25">
      <c r="A23" s="310"/>
      <c r="B23" s="243" t="s">
        <v>79</v>
      </c>
      <c r="C23" s="140">
        <v>0.33</v>
      </c>
      <c r="D23" s="140">
        <v>0.36</v>
      </c>
      <c r="E23" s="140">
        <v>0.18</v>
      </c>
      <c r="F23" s="140">
        <v>0.09</v>
      </c>
      <c r="G23" s="141">
        <v>0.03</v>
      </c>
    </row>
    <row r="24" spans="1:7" s="94" customFormat="1" x14ac:dyDescent="0.25">
      <c r="A24" s="310"/>
      <c r="B24" s="243" t="s">
        <v>576</v>
      </c>
      <c r="C24" s="140">
        <v>0</v>
      </c>
      <c r="D24" s="140">
        <v>0.56000000000000005</v>
      </c>
      <c r="E24" s="140">
        <v>0.33</v>
      </c>
      <c r="F24" s="140">
        <v>0.11</v>
      </c>
      <c r="G24" s="141">
        <v>0</v>
      </c>
    </row>
    <row r="25" spans="1:7" s="94" customFormat="1" x14ac:dyDescent="0.25">
      <c r="A25" s="310"/>
      <c r="B25" s="243" t="s">
        <v>92</v>
      </c>
      <c r="C25" s="140">
        <v>0.13</v>
      </c>
      <c r="D25" s="140">
        <v>0.67</v>
      </c>
      <c r="E25" s="140">
        <v>7.0000000000000007E-2</v>
      </c>
      <c r="F25" s="140">
        <v>0.13</v>
      </c>
      <c r="G25" s="141">
        <v>0</v>
      </c>
    </row>
    <row r="26" spans="1:7" s="94" customFormat="1" x14ac:dyDescent="0.25">
      <c r="A26" s="310"/>
      <c r="B26" s="243" t="s">
        <v>89</v>
      </c>
      <c r="C26" s="140">
        <v>0.38</v>
      </c>
      <c r="D26" s="140">
        <v>0.5</v>
      </c>
      <c r="E26" s="140">
        <v>0.06</v>
      </c>
      <c r="F26" s="140">
        <v>0.06</v>
      </c>
      <c r="G26" s="141">
        <v>0</v>
      </c>
    </row>
    <row r="27" spans="1:7" s="94" customFormat="1" x14ac:dyDescent="0.25">
      <c r="A27" s="310"/>
      <c r="B27" s="243" t="s">
        <v>81</v>
      </c>
      <c r="C27" s="140">
        <v>0.35</v>
      </c>
      <c r="D27" s="140">
        <v>0.4</v>
      </c>
      <c r="E27" s="140">
        <v>0.05</v>
      </c>
      <c r="F27" s="140">
        <v>0.15</v>
      </c>
      <c r="G27" s="141">
        <v>0.05</v>
      </c>
    </row>
    <row r="28" spans="1:7" s="94" customFormat="1" x14ac:dyDescent="0.25">
      <c r="A28" s="310"/>
      <c r="B28" s="243" t="s">
        <v>80</v>
      </c>
      <c r="C28" s="140">
        <v>0.38</v>
      </c>
      <c r="D28" s="140">
        <v>0.5</v>
      </c>
      <c r="E28" s="140">
        <v>0.04</v>
      </c>
      <c r="F28" s="140">
        <v>0.08</v>
      </c>
      <c r="G28" s="141">
        <v>0</v>
      </c>
    </row>
    <row r="29" spans="1:7" s="94" customFormat="1" x14ac:dyDescent="0.25">
      <c r="A29" s="310"/>
      <c r="B29" s="243" t="s">
        <v>582</v>
      </c>
      <c r="C29" s="140">
        <v>0</v>
      </c>
      <c r="D29" s="140">
        <v>0.44</v>
      </c>
      <c r="E29" s="140">
        <v>0.22</v>
      </c>
      <c r="F29" s="140">
        <v>0.22</v>
      </c>
      <c r="G29" s="141">
        <v>0.11</v>
      </c>
    </row>
    <row r="30" spans="1:7" s="94" customFormat="1" x14ac:dyDescent="0.25">
      <c r="A30" s="310"/>
      <c r="B30" s="243" t="s">
        <v>76</v>
      </c>
      <c r="C30" s="140">
        <v>0.35</v>
      </c>
      <c r="D30" s="140">
        <v>0.42</v>
      </c>
      <c r="E30" s="140">
        <v>0.13</v>
      </c>
      <c r="F30" s="140">
        <v>0.1</v>
      </c>
      <c r="G30" s="141">
        <v>0</v>
      </c>
    </row>
    <row r="31" spans="1:7" s="94" customFormat="1" x14ac:dyDescent="0.25">
      <c r="A31" s="310"/>
      <c r="B31" s="243" t="s">
        <v>74</v>
      </c>
      <c r="C31" s="140">
        <v>0.09</v>
      </c>
      <c r="D31" s="140">
        <v>0.55000000000000004</v>
      </c>
      <c r="E31" s="140">
        <v>0.27</v>
      </c>
      <c r="F31" s="140">
        <v>0.09</v>
      </c>
      <c r="G31" s="141">
        <v>0</v>
      </c>
    </row>
    <row r="32" spans="1:7" s="94" customFormat="1" x14ac:dyDescent="0.25">
      <c r="A32" s="310"/>
      <c r="B32" s="243" t="s">
        <v>69</v>
      </c>
      <c r="C32" s="140">
        <v>0.46</v>
      </c>
      <c r="D32" s="140">
        <v>0.38</v>
      </c>
      <c r="E32" s="140">
        <v>0.1</v>
      </c>
      <c r="F32" s="140">
        <v>0.06</v>
      </c>
      <c r="G32" s="141">
        <v>0</v>
      </c>
    </row>
    <row r="33" spans="1:7" s="94" customFormat="1" x14ac:dyDescent="0.25">
      <c r="A33" s="310"/>
      <c r="B33" s="243" t="s">
        <v>587</v>
      </c>
      <c r="C33" s="140">
        <v>0.38</v>
      </c>
      <c r="D33" s="140">
        <v>0.25</v>
      </c>
      <c r="E33" s="140">
        <v>0.13</v>
      </c>
      <c r="F33" s="140">
        <v>0.25</v>
      </c>
      <c r="G33" s="141">
        <v>0</v>
      </c>
    </row>
    <row r="34" spans="1:7" s="94" customFormat="1" x14ac:dyDescent="0.25">
      <c r="A34" s="310"/>
      <c r="B34" s="243" t="s">
        <v>510</v>
      </c>
      <c r="C34" s="140">
        <v>0.5</v>
      </c>
      <c r="D34" s="140">
        <v>0.38</v>
      </c>
      <c r="E34" s="140">
        <v>0</v>
      </c>
      <c r="F34" s="140">
        <v>0.13</v>
      </c>
      <c r="G34" s="141">
        <v>0</v>
      </c>
    </row>
    <row r="35" spans="1:7" s="94" customFormat="1" x14ac:dyDescent="0.25">
      <c r="A35" s="310"/>
      <c r="B35" s="243" t="s">
        <v>75</v>
      </c>
      <c r="C35" s="140">
        <v>0.48</v>
      </c>
      <c r="D35" s="140">
        <v>0.38</v>
      </c>
      <c r="E35" s="140">
        <v>0.1</v>
      </c>
      <c r="F35" s="140">
        <v>0.05</v>
      </c>
      <c r="G35" s="141">
        <v>0</v>
      </c>
    </row>
    <row r="36" spans="1:7" s="94" customFormat="1" ht="15.75" thickBot="1" x14ac:dyDescent="0.3">
      <c r="A36" s="311"/>
      <c r="B36" s="242" t="s">
        <v>29</v>
      </c>
      <c r="C36" s="142">
        <v>0.14000000000000001</v>
      </c>
      <c r="D36" s="142">
        <v>0.52</v>
      </c>
      <c r="E36" s="142">
        <v>0.19</v>
      </c>
      <c r="F36" s="142">
        <v>0.14000000000000001</v>
      </c>
      <c r="G36" s="143">
        <v>0</v>
      </c>
    </row>
    <row r="37" spans="1:7" s="94" customFormat="1" x14ac:dyDescent="0.25">
      <c r="A37" s="312" t="s">
        <v>124</v>
      </c>
      <c r="B37" s="246" t="s">
        <v>103</v>
      </c>
      <c r="C37" s="255">
        <v>0.11</v>
      </c>
      <c r="D37" s="255">
        <v>0.44</v>
      </c>
      <c r="E37" s="255">
        <v>0.22</v>
      </c>
      <c r="F37" s="255">
        <v>0.22</v>
      </c>
      <c r="G37" s="253">
        <v>0</v>
      </c>
    </row>
    <row r="38" spans="1:7" s="94" customFormat="1" x14ac:dyDescent="0.25">
      <c r="A38" s="313"/>
      <c r="B38" s="246" t="s">
        <v>593</v>
      </c>
      <c r="C38" s="255">
        <v>0</v>
      </c>
      <c r="D38" s="255">
        <v>0.5</v>
      </c>
      <c r="E38" s="255">
        <v>0.38</v>
      </c>
      <c r="F38" s="255">
        <v>0.13</v>
      </c>
      <c r="G38" s="253">
        <v>0</v>
      </c>
    </row>
    <row r="39" spans="1:7" s="94" customFormat="1" x14ac:dyDescent="0.25">
      <c r="A39" s="313"/>
      <c r="B39" s="246" t="s">
        <v>94</v>
      </c>
      <c r="C39" s="255">
        <v>0</v>
      </c>
      <c r="D39" s="255">
        <v>0.2</v>
      </c>
      <c r="E39" s="255">
        <v>0.5</v>
      </c>
      <c r="F39" s="255">
        <v>0.3</v>
      </c>
      <c r="G39" s="253">
        <v>0</v>
      </c>
    </row>
    <row r="40" spans="1:7" s="94" customFormat="1" x14ac:dyDescent="0.25">
      <c r="A40" s="313"/>
      <c r="B40" s="246" t="s">
        <v>549</v>
      </c>
      <c r="C40" s="255">
        <v>0.25</v>
      </c>
      <c r="D40" s="255">
        <v>0.44</v>
      </c>
      <c r="E40" s="255">
        <v>0.25</v>
      </c>
      <c r="F40" s="255">
        <v>0.06</v>
      </c>
      <c r="G40" s="253">
        <v>0</v>
      </c>
    </row>
    <row r="41" spans="1:7" s="94" customFormat="1" ht="15" customHeight="1" x14ac:dyDescent="0.25">
      <c r="A41" s="313"/>
      <c r="B41" s="246" t="s">
        <v>511</v>
      </c>
      <c r="C41" s="255">
        <v>0</v>
      </c>
      <c r="D41" s="255">
        <v>0.28999999999999998</v>
      </c>
      <c r="E41" s="255">
        <v>0.56999999999999995</v>
      </c>
      <c r="F41" s="255">
        <v>0.14000000000000001</v>
      </c>
      <c r="G41" s="253">
        <v>0</v>
      </c>
    </row>
    <row r="42" spans="1:7" s="94" customFormat="1" x14ac:dyDescent="0.25">
      <c r="A42" s="313"/>
      <c r="B42" s="246" t="s">
        <v>96</v>
      </c>
      <c r="C42" s="255">
        <v>0.11</v>
      </c>
      <c r="D42" s="255">
        <v>0.28000000000000003</v>
      </c>
      <c r="E42" s="255">
        <v>0.22</v>
      </c>
      <c r="F42" s="255">
        <v>0.39</v>
      </c>
      <c r="G42" s="253">
        <v>0</v>
      </c>
    </row>
    <row r="43" spans="1:7" s="94" customFormat="1" ht="15.75" thickBot="1" x14ac:dyDescent="0.3">
      <c r="A43" s="313"/>
      <c r="B43" s="246" t="s">
        <v>28</v>
      </c>
      <c r="C43" s="251">
        <v>0</v>
      </c>
      <c r="D43" s="251">
        <v>0.2</v>
      </c>
      <c r="E43" s="251">
        <v>0.53</v>
      </c>
      <c r="F43" s="251">
        <v>0.27</v>
      </c>
      <c r="G43" s="252">
        <v>0</v>
      </c>
    </row>
    <row r="44" spans="1:7" s="94" customFormat="1" x14ac:dyDescent="0.25">
      <c r="A44" s="309" t="s">
        <v>112</v>
      </c>
      <c r="B44" s="244" t="s">
        <v>405</v>
      </c>
      <c r="C44" s="140">
        <v>0</v>
      </c>
      <c r="D44" s="140">
        <v>0.56999999999999995</v>
      </c>
      <c r="E44" s="140">
        <v>0.28999999999999998</v>
      </c>
      <c r="F44" s="140">
        <v>0.14000000000000001</v>
      </c>
      <c r="G44" s="141">
        <v>0</v>
      </c>
    </row>
    <row r="45" spans="1:7" s="94" customFormat="1" x14ac:dyDescent="0.25">
      <c r="A45" s="310"/>
      <c r="B45" s="243" t="s">
        <v>59</v>
      </c>
      <c r="C45" s="140">
        <v>0</v>
      </c>
      <c r="D45" s="140">
        <v>0.36</v>
      </c>
      <c r="E45" s="140">
        <v>0.43</v>
      </c>
      <c r="F45" s="140">
        <v>0.21</v>
      </c>
      <c r="G45" s="141">
        <v>0</v>
      </c>
    </row>
    <row r="46" spans="1:7" s="94" customFormat="1" x14ac:dyDescent="0.25">
      <c r="A46" s="310"/>
      <c r="B46" s="243" t="s">
        <v>35</v>
      </c>
      <c r="C46" s="140">
        <v>0</v>
      </c>
      <c r="D46" s="140">
        <v>0.64</v>
      </c>
      <c r="E46" s="140">
        <v>0.27</v>
      </c>
      <c r="F46" s="140">
        <v>0.09</v>
      </c>
      <c r="G46" s="141">
        <v>0</v>
      </c>
    </row>
    <row r="47" spans="1:7" s="94" customFormat="1" ht="15" customHeight="1" x14ac:dyDescent="0.25">
      <c r="A47" s="310"/>
      <c r="B47" s="243" t="s">
        <v>22</v>
      </c>
      <c r="C47" s="140">
        <v>0.23</v>
      </c>
      <c r="D47" s="140">
        <v>0.46</v>
      </c>
      <c r="E47" s="140">
        <v>0.31</v>
      </c>
      <c r="F47" s="140">
        <v>0</v>
      </c>
      <c r="G47" s="141">
        <v>0</v>
      </c>
    </row>
    <row r="48" spans="1:7" s="94" customFormat="1" ht="15.75" thickBot="1" x14ac:dyDescent="0.3">
      <c r="A48" s="310"/>
      <c r="B48" s="243" t="s">
        <v>610</v>
      </c>
      <c r="C48" s="142">
        <v>0</v>
      </c>
      <c r="D48" s="142">
        <v>0.75</v>
      </c>
      <c r="E48" s="142">
        <v>0.13</v>
      </c>
      <c r="F48" s="142">
        <v>0.13</v>
      </c>
      <c r="G48" s="143">
        <v>0</v>
      </c>
    </row>
    <row r="49" spans="1:8" s="94" customFormat="1" x14ac:dyDescent="0.25">
      <c r="A49" s="312" t="s">
        <v>113</v>
      </c>
      <c r="B49" s="245" t="s">
        <v>406</v>
      </c>
      <c r="C49" s="255">
        <v>0</v>
      </c>
      <c r="D49" s="255">
        <v>0.33</v>
      </c>
      <c r="E49" s="255">
        <v>0.11</v>
      </c>
      <c r="F49" s="255">
        <v>0.56000000000000005</v>
      </c>
      <c r="G49" s="253">
        <v>0</v>
      </c>
    </row>
    <row r="50" spans="1:8" s="94" customFormat="1" x14ac:dyDescent="0.25">
      <c r="A50" s="313"/>
      <c r="B50" s="246" t="s">
        <v>407</v>
      </c>
      <c r="C50" s="255">
        <v>0.17</v>
      </c>
      <c r="D50" s="255">
        <v>0.33</v>
      </c>
      <c r="E50" s="255">
        <v>0.5</v>
      </c>
      <c r="F50" s="255">
        <v>0</v>
      </c>
      <c r="G50" s="253">
        <v>0</v>
      </c>
    </row>
    <row r="51" spans="1:8" s="94" customFormat="1" x14ac:dyDescent="0.25">
      <c r="A51" s="313"/>
      <c r="B51" s="246" t="s">
        <v>408</v>
      </c>
      <c r="C51" s="255">
        <v>0</v>
      </c>
      <c r="D51" s="255">
        <v>0.63</v>
      </c>
      <c r="E51" s="255">
        <v>0.38</v>
      </c>
      <c r="F51" s="255">
        <v>0</v>
      </c>
      <c r="G51" s="253">
        <v>0</v>
      </c>
    </row>
    <row r="52" spans="1:8" s="94" customFormat="1" x14ac:dyDescent="0.25">
      <c r="A52" s="313"/>
      <c r="B52" s="246" t="s">
        <v>615</v>
      </c>
      <c r="C52" s="255">
        <v>0</v>
      </c>
      <c r="D52" s="255">
        <v>0.44</v>
      </c>
      <c r="E52" s="255">
        <v>0.44</v>
      </c>
      <c r="F52" s="255">
        <v>0.11</v>
      </c>
      <c r="G52" s="253">
        <v>0</v>
      </c>
    </row>
    <row r="53" spans="1:8" s="94" customFormat="1" ht="15" customHeight="1" x14ac:dyDescent="0.25">
      <c r="A53" s="313"/>
      <c r="B53" s="246" t="s">
        <v>409</v>
      </c>
      <c r="C53" s="255">
        <v>0.14000000000000001</v>
      </c>
      <c r="D53" s="255">
        <v>0.43</v>
      </c>
      <c r="E53" s="255">
        <v>0.43</v>
      </c>
      <c r="F53" s="255">
        <v>0</v>
      </c>
      <c r="G53" s="253">
        <v>0</v>
      </c>
    </row>
    <row r="54" spans="1:8" s="94" customFormat="1" x14ac:dyDescent="0.25">
      <c r="A54" s="313"/>
      <c r="B54" s="246" t="s">
        <v>23</v>
      </c>
      <c r="C54" s="255">
        <v>7.0000000000000007E-2</v>
      </c>
      <c r="D54" s="255">
        <v>0.36</v>
      </c>
      <c r="E54" s="255">
        <v>0.43</v>
      </c>
      <c r="F54" s="255">
        <v>0.14000000000000001</v>
      </c>
      <c r="G54" s="253">
        <v>0</v>
      </c>
    </row>
    <row r="55" spans="1:8" s="94" customFormat="1" x14ac:dyDescent="0.25">
      <c r="A55" s="313"/>
      <c r="B55" s="246" t="s">
        <v>619</v>
      </c>
      <c r="C55" s="255">
        <v>0</v>
      </c>
      <c r="D55" s="255">
        <v>0.33</v>
      </c>
      <c r="E55" s="255">
        <v>0.5</v>
      </c>
      <c r="F55" s="255">
        <v>0.17</v>
      </c>
      <c r="G55" s="253">
        <v>0</v>
      </c>
      <c r="H55" s="131"/>
    </row>
    <row r="56" spans="1:8" s="94" customFormat="1" x14ac:dyDescent="0.25">
      <c r="A56" s="313"/>
      <c r="B56" s="246" t="s">
        <v>410</v>
      </c>
      <c r="C56" s="255">
        <v>0.11</v>
      </c>
      <c r="D56" s="255">
        <v>0.33</v>
      </c>
      <c r="E56" s="255">
        <v>0.33</v>
      </c>
      <c r="F56" s="255">
        <v>0.22</v>
      </c>
      <c r="G56" s="253">
        <v>0</v>
      </c>
    </row>
    <row r="57" spans="1:8" s="94" customFormat="1" x14ac:dyDescent="0.25">
      <c r="A57" s="313"/>
      <c r="B57" s="246" t="s">
        <v>624</v>
      </c>
      <c r="C57" s="255">
        <v>0.2</v>
      </c>
      <c r="D57" s="255">
        <v>0.4</v>
      </c>
      <c r="E57" s="255">
        <v>0.3</v>
      </c>
      <c r="F57" s="255">
        <v>0.1</v>
      </c>
      <c r="G57" s="253">
        <v>0</v>
      </c>
    </row>
    <row r="58" spans="1:8" s="94" customFormat="1" x14ac:dyDescent="0.25">
      <c r="A58" s="313"/>
      <c r="B58" s="246" t="s">
        <v>627</v>
      </c>
      <c r="C58" s="255">
        <v>0.4</v>
      </c>
      <c r="D58" s="255">
        <v>0.6</v>
      </c>
      <c r="E58" s="255">
        <v>0</v>
      </c>
      <c r="F58" s="255">
        <v>0</v>
      </c>
      <c r="G58" s="253">
        <v>0</v>
      </c>
    </row>
    <row r="59" spans="1:8" s="94" customFormat="1" ht="30" x14ac:dyDescent="0.25">
      <c r="A59" s="313"/>
      <c r="B59" s="248" t="s">
        <v>411</v>
      </c>
      <c r="C59" s="255">
        <v>0</v>
      </c>
      <c r="D59" s="255">
        <v>0.71</v>
      </c>
      <c r="E59" s="255">
        <v>0.28999999999999998</v>
      </c>
      <c r="F59" s="255">
        <v>0</v>
      </c>
      <c r="G59" s="253">
        <v>0</v>
      </c>
      <c r="H59" s="131"/>
    </row>
    <row r="60" spans="1:8" s="94" customFormat="1" ht="15.75" thickBot="1" x14ac:dyDescent="0.3">
      <c r="A60" s="314"/>
      <c r="B60" s="249" t="s">
        <v>26</v>
      </c>
      <c r="C60" s="251">
        <v>0.08</v>
      </c>
      <c r="D60" s="251">
        <v>0.54</v>
      </c>
      <c r="E60" s="251">
        <v>0.31</v>
      </c>
      <c r="F60" s="251">
        <v>0.08</v>
      </c>
      <c r="G60" s="252">
        <v>0</v>
      </c>
      <c r="H60" s="131"/>
    </row>
    <row r="61" spans="1:8" s="94" customFormat="1" x14ac:dyDescent="0.25">
      <c r="A61" s="310" t="s">
        <v>114</v>
      </c>
      <c r="B61" s="243" t="s">
        <v>412</v>
      </c>
      <c r="C61" s="140">
        <v>0.2</v>
      </c>
      <c r="D61" s="140">
        <v>0.2</v>
      </c>
      <c r="E61" s="140">
        <v>0.6</v>
      </c>
      <c r="F61" s="140">
        <v>0</v>
      </c>
      <c r="G61" s="141">
        <v>0</v>
      </c>
    </row>
    <row r="62" spans="1:8" s="94" customFormat="1" x14ac:dyDescent="0.25">
      <c r="A62" s="310"/>
      <c r="B62" s="243" t="s">
        <v>635</v>
      </c>
      <c r="C62" s="140">
        <v>0</v>
      </c>
      <c r="D62" s="140">
        <v>0.6</v>
      </c>
      <c r="E62" s="140">
        <v>0.4</v>
      </c>
      <c r="F62" s="140">
        <v>0</v>
      </c>
      <c r="G62" s="141">
        <v>0</v>
      </c>
    </row>
    <row r="63" spans="1:8" s="94" customFormat="1" x14ac:dyDescent="0.25">
      <c r="A63" s="310"/>
      <c r="B63" s="243" t="s">
        <v>413</v>
      </c>
      <c r="C63" s="140">
        <v>0.14000000000000001</v>
      </c>
      <c r="D63" s="140">
        <v>0.43</v>
      </c>
      <c r="E63" s="140">
        <v>0.43</v>
      </c>
      <c r="F63" s="140">
        <v>0</v>
      </c>
      <c r="G63" s="141">
        <v>0</v>
      </c>
    </row>
    <row r="64" spans="1:8" s="94" customFormat="1" x14ac:dyDescent="0.25">
      <c r="A64" s="310"/>
      <c r="B64" s="243" t="s">
        <v>47</v>
      </c>
      <c r="C64" s="140">
        <v>0.09</v>
      </c>
      <c r="D64" s="140">
        <v>0.73</v>
      </c>
      <c r="E64" s="140">
        <v>0.09</v>
      </c>
      <c r="F64" s="140">
        <v>0</v>
      </c>
      <c r="G64" s="141">
        <v>0.09</v>
      </c>
    </row>
    <row r="65" spans="1:7" s="94" customFormat="1" ht="15" customHeight="1" x14ac:dyDescent="0.25">
      <c r="A65" s="310"/>
      <c r="B65" s="243" t="s">
        <v>639</v>
      </c>
      <c r="C65" s="140">
        <v>0.13</v>
      </c>
      <c r="D65" s="140">
        <v>0.88</v>
      </c>
      <c r="E65" s="140">
        <v>0</v>
      </c>
      <c r="F65" s="140">
        <v>0</v>
      </c>
      <c r="G65" s="141">
        <v>0</v>
      </c>
    </row>
    <row r="66" spans="1:7" s="94" customFormat="1" x14ac:dyDescent="0.25">
      <c r="A66" s="310"/>
      <c r="B66" s="243" t="s">
        <v>644</v>
      </c>
      <c r="C66" s="140">
        <v>0</v>
      </c>
      <c r="D66" s="140">
        <v>0.8</v>
      </c>
      <c r="E66" s="140">
        <v>0.2</v>
      </c>
      <c r="F66" s="140">
        <v>0</v>
      </c>
      <c r="G66" s="141">
        <v>0</v>
      </c>
    </row>
    <row r="67" spans="1:7" s="94" customFormat="1" x14ac:dyDescent="0.25">
      <c r="A67" s="310"/>
      <c r="B67" s="243" t="s">
        <v>36</v>
      </c>
      <c r="C67" s="140">
        <v>7.0000000000000007E-2</v>
      </c>
      <c r="D67" s="140">
        <v>0.86</v>
      </c>
      <c r="E67" s="140">
        <v>7.0000000000000007E-2</v>
      </c>
      <c r="F67" s="140">
        <v>0</v>
      </c>
      <c r="G67" s="141">
        <v>0</v>
      </c>
    </row>
    <row r="68" spans="1:7" s="94" customFormat="1" ht="15.75" thickBot="1" x14ac:dyDescent="0.3">
      <c r="A68" s="311"/>
      <c r="B68" s="250" t="s">
        <v>37</v>
      </c>
      <c r="C68" s="142">
        <v>0</v>
      </c>
      <c r="D68" s="142">
        <v>0.79</v>
      </c>
      <c r="E68" s="142">
        <v>0.14000000000000001</v>
      </c>
      <c r="F68" s="142">
        <v>0</v>
      </c>
      <c r="G68" s="143">
        <v>7.0000000000000007E-2</v>
      </c>
    </row>
    <row r="69" spans="1:7" s="94" customFormat="1" x14ac:dyDescent="0.25">
      <c r="A69" s="313" t="s">
        <v>115</v>
      </c>
      <c r="B69" s="246" t="s">
        <v>44</v>
      </c>
      <c r="C69" s="255">
        <v>0</v>
      </c>
      <c r="D69" s="255">
        <v>0.4</v>
      </c>
      <c r="E69" s="255">
        <v>0.6</v>
      </c>
      <c r="F69" s="255">
        <v>0</v>
      </c>
      <c r="G69" s="253">
        <v>0</v>
      </c>
    </row>
    <row r="70" spans="1:7" s="94" customFormat="1" x14ac:dyDescent="0.25">
      <c r="A70" s="313"/>
      <c r="B70" s="246" t="s">
        <v>45</v>
      </c>
      <c r="C70" s="255">
        <v>0.09</v>
      </c>
      <c r="D70" s="255">
        <v>0.73</v>
      </c>
      <c r="E70" s="255">
        <v>0.18</v>
      </c>
      <c r="F70" s="255">
        <v>0</v>
      </c>
      <c r="G70" s="253">
        <v>0</v>
      </c>
    </row>
    <row r="71" spans="1:7" s="94" customFormat="1" x14ac:dyDescent="0.25">
      <c r="A71" s="313"/>
      <c r="B71" s="246" t="s">
        <v>42</v>
      </c>
      <c r="C71" s="255">
        <v>0.08</v>
      </c>
      <c r="D71" s="255">
        <v>0.54</v>
      </c>
      <c r="E71" s="255">
        <v>0.31</v>
      </c>
      <c r="F71" s="255">
        <v>0.08</v>
      </c>
      <c r="G71" s="253">
        <v>0</v>
      </c>
    </row>
    <row r="72" spans="1:7" s="94" customFormat="1" x14ac:dyDescent="0.25">
      <c r="A72" s="313"/>
      <c r="B72" s="246" t="s">
        <v>33</v>
      </c>
      <c r="C72" s="255">
        <v>0.13</v>
      </c>
      <c r="D72" s="255">
        <v>0.53</v>
      </c>
      <c r="E72" s="255">
        <v>0.33</v>
      </c>
      <c r="F72" s="255">
        <v>0</v>
      </c>
      <c r="G72" s="253">
        <v>0</v>
      </c>
    </row>
    <row r="73" spans="1:7" s="94" customFormat="1" ht="15" customHeight="1" x14ac:dyDescent="0.25">
      <c r="A73" s="313"/>
      <c r="B73" s="246" t="s">
        <v>652</v>
      </c>
      <c r="C73" s="255">
        <v>0</v>
      </c>
      <c r="D73" s="255">
        <v>1</v>
      </c>
      <c r="E73" s="255">
        <v>0</v>
      </c>
      <c r="F73" s="255">
        <v>0</v>
      </c>
      <c r="G73" s="253">
        <v>0</v>
      </c>
    </row>
    <row r="74" spans="1:7" s="94" customFormat="1" x14ac:dyDescent="0.25">
      <c r="A74" s="313"/>
      <c r="B74" s="246" t="s">
        <v>657</v>
      </c>
      <c r="C74" s="255">
        <v>0.11</v>
      </c>
      <c r="D74" s="255">
        <v>0.67</v>
      </c>
      <c r="E74" s="255">
        <v>0.11</v>
      </c>
      <c r="F74" s="255">
        <v>0.11</v>
      </c>
      <c r="G74" s="253">
        <v>0</v>
      </c>
    </row>
    <row r="75" spans="1:7" s="94" customFormat="1" x14ac:dyDescent="0.25">
      <c r="A75" s="313"/>
      <c r="B75" s="246" t="s">
        <v>662</v>
      </c>
      <c r="C75" s="255">
        <v>0</v>
      </c>
      <c r="D75" s="255">
        <v>0.89</v>
      </c>
      <c r="E75" s="255">
        <v>0</v>
      </c>
      <c r="F75" s="255">
        <v>0</v>
      </c>
      <c r="G75" s="253">
        <v>0.11</v>
      </c>
    </row>
    <row r="76" spans="1:7" s="94" customFormat="1" x14ac:dyDescent="0.25">
      <c r="A76" s="313"/>
      <c r="B76" s="246" t="s">
        <v>414</v>
      </c>
      <c r="C76" s="255">
        <v>0.13</v>
      </c>
      <c r="D76" s="255">
        <v>0.88</v>
      </c>
      <c r="E76" s="255">
        <v>0</v>
      </c>
      <c r="F76" s="255">
        <v>0</v>
      </c>
      <c r="G76" s="253">
        <v>0</v>
      </c>
    </row>
    <row r="77" spans="1:7" s="94" customFormat="1" x14ac:dyDescent="0.25">
      <c r="A77" s="313"/>
      <c r="B77" s="246" t="s">
        <v>50</v>
      </c>
      <c r="C77" s="255">
        <v>0.13</v>
      </c>
      <c r="D77" s="255">
        <v>0.39</v>
      </c>
      <c r="E77" s="255">
        <v>0.39</v>
      </c>
      <c r="F77" s="255">
        <v>0.04</v>
      </c>
      <c r="G77" s="253">
        <v>0.04</v>
      </c>
    </row>
    <row r="78" spans="1:7" s="94" customFormat="1" x14ac:dyDescent="0.25">
      <c r="A78" s="313"/>
      <c r="B78" s="246" t="s">
        <v>669</v>
      </c>
      <c r="C78" s="255">
        <v>0</v>
      </c>
      <c r="D78" s="255">
        <v>0.71</v>
      </c>
      <c r="E78" s="255">
        <v>0.28999999999999998</v>
      </c>
      <c r="F78" s="255">
        <v>0</v>
      </c>
      <c r="G78" s="253">
        <v>0</v>
      </c>
    </row>
    <row r="79" spans="1:7" s="94" customFormat="1" x14ac:dyDescent="0.25">
      <c r="A79" s="313"/>
      <c r="B79" s="246" t="s">
        <v>415</v>
      </c>
      <c r="C79" s="255">
        <v>0.4</v>
      </c>
      <c r="D79" s="255">
        <v>0.6</v>
      </c>
      <c r="E79" s="255">
        <v>0</v>
      </c>
      <c r="F79" s="255">
        <v>0</v>
      </c>
      <c r="G79" s="253">
        <v>0</v>
      </c>
    </row>
    <row r="80" spans="1:7" s="94" customFormat="1" x14ac:dyDescent="0.25">
      <c r="A80" s="313"/>
      <c r="B80" s="246" t="s">
        <v>675</v>
      </c>
      <c r="C80" s="255">
        <v>0</v>
      </c>
      <c r="D80" s="255">
        <v>0.83</v>
      </c>
      <c r="E80" s="255">
        <v>0</v>
      </c>
      <c r="F80" s="255">
        <v>0.17</v>
      </c>
      <c r="G80" s="253">
        <v>0</v>
      </c>
    </row>
    <row r="81" spans="1:7" s="94" customFormat="1" ht="15" customHeight="1" thickBot="1" x14ac:dyDescent="0.3">
      <c r="A81" s="313"/>
      <c r="B81" s="249" t="s">
        <v>680</v>
      </c>
      <c r="C81" s="251">
        <v>0</v>
      </c>
      <c r="D81" s="251">
        <v>1</v>
      </c>
      <c r="E81" s="251">
        <v>0</v>
      </c>
      <c r="F81" s="251">
        <v>0</v>
      </c>
      <c r="G81" s="252">
        <v>0</v>
      </c>
    </row>
    <row r="82" spans="1:7" s="94" customFormat="1" x14ac:dyDescent="0.25">
      <c r="A82" s="309" t="s">
        <v>735</v>
      </c>
      <c r="B82" s="243" t="s">
        <v>55</v>
      </c>
      <c r="C82" s="140">
        <v>0.08</v>
      </c>
      <c r="D82" s="140">
        <v>0.38</v>
      </c>
      <c r="E82" s="140">
        <v>0.38</v>
      </c>
      <c r="F82" s="140">
        <v>0.15</v>
      </c>
      <c r="G82" s="141">
        <v>0</v>
      </c>
    </row>
    <row r="83" spans="1:7" s="94" customFormat="1" x14ac:dyDescent="0.25">
      <c r="A83" s="310"/>
      <c r="B83" s="243" t="s">
        <v>57</v>
      </c>
      <c r="C83" s="140">
        <v>0.21</v>
      </c>
      <c r="D83" s="140">
        <v>0.32</v>
      </c>
      <c r="E83" s="140">
        <v>0.26</v>
      </c>
      <c r="F83" s="140">
        <v>0.21</v>
      </c>
      <c r="G83" s="141">
        <v>0</v>
      </c>
    </row>
    <row r="84" spans="1:7" s="94" customFormat="1" x14ac:dyDescent="0.25">
      <c r="A84" s="310"/>
      <c r="B84" s="243" t="s">
        <v>60</v>
      </c>
      <c r="C84" s="140">
        <v>0.23</v>
      </c>
      <c r="D84" s="140">
        <v>0.23</v>
      </c>
      <c r="E84" s="140">
        <v>0.08</v>
      </c>
      <c r="F84" s="140">
        <v>0.46</v>
      </c>
      <c r="G84" s="141">
        <v>0</v>
      </c>
    </row>
    <row r="85" spans="1:7" s="94" customFormat="1" x14ac:dyDescent="0.25">
      <c r="A85" s="310"/>
      <c r="B85" s="243" t="s">
        <v>688</v>
      </c>
      <c r="C85" s="140">
        <v>0.14000000000000001</v>
      </c>
      <c r="D85" s="140">
        <v>0.28999999999999998</v>
      </c>
      <c r="E85" s="140">
        <v>0.43</v>
      </c>
      <c r="F85" s="140">
        <v>0</v>
      </c>
      <c r="G85" s="141">
        <v>0.14000000000000001</v>
      </c>
    </row>
    <row r="86" spans="1:7" s="94" customFormat="1" x14ac:dyDescent="0.25">
      <c r="A86" s="310"/>
      <c r="B86" s="243" t="s">
        <v>58</v>
      </c>
      <c r="C86" s="140">
        <v>0.09</v>
      </c>
      <c r="D86" s="140">
        <v>0.36</v>
      </c>
      <c r="E86" s="140">
        <v>0.18</v>
      </c>
      <c r="F86" s="140">
        <v>0.18</v>
      </c>
      <c r="G86" s="141">
        <v>0.18</v>
      </c>
    </row>
    <row r="87" spans="1:7" s="94" customFormat="1" x14ac:dyDescent="0.25">
      <c r="A87" s="310"/>
      <c r="B87" s="243" t="s">
        <v>416</v>
      </c>
      <c r="C87" s="140">
        <v>0.28999999999999998</v>
      </c>
      <c r="D87" s="140">
        <v>0.43</v>
      </c>
      <c r="E87" s="140">
        <v>0</v>
      </c>
      <c r="F87" s="140">
        <v>0.28999999999999998</v>
      </c>
      <c r="G87" s="141">
        <v>0</v>
      </c>
    </row>
    <row r="88" spans="1:7" s="94" customFormat="1" x14ac:dyDescent="0.25">
      <c r="A88" s="310"/>
      <c r="B88" s="243" t="s">
        <v>695</v>
      </c>
      <c r="C88" s="140">
        <v>0</v>
      </c>
      <c r="D88" s="140">
        <v>0.56999999999999995</v>
      </c>
      <c r="E88" s="140">
        <v>0.43</v>
      </c>
      <c r="F88" s="140">
        <v>0</v>
      </c>
      <c r="G88" s="141">
        <v>0</v>
      </c>
    </row>
    <row r="89" spans="1:7" s="94" customFormat="1" x14ac:dyDescent="0.25">
      <c r="A89" s="310"/>
      <c r="B89" s="243" t="s">
        <v>39</v>
      </c>
      <c r="C89" s="140">
        <v>0.33</v>
      </c>
      <c r="D89" s="140">
        <v>0.33</v>
      </c>
      <c r="E89" s="140">
        <v>0.17</v>
      </c>
      <c r="F89" s="140">
        <v>0.17</v>
      </c>
      <c r="G89" s="141">
        <v>0</v>
      </c>
    </row>
    <row r="90" spans="1:7" s="94" customFormat="1" x14ac:dyDescent="0.25">
      <c r="A90" s="310"/>
      <c r="B90" s="243" t="s">
        <v>24</v>
      </c>
      <c r="C90" s="140">
        <v>0.31</v>
      </c>
      <c r="D90" s="140">
        <v>0.46</v>
      </c>
      <c r="E90" s="140">
        <v>0.15</v>
      </c>
      <c r="F90" s="140">
        <v>0</v>
      </c>
      <c r="G90" s="141">
        <v>0.08</v>
      </c>
    </row>
    <row r="91" spans="1:7" s="94" customFormat="1" ht="15" customHeight="1" thickBot="1" x14ac:dyDescent="0.3">
      <c r="A91" s="311"/>
      <c r="B91" s="243" t="s">
        <v>417</v>
      </c>
      <c r="C91" s="142">
        <v>0.17</v>
      </c>
      <c r="D91" s="142">
        <v>0.67</v>
      </c>
      <c r="E91" s="142">
        <v>0.17</v>
      </c>
      <c r="F91" s="142">
        <v>0</v>
      </c>
      <c r="G91" s="143">
        <v>0</v>
      </c>
    </row>
    <row r="92" spans="1:7" s="94" customFormat="1" x14ac:dyDescent="0.25">
      <c r="A92" s="313" t="s">
        <v>125</v>
      </c>
      <c r="B92" s="247" t="s">
        <v>703</v>
      </c>
      <c r="C92" s="255">
        <v>0</v>
      </c>
      <c r="D92" s="255">
        <v>0.4</v>
      </c>
      <c r="E92" s="255">
        <v>0.4</v>
      </c>
      <c r="F92" s="255">
        <v>0.2</v>
      </c>
      <c r="G92" s="253">
        <v>0</v>
      </c>
    </row>
    <row r="93" spans="1:7" s="94" customFormat="1" x14ac:dyDescent="0.25">
      <c r="A93" s="313"/>
      <c r="B93" s="246" t="s">
        <v>48</v>
      </c>
      <c r="C93" s="255">
        <v>0.09</v>
      </c>
      <c r="D93" s="255">
        <v>0.18</v>
      </c>
      <c r="E93" s="255">
        <v>0.36</v>
      </c>
      <c r="F93" s="255">
        <v>0.36</v>
      </c>
      <c r="G93" s="253">
        <v>0</v>
      </c>
    </row>
    <row r="94" spans="1:7" s="94" customFormat="1" ht="15.75" thickBot="1" x14ac:dyDescent="0.3">
      <c r="A94" s="313"/>
      <c r="B94" s="246" t="s">
        <v>706</v>
      </c>
      <c r="C94" s="251">
        <v>0</v>
      </c>
      <c r="D94" s="251">
        <v>0.4</v>
      </c>
      <c r="E94" s="251">
        <v>0.2</v>
      </c>
      <c r="F94" s="251">
        <v>0.2</v>
      </c>
      <c r="G94" s="252">
        <v>0.2</v>
      </c>
    </row>
    <row r="95" spans="1:7" s="94" customFormat="1" x14ac:dyDescent="0.25">
      <c r="A95" s="309" t="s">
        <v>404</v>
      </c>
      <c r="B95" s="244" t="s">
        <v>418</v>
      </c>
      <c r="C95" s="140">
        <v>0</v>
      </c>
      <c r="D95" s="140">
        <v>0.14000000000000001</v>
      </c>
      <c r="E95" s="140">
        <v>0.28999999999999998</v>
      </c>
      <c r="F95" s="140">
        <v>0.43</v>
      </c>
      <c r="G95" s="141">
        <v>0.14000000000000001</v>
      </c>
    </row>
    <row r="96" spans="1:7" s="94" customFormat="1" ht="15" customHeight="1" x14ac:dyDescent="0.25">
      <c r="A96" s="310"/>
      <c r="B96" s="243" t="s">
        <v>710</v>
      </c>
      <c r="C96" s="140">
        <v>0.6</v>
      </c>
      <c r="D96" s="140">
        <v>0.2</v>
      </c>
      <c r="E96" s="140">
        <v>0</v>
      </c>
      <c r="F96" s="140">
        <v>0.2</v>
      </c>
      <c r="G96" s="141">
        <v>0</v>
      </c>
    </row>
    <row r="97" spans="1:7" s="94" customFormat="1" x14ac:dyDescent="0.25">
      <c r="A97" s="310"/>
      <c r="B97" s="243" t="s">
        <v>307</v>
      </c>
      <c r="C97" s="140">
        <v>0.21</v>
      </c>
      <c r="D97" s="140">
        <v>0.36</v>
      </c>
      <c r="E97" s="140">
        <v>0.14000000000000001</v>
      </c>
      <c r="F97" s="140">
        <v>0.28999999999999998</v>
      </c>
      <c r="G97" s="141">
        <v>0</v>
      </c>
    </row>
    <row r="98" spans="1:7" s="94" customFormat="1" x14ac:dyDescent="0.25">
      <c r="A98" s="310"/>
      <c r="B98" s="243" t="s">
        <v>713</v>
      </c>
      <c r="C98" s="140">
        <v>0.25</v>
      </c>
      <c r="D98" s="140">
        <v>0.13</v>
      </c>
      <c r="E98" s="140">
        <v>0.25</v>
      </c>
      <c r="F98" s="140">
        <v>0.38</v>
      </c>
      <c r="G98" s="141">
        <v>0</v>
      </c>
    </row>
    <row r="99" spans="1:7" s="94" customFormat="1" x14ac:dyDescent="0.25">
      <c r="A99" s="310"/>
      <c r="B99" s="243" t="s">
        <v>34</v>
      </c>
      <c r="C99" s="140">
        <v>0.2</v>
      </c>
      <c r="D99" s="140">
        <v>0.4</v>
      </c>
      <c r="E99" s="140">
        <v>0.28000000000000003</v>
      </c>
      <c r="F99" s="140">
        <v>0.08</v>
      </c>
      <c r="G99" s="141">
        <v>0.04</v>
      </c>
    </row>
    <row r="100" spans="1:7" s="94" customFormat="1" x14ac:dyDescent="0.25">
      <c r="A100" s="310"/>
      <c r="B100" s="243" t="s">
        <v>61</v>
      </c>
      <c r="C100" s="140">
        <v>0.08</v>
      </c>
      <c r="D100" s="140">
        <v>0.33</v>
      </c>
      <c r="E100" s="140">
        <v>0.17</v>
      </c>
      <c r="F100" s="140">
        <v>0.25</v>
      </c>
      <c r="G100" s="141">
        <v>0.17</v>
      </c>
    </row>
    <row r="101" spans="1:7" s="94" customFormat="1" x14ac:dyDescent="0.25">
      <c r="A101" s="310"/>
      <c r="B101" s="243" t="s">
        <v>717</v>
      </c>
      <c r="C101" s="140">
        <v>0.28999999999999998</v>
      </c>
      <c r="D101" s="140">
        <v>0.43</v>
      </c>
      <c r="E101" s="140">
        <v>0.14000000000000001</v>
      </c>
      <c r="F101" s="140">
        <v>0</v>
      </c>
      <c r="G101" s="141">
        <v>0.14000000000000001</v>
      </c>
    </row>
    <row r="102" spans="1:7" s="94" customFormat="1" x14ac:dyDescent="0.25">
      <c r="A102" s="310"/>
      <c r="B102" s="243" t="s">
        <v>56</v>
      </c>
      <c r="C102" s="140">
        <v>0.06</v>
      </c>
      <c r="D102" s="140">
        <v>0.18</v>
      </c>
      <c r="E102" s="140">
        <v>0.53</v>
      </c>
      <c r="F102" s="140">
        <v>0.12</v>
      </c>
      <c r="G102" s="141">
        <v>0.12</v>
      </c>
    </row>
    <row r="103" spans="1:7" s="94" customFormat="1" x14ac:dyDescent="0.25">
      <c r="A103" s="310"/>
      <c r="B103" s="243" t="s">
        <v>38</v>
      </c>
      <c r="C103" s="140">
        <v>0.15</v>
      </c>
      <c r="D103" s="140">
        <v>0.5</v>
      </c>
      <c r="E103" s="140">
        <v>0.3</v>
      </c>
      <c r="F103" s="140">
        <v>0.05</v>
      </c>
      <c r="G103" s="141">
        <v>0</v>
      </c>
    </row>
    <row r="104" spans="1:7" s="94" customFormat="1" x14ac:dyDescent="0.25">
      <c r="A104" s="310"/>
      <c r="B104" s="243" t="s">
        <v>723</v>
      </c>
      <c r="C104" s="140">
        <v>0.14000000000000001</v>
      </c>
      <c r="D104" s="140">
        <v>0.71</v>
      </c>
      <c r="E104" s="140">
        <v>0</v>
      </c>
      <c r="F104" s="140">
        <v>0</v>
      </c>
      <c r="G104" s="141">
        <v>0.14000000000000001</v>
      </c>
    </row>
    <row r="105" spans="1:7" s="94" customFormat="1" x14ac:dyDescent="0.25">
      <c r="A105" s="310"/>
      <c r="B105" s="243" t="s">
        <v>727</v>
      </c>
      <c r="C105" s="140">
        <v>0</v>
      </c>
      <c r="D105" s="140">
        <v>0.43</v>
      </c>
      <c r="E105" s="140">
        <v>0.28999999999999998</v>
      </c>
      <c r="F105" s="140">
        <v>0.14000000000000001</v>
      </c>
      <c r="G105" s="141">
        <v>0.14000000000000001</v>
      </c>
    </row>
    <row r="106" spans="1:7" s="94" customFormat="1" ht="15.75" thickBot="1" x14ac:dyDescent="0.3">
      <c r="A106" s="311"/>
      <c r="B106" s="242" t="s">
        <v>63</v>
      </c>
      <c r="C106" s="142">
        <v>0</v>
      </c>
      <c r="D106" s="142">
        <v>0.21</v>
      </c>
      <c r="E106" s="142">
        <v>0.14000000000000001</v>
      </c>
      <c r="F106" s="142">
        <v>0.28999999999999998</v>
      </c>
      <c r="G106" s="143">
        <v>0.36</v>
      </c>
    </row>
    <row r="107" spans="1:7" s="94" customFormat="1" x14ac:dyDescent="0.25">
      <c r="A107" s="111" t="s">
        <v>127</v>
      </c>
      <c r="C107" s="74"/>
      <c r="D107" s="74"/>
      <c r="E107" s="74"/>
      <c r="F107" s="74"/>
      <c r="G107" s="74"/>
    </row>
    <row r="108" spans="1:7" s="94" customFormat="1" x14ac:dyDescent="0.25">
      <c r="A108" s="123"/>
      <c r="C108" s="74"/>
      <c r="D108" s="74"/>
      <c r="E108" s="74"/>
      <c r="F108" s="74"/>
      <c r="G108" s="74"/>
    </row>
    <row r="109" spans="1:7" s="94" customFormat="1" x14ac:dyDescent="0.25">
      <c r="A109" s="123"/>
      <c r="C109" s="74"/>
      <c r="D109" s="74"/>
      <c r="E109" s="74"/>
      <c r="F109" s="74"/>
      <c r="G109" s="74"/>
    </row>
    <row r="110" spans="1:7" s="94" customFormat="1" x14ac:dyDescent="0.25">
      <c r="A110" s="123"/>
      <c r="C110" s="74"/>
      <c r="D110" s="74"/>
      <c r="E110" s="74"/>
      <c r="F110" s="74"/>
      <c r="G110" s="74"/>
    </row>
    <row r="111" spans="1:7" s="94" customFormat="1" x14ac:dyDescent="0.25">
      <c r="A111" s="123"/>
      <c r="C111" s="74"/>
      <c r="D111" s="74"/>
      <c r="E111" s="74"/>
      <c r="F111" s="74"/>
      <c r="G111" s="74"/>
    </row>
    <row r="112" spans="1:7" s="94" customFormat="1" x14ac:dyDescent="0.25">
      <c r="A112" s="123"/>
      <c r="C112" s="74"/>
      <c r="D112" s="74"/>
      <c r="E112" s="74"/>
      <c r="F112" s="74"/>
      <c r="G112" s="74"/>
    </row>
    <row r="113" spans="1:7" s="94" customFormat="1" x14ac:dyDescent="0.25">
      <c r="A113" s="123"/>
      <c r="C113" s="74"/>
      <c r="D113" s="74"/>
      <c r="E113" s="74"/>
      <c r="F113" s="74"/>
      <c r="G113" s="74"/>
    </row>
    <row r="114" spans="1:7" s="94" customFormat="1" x14ac:dyDescent="0.25">
      <c r="A114" s="123"/>
      <c r="C114" s="74"/>
      <c r="D114" s="74"/>
      <c r="E114" s="74"/>
      <c r="F114" s="74"/>
      <c r="G114" s="74"/>
    </row>
    <row r="115" spans="1:7" s="94" customFormat="1" x14ac:dyDescent="0.25">
      <c r="A115" s="123"/>
      <c r="C115" s="74"/>
      <c r="D115" s="74"/>
      <c r="E115" s="74"/>
      <c r="F115" s="74"/>
      <c r="G115" s="74"/>
    </row>
    <row r="116" spans="1:7" s="94" customFormat="1" x14ac:dyDescent="0.25">
      <c r="A116" s="123"/>
      <c r="C116" s="74"/>
      <c r="D116" s="74"/>
      <c r="E116" s="74"/>
      <c r="F116" s="74"/>
      <c r="G116" s="74"/>
    </row>
    <row r="117" spans="1:7" s="94" customFormat="1" x14ac:dyDescent="0.25">
      <c r="A117" s="123"/>
      <c r="C117" s="74"/>
      <c r="D117" s="74"/>
      <c r="E117" s="74"/>
      <c r="F117" s="74"/>
      <c r="G117" s="74"/>
    </row>
    <row r="118" spans="1:7" s="94" customFormat="1" x14ac:dyDescent="0.25">
      <c r="A118" s="123"/>
      <c r="C118" s="74"/>
      <c r="D118" s="74"/>
      <c r="E118" s="74"/>
      <c r="F118" s="74"/>
      <c r="G118" s="74"/>
    </row>
    <row r="119" spans="1:7" s="94" customFormat="1" x14ac:dyDescent="0.25">
      <c r="A119" s="123"/>
      <c r="C119" s="74"/>
      <c r="D119" s="74"/>
      <c r="E119" s="74"/>
      <c r="F119" s="74"/>
      <c r="G119" s="74"/>
    </row>
    <row r="120" spans="1:7" s="94" customFormat="1" x14ac:dyDescent="0.25">
      <c r="A120" s="123"/>
      <c r="C120" s="74"/>
      <c r="D120" s="74"/>
      <c r="E120" s="74"/>
      <c r="F120" s="74"/>
      <c r="G120" s="74"/>
    </row>
    <row r="121" spans="1:7" s="94" customFormat="1" x14ac:dyDescent="0.25">
      <c r="A121" s="123"/>
      <c r="C121" s="74"/>
      <c r="D121" s="74"/>
      <c r="E121" s="74"/>
      <c r="F121" s="74"/>
      <c r="G121" s="74"/>
    </row>
    <row r="122" spans="1:7" s="94" customFormat="1" x14ac:dyDescent="0.25">
      <c r="A122" s="123"/>
      <c r="C122" s="74"/>
      <c r="D122" s="74"/>
      <c r="E122" s="74"/>
      <c r="F122" s="74"/>
      <c r="G122" s="74"/>
    </row>
    <row r="123" spans="1:7" s="94" customFormat="1" x14ac:dyDescent="0.25">
      <c r="A123" s="123"/>
      <c r="C123" s="74"/>
      <c r="D123" s="74"/>
      <c r="E123" s="74"/>
      <c r="F123" s="74"/>
      <c r="G123" s="74"/>
    </row>
    <row r="124" spans="1:7" s="94" customFormat="1" x14ac:dyDescent="0.25">
      <c r="A124" s="124"/>
      <c r="C124" s="74"/>
      <c r="D124" s="74"/>
      <c r="E124" s="74"/>
      <c r="F124" s="74"/>
      <c r="G124" s="74"/>
    </row>
    <row r="125" spans="1:7" s="94" customFormat="1" x14ac:dyDescent="0.25">
      <c r="A125" s="124"/>
      <c r="C125" s="74"/>
      <c r="D125" s="74"/>
      <c r="E125" s="74"/>
      <c r="F125" s="74"/>
      <c r="G125" s="74"/>
    </row>
    <row r="126" spans="1:7" s="94" customFormat="1" x14ac:dyDescent="0.25">
      <c r="A126" s="124"/>
      <c r="C126" s="74"/>
      <c r="D126" s="74"/>
      <c r="E126" s="74"/>
      <c r="F126" s="74"/>
      <c r="G126" s="74"/>
    </row>
    <row r="127" spans="1:7" s="94" customFormat="1" x14ac:dyDescent="0.25">
      <c r="A127" s="124"/>
      <c r="C127" s="74"/>
      <c r="D127" s="74"/>
      <c r="E127" s="74"/>
      <c r="F127" s="74"/>
      <c r="G127" s="74"/>
    </row>
    <row r="128" spans="1:7" s="94" customFormat="1" x14ac:dyDescent="0.25">
      <c r="A128" s="124"/>
      <c r="C128" s="74"/>
      <c r="D128" s="74"/>
      <c r="E128" s="74"/>
      <c r="F128" s="74"/>
      <c r="G128" s="74"/>
    </row>
    <row r="129" spans="1:7" s="94" customFormat="1" x14ac:dyDescent="0.25">
      <c r="A129" s="124"/>
      <c r="C129" s="74"/>
      <c r="D129" s="74"/>
      <c r="E129" s="74"/>
      <c r="F129" s="74"/>
      <c r="G129" s="74"/>
    </row>
    <row r="130" spans="1:7" s="94" customFormat="1" x14ac:dyDescent="0.25">
      <c r="A130" s="124"/>
      <c r="C130" s="74"/>
      <c r="D130" s="74"/>
      <c r="E130" s="74"/>
      <c r="F130" s="74"/>
      <c r="G130" s="74"/>
    </row>
    <row r="131" spans="1:7" s="94" customFormat="1" x14ac:dyDescent="0.25">
      <c r="A131" s="124"/>
      <c r="C131" s="74"/>
      <c r="D131" s="74"/>
      <c r="E131" s="74"/>
      <c r="F131" s="74"/>
      <c r="G131" s="74"/>
    </row>
    <row r="132" spans="1:7" s="94" customFormat="1" x14ac:dyDescent="0.25">
      <c r="A132" s="124"/>
      <c r="C132" s="74"/>
      <c r="D132" s="74"/>
      <c r="E132" s="74"/>
      <c r="F132" s="74"/>
      <c r="G132" s="74"/>
    </row>
    <row r="133" spans="1:7" s="94" customFormat="1" x14ac:dyDescent="0.25">
      <c r="A133" s="124"/>
      <c r="C133" s="74"/>
      <c r="D133" s="74"/>
      <c r="E133" s="74"/>
      <c r="F133" s="74"/>
      <c r="G133" s="74"/>
    </row>
    <row r="134" spans="1:7" s="94" customFormat="1" x14ac:dyDescent="0.25">
      <c r="A134" s="124"/>
      <c r="C134" s="74"/>
      <c r="D134" s="74"/>
      <c r="E134" s="74"/>
      <c r="F134" s="74"/>
      <c r="G134" s="74"/>
    </row>
    <row r="135" spans="1:7" s="94" customFormat="1" x14ac:dyDescent="0.25"/>
  </sheetData>
  <sortState ref="B91:G95">
    <sortCondition ref="B91:B95"/>
  </sortState>
  <mergeCells count="12">
    <mergeCell ref="A44:A48"/>
    <mergeCell ref="C4:H4"/>
    <mergeCell ref="B5:G5"/>
    <mergeCell ref="A10:A15"/>
    <mergeCell ref="A16:A36"/>
    <mergeCell ref="A37:A43"/>
    <mergeCell ref="A95:A106"/>
    <mergeCell ref="A49:A60"/>
    <mergeCell ref="A61:A68"/>
    <mergeCell ref="A69:A81"/>
    <mergeCell ref="A82:A91"/>
    <mergeCell ref="A92:A94"/>
  </mergeCells>
  <hyperlinks>
    <hyperlink ref="A1" location="'List of Figs &amp; Tables'!A1" display="Link to Index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245"/>
  <sheetViews>
    <sheetView zoomScale="70" zoomScaleNormal="70" workbookViewId="0">
      <selection activeCell="J99" sqref="J99"/>
    </sheetView>
  </sheetViews>
  <sheetFormatPr defaultRowHeight="15" x14ac:dyDescent="0.25"/>
  <cols>
    <col min="1" max="1" width="9.140625" style="65"/>
    <col min="2" max="2" width="48.140625" style="65" customWidth="1"/>
    <col min="3" max="3" width="9.140625" customWidth="1"/>
    <col min="5" max="7" width="9.140625" style="64"/>
  </cols>
  <sheetData>
    <row r="1" spans="1:8" x14ac:dyDescent="0.25">
      <c r="A1" s="19" t="s">
        <v>100</v>
      </c>
    </row>
    <row r="3" spans="1:8" s="94" customFormat="1" x14ac:dyDescent="0.25"/>
    <row r="4" spans="1:8" s="94" customFormat="1" ht="15.75" thickBot="1" x14ac:dyDescent="0.3">
      <c r="B4" s="132"/>
      <c r="C4" s="308"/>
      <c r="D4" s="308"/>
      <c r="E4" s="308"/>
      <c r="F4" s="308"/>
      <c r="G4" s="308"/>
      <c r="H4" s="308"/>
    </row>
    <row r="5" spans="1:8" s="94" customFormat="1" ht="15.75" thickBot="1" x14ac:dyDescent="0.3">
      <c r="A5" s="132"/>
      <c r="B5" s="315" t="s">
        <v>519</v>
      </c>
      <c r="C5" s="316"/>
      <c r="D5" s="316"/>
      <c r="E5" s="316"/>
      <c r="F5" s="316"/>
      <c r="G5" s="317"/>
      <c r="H5" s="73"/>
    </row>
    <row r="6" spans="1:8" s="94" customFormat="1" x14ac:dyDescent="0.25">
      <c r="A6" s="132"/>
      <c r="B6" s="126" t="s">
        <v>105</v>
      </c>
      <c r="C6" s="127" t="s">
        <v>106</v>
      </c>
      <c r="D6" s="128"/>
      <c r="E6" s="129"/>
      <c r="F6" s="128"/>
      <c r="G6" s="130"/>
      <c r="H6" s="31"/>
    </row>
    <row r="7" spans="1:8" s="94" customFormat="1" x14ac:dyDescent="0.25">
      <c r="A7" s="132"/>
      <c r="B7" s="72" t="s">
        <v>107</v>
      </c>
      <c r="C7" s="34" t="s">
        <v>108</v>
      </c>
      <c r="D7" s="31"/>
      <c r="E7" s="87"/>
      <c r="F7" s="31"/>
      <c r="G7" s="70"/>
      <c r="H7" s="31"/>
    </row>
    <row r="8" spans="1:8" s="94" customFormat="1" ht="15.75" thickBot="1" x14ac:dyDescent="0.3">
      <c r="A8" s="132"/>
      <c r="B8" s="72" t="s">
        <v>109</v>
      </c>
      <c r="C8" s="87"/>
      <c r="D8" s="31"/>
      <c r="E8" s="34"/>
      <c r="F8" s="31"/>
      <c r="G8" s="70"/>
      <c r="H8" s="122"/>
    </row>
    <row r="9" spans="1:8" s="94" customFormat="1" ht="15.75" thickBot="1" x14ac:dyDescent="0.3">
      <c r="A9" s="133"/>
      <c r="B9" s="71" t="s">
        <v>110</v>
      </c>
      <c r="C9" s="69">
        <v>1</v>
      </c>
      <c r="D9" s="90">
        <v>2</v>
      </c>
      <c r="E9" s="90">
        <v>3</v>
      </c>
      <c r="F9" s="90">
        <v>4</v>
      </c>
      <c r="G9" s="91">
        <v>5</v>
      </c>
    </row>
    <row r="10" spans="1:8" s="94" customFormat="1" ht="15" customHeight="1" x14ac:dyDescent="0.25">
      <c r="A10" s="312" t="s">
        <v>111</v>
      </c>
      <c r="B10" s="246" t="s">
        <v>70</v>
      </c>
      <c r="C10" s="255">
        <v>0.52</v>
      </c>
      <c r="D10" s="255">
        <v>0.42</v>
      </c>
      <c r="E10" s="255">
        <v>0.04</v>
      </c>
      <c r="F10" s="255">
        <v>0.02</v>
      </c>
      <c r="G10" s="254">
        <v>0</v>
      </c>
    </row>
    <row r="11" spans="1:8" s="94" customFormat="1" x14ac:dyDescent="0.25">
      <c r="A11" s="313"/>
      <c r="B11" s="246" t="s">
        <v>77</v>
      </c>
      <c r="C11" s="255">
        <v>0.26</v>
      </c>
      <c r="D11" s="255">
        <v>0.39</v>
      </c>
      <c r="E11" s="255">
        <v>0.26</v>
      </c>
      <c r="F11" s="255">
        <v>0.1</v>
      </c>
      <c r="G11" s="253">
        <v>0</v>
      </c>
    </row>
    <row r="12" spans="1:8" s="94" customFormat="1" x14ac:dyDescent="0.25">
      <c r="A12" s="313"/>
      <c r="B12" s="246" t="s">
        <v>98</v>
      </c>
      <c r="C12" s="255">
        <v>0.4</v>
      </c>
      <c r="D12" s="255">
        <v>0.6</v>
      </c>
      <c r="E12" s="255">
        <v>0</v>
      </c>
      <c r="F12" s="255">
        <v>0</v>
      </c>
      <c r="G12" s="253">
        <v>0</v>
      </c>
    </row>
    <row r="13" spans="1:8" s="94" customFormat="1" x14ac:dyDescent="0.25">
      <c r="A13" s="313"/>
      <c r="B13" s="246" t="s">
        <v>564</v>
      </c>
      <c r="C13" s="255">
        <v>0.38</v>
      </c>
      <c r="D13" s="255">
        <v>0.5</v>
      </c>
      <c r="E13" s="255">
        <v>0.13</v>
      </c>
      <c r="F13" s="255">
        <v>0</v>
      </c>
      <c r="G13" s="253">
        <v>0</v>
      </c>
    </row>
    <row r="14" spans="1:8" s="94" customFormat="1" x14ac:dyDescent="0.25">
      <c r="A14" s="313"/>
      <c r="B14" s="246" t="s">
        <v>507</v>
      </c>
      <c r="C14" s="255">
        <v>0.2</v>
      </c>
      <c r="D14" s="255">
        <v>0.6</v>
      </c>
      <c r="E14" s="255">
        <v>0.2</v>
      </c>
      <c r="F14" s="255">
        <v>0</v>
      </c>
      <c r="G14" s="253">
        <v>0</v>
      </c>
    </row>
    <row r="15" spans="1:8" s="94" customFormat="1" ht="15.75" thickBot="1" x14ac:dyDescent="0.3">
      <c r="A15" s="313"/>
      <c r="B15" s="246" t="s">
        <v>87</v>
      </c>
      <c r="C15" s="251">
        <v>0.47</v>
      </c>
      <c r="D15" s="251">
        <v>0.43</v>
      </c>
      <c r="E15" s="251">
        <v>0.1</v>
      </c>
      <c r="F15" s="251">
        <v>0</v>
      </c>
      <c r="G15" s="252">
        <v>0</v>
      </c>
    </row>
    <row r="16" spans="1:8" s="94" customFormat="1" x14ac:dyDescent="0.25">
      <c r="A16" s="309" t="s">
        <v>121</v>
      </c>
      <c r="B16" s="244" t="s">
        <v>508</v>
      </c>
      <c r="C16" s="140">
        <v>0.13</v>
      </c>
      <c r="D16" s="140">
        <v>0.63</v>
      </c>
      <c r="E16" s="140">
        <v>0.25</v>
      </c>
      <c r="F16" s="140">
        <v>0</v>
      </c>
      <c r="G16" s="141">
        <v>0</v>
      </c>
    </row>
    <row r="17" spans="1:7" s="94" customFormat="1" x14ac:dyDescent="0.25">
      <c r="A17" s="310"/>
      <c r="B17" s="243" t="s">
        <v>102</v>
      </c>
      <c r="C17" s="140">
        <v>0.42</v>
      </c>
      <c r="D17" s="140">
        <v>0.17</v>
      </c>
      <c r="E17" s="140">
        <v>0.17</v>
      </c>
      <c r="F17" s="140">
        <v>0.17</v>
      </c>
      <c r="G17" s="141">
        <v>0.08</v>
      </c>
    </row>
    <row r="18" spans="1:7" s="94" customFormat="1" x14ac:dyDescent="0.25">
      <c r="A18" s="310"/>
      <c r="B18" s="243" t="s">
        <v>86</v>
      </c>
      <c r="C18" s="140">
        <v>0.5</v>
      </c>
      <c r="D18" s="140">
        <v>0.2</v>
      </c>
      <c r="E18" s="140">
        <v>0.2</v>
      </c>
      <c r="F18" s="140">
        <v>0.1</v>
      </c>
      <c r="G18" s="141">
        <v>0</v>
      </c>
    </row>
    <row r="19" spans="1:7" s="94" customFormat="1" x14ac:dyDescent="0.25">
      <c r="A19" s="310"/>
      <c r="B19" s="243" t="s">
        <v>82</v>
      </c>
      <c r="C19" s="140">
        <v>0.33</v>
      </c>
      <c r="D19" s="140">
        <v>0.5</v>
      </c>
      <c r="E19" s="140">
        <v>0</v>
      </c>
      <c r="F19" s="140">
        <v>0.17</v>
      </c>
      <c r="G19" s="141">
        <v>0</v>
      </c>
    </row>
    <row r="20" spans="1:7" s="94" customFormat="1" ht="15" customHeight="1" x14ac:dyDescent="0.25">
      <c r="A20" s="310"/>
      <c r="B20" s="243" t="s">
        <v>78</v>
      </c>
      <c r="C20" s="140">
        <v>0.35</v>
      </c>
      <c r="D20" s="140">
        <v>0.42</v>
      </c>
      <c r="E20" s="140">
        <v>0.23</v>
      </c>
      <c r="F20" s="140">
        <v>0</v>
      </c>
      <c r="G20" s="141">
        <v>0</v>
      </c>
    </row>
    <row r="21" spans="1:7" s="94" customFormat="1" x14ac:dyDescent="0.25">
      <c r="A21" s="310"/>
      <c r="B21" s="243" t="s">
        <v>509</v>
      </c>
      <c r="C21" s="140">
        <v>0.14000000000000001</v>
      </c>
      <c r="D21" s="140">
        <v>0.71</v>
      </c>
      <c r="E21" s="140">
        <v>0.14000000000000001</v>
      </c>
      <c r="F21" s="140">
        <v>0</v>
      </c>
      <c r="G21" s="141">
        <v>0</v>
      </c>
    </row>
    <row r="22" spans="1:7" s="94" customFormat="1" x14ac:dyDescent="0.25">
      <c r="A22" s="310"/>
      <c r="B22" s="243" t="s">
        <v>88</v>
      </c>
      <c r="C22" s="140">
        <v>0.44</v>
      </c>
      <c r="D22" s="140">
        <v>0.56000000000000005</v>
      </c>
      <c r="E22" s="140">
        <v>0</v>
      </c>
      <c r="F22" s="140">
        <v>0</v>
      </c>
      <c r="G22" s="141">
        <v>0</v>
      </c>
    </row>
    <row r="23" spans="1:7" s="94" customFormat="1" x14ac:dyDescent="0.25">
      <c r="A23" s="310"/>
      <c r="B23" s="243" t="s">
        <v>79</v>
      </c>
      <c r="C23" s="140">
        <v>0.59</v>
      </c>
      <c r="D23" s="140">
        <v>0.19</v>
      </c>
      <c r="E23" s="140">
        <v>0.19</v>
      </c>
      <c r="F23" s="140">
        <v>0.03</v>
      </c>
      <c r="G23" s="141">
        <v>0</v>
      </c>
    </row>
    <row r="24" spans="1:7" s="94" customFormat="1" x14ac:dyDescent="0.25">
      <c r="A24" s="310"/>
      <c r="B24" s="243" t="s">
        <v>576</v>
      </c>
      <c r="C24" s="140">
        <v>0.2</v>
      </c>
      <c r="D24" s="140">
        <v>0.7</v>
      </c>
      <c r="E24" s="140">
        <v>0.1</v>
      </c>
      <c r="F24" s="140">
        <v>0</v>
      </c>
      <c r="G24" s="141">
        <v>0</v>
      </c>
    </row>
    <row r="25" spans="1:7" s="94" customFormat="1" x14ac:dyDescent="0.25">
      <c r="A25" s="310"/>
      <c r="B25" s="243" t="s">
        <v>92</v>
      </c>
      <c r="C25" s="140">
        <v>0.36</v>
      </c>
      <c r="D25" s="140">
        <v>0.43</v>
      </c>
      <c r="E25" s="140">
        <v>0.21</v>
      </c>
      <c r="F25" s="140">
        <v>0</v>
      </c>
      <c r="G25" s="141">
        <v>0</v>
      </c>
    </row>
    <row r="26" spans="1:7" s="94" customFormat="1" x14ac:dyDescent="0.25">
      <c r="A26" s="310"/>
      <c r="B26" s="243" t="s">
        <v>89</v>
      </c>
      <c r="C26" s="140">
        <v>0.22</v>
      </c>
      <c r="D26" s="140">
        <v>0.44</v>
      </c>
      <c r="E26" s="140">
        <v>0.33</v>
      </c>
      <c r="F26" s="140">
        <v>0</v>
      </c>
      <c r="G26" s="141">
        <v>0</v>
      </c>
    </row>
    <row r="27" spans="1:7" s="94" customFormat="1" x14ac:dyDescent="0.25">
      <c r="A27" s="310"/>
      <c r="B27" s="243" t="s">
        <v>81</v>
      </c>
      <c r="C27" s="140">
        <v>0.32</v>
      </c>
      <c r="D27" s="140">
        <v>0.53</v>
      </c>
      <c r="E27" s="140">
        <v>0.11</v>
      </c>
      <c r="F27" s="140">
        <v>0.05</v>
      </c>
      <c r="G27" s="141">
        <v>0</v>
      </c>
    </row>
    <row r="28" spans="1:7" s="94" customFormat="1" x14ac:dyDescent="0.25">
      <c r="A28" s="310"/>
      <c r="B28" s="243" t="s">
        <v>80</v>
      </c>
      <c r="C28" s="140">
        <v>0.35</v>
      </c>
      <c r="D28" s="140">
        <v>0.5</v>
      </c>
      <c r="E28" s="140">
        <v>0.15</v>
      </c>
      <c r="F28" s="140">
        <v>0</v>
      </c>
      <c r="G28" s="141">
        <v>0</v>
      </c>
    </row>
    <row r="29" spans="1:7" s="94" customFormat="1" x14ac:dyDescent="0.25">
      <c r="A29" s="310"/>
      <c r="B29" s="243" t="s">
        <v>582</v>
      </c>
      <c r="C29" s="140">
        <v>0.1</v>
      </c>
      <c r="D29" s="140">
        <v>0.5</v>
      </c>
      <c r="E29" s="140">
        <v>0.4</v>
      </c>
      <c r="F29" s="140">
        <v>0</v>
      </c>
      <c r="G29" s="141">
        <v>0</v>
      </c>
    </row>
    <row r="30" spans="1:7" s="94" customFormat="1" x14ac:dyDescent="0.25">
      <c r="A30" s="310"/>
      <c r="B30" s="243" t="s">
        <v>76</v>
      </c>
      <c r="C30" s="140">
        <v>0.55000000000000004</v>
      </c>
      <c r="D30" s="140">
        <v>0.42</v>
      </c>
      <c r="E30" s="140">
        <v>0.03</v>
      </c>
      <c r="F30" s="140">
        <v>0</v>
      </c>
      <c r="G30" s="141">
        <v>0</v>
      </c>
    </row>
    <row r="31" spans="1:7" s="94" customFormat="1" x14ac:dyDescent="0.25">
      <c r="A31" s="310"/>
      <c r="B31" s="243" t="s">
        <v>74</v>
      </c>
      <c r="C31" s="140">
        <v>0.09</v>
      </c>
      <c r="D31" s="140">
        <v>0.64</v>
      </c>
      <c r="E31" s="140">
        <v>0.27</v>
      </c>
      <c r="F31" s="140">
        <v>0</v>
      </c>
      <c r="G31" s="141">
        <v>0</v>
      </c>
    </row>
    <row r="32" spans="1:7" s="94" customFormat="1" x14ac:dyDescent="0.25">
      <c r="A32" s="310"/>
      <c r="B32" s="243" t="s">
        <v>69</v>
      </c>
      <c r="C32" s="140">
        <v>0.67</v>
      </c>
      <c r="D32" s="140">
        <v>0.31</v>
      </c>
      <c r="E32" s="140">
        <v>0.02</v>
      </c>
      <c r="F32" s="140">
        <v>0</v>
      </c>
      <c r="G32" s="141">
        <v>0</v>
      </c>
    </row>
    <row r="33" spans="1:7" s="94" customFormat="1" x14ac:dyDescent="0.25">
      <c r="A33" s="310"/>
      <c r="B33" s="243" t="s">
        <v>587</v>
      </c>
      <c r="C33" s="140">
        <v>0.13</v>
      </c>
      <c r="D33" s="140">
        <v>0.63</v>
      </c>
      <c r="E33" s="140">
        <v>0.13</v>
      </c>
      <c r="F33" s="140">
        <v>0.13</v>
      </c>
      <c r="G33" s="141">
        <v>0</v>
      </c>
    </row>
    <row r="34" spans="1:7" s="94" customFormat="1" x14ac:dyDescent="0.25">
      <c r="A34" s="310"/>
      <c r="B34" s="243" t="s">
        <v>510</v>
      </c>
      <c r="C34" s="140">
        <v>0.5</v>
      </c>
      <c r="D34" s="140">
        <v>0.38</v>
      </c>
      <c r="E34" s="140">
        <v>0.13</v>
      </c>
      <c r="F34" s="140">
        <v>0</v>
      </c>
      <c r="G34" s="141">
        <v>0</v>
      </c>
    </row>
    <row r="35" spans="1:7" s="94" customFormat="1" x14ac:dyDescent="0.25">
      <c r="A35" s="310"/>
      <c r="B35" s="243" t="s">
        <v>75</v>
      </c>
      <c r="C35" s="140">
        <v>0.33</v>
      </c>
      <c r="D35" s="140">
        <v>0.43</v>
      </c>
      <c r="E35" s="140">
        <v>0.14000000000000001</v>
      </c>
      <c r="F35" s="140">
        <v>0.1</v>
      </c>
      <c r="G35" s="141">
        <v>0</v>
      </c>
    </row>
    <row r="36" spans="1:7" s="94" customFormat="1" ht="15.75" thickBot="1" x14ac:dyDescent="0.3">
      <c r="A36" s="311"/>
      <c r="B36" s="242" t="s">
        <v>29</v>
      </c>
      <c r="C36" s="142">
        <v>0.5</v>
      </c>
      <c r="D36" s="142">
        <v>0.35</v>
      </c>
      <c r="E36" s="142">
        <v>0.05</v>
      </c>
      <c r="F36" s="142">
        <v>0.05</v>
      </c>
      <c r="G36" s="143">
        <v>0.05</v>
      </c>
    </row>
    <row r="37" spans="1:7" s="94" customFormat="1" x14ac:dyDescent="0.25">
      <c r="A37" s="312" t="s">
        <v>124</v>
      </c>
      <c r="B37" s="246" t="s">
        <v>103</v>
      </c>
      <c r="C37" s="255">
        <v>0.45</v>
      </c>
      <c r="D37" s="255">
        <v>0.27</v>
      </c>
      <c r="E37" s="255">
        <v>0.18</v>
      </c>
      <c r="F37" s="255">
        <v>0.09</v>
      </c>
      <c r="G37" s="253">
        <v>0</v>
      </c>
    </row>
    <row r="38" spans="1:7" s="94" customFormat="1" x14ac:dyDescent="0.25">
      <c r="A38" s="313"/>
      <c r="B38" s="246" t="s">
        <v>593</v>
      </c>
      <c r="C38" s="255">
        <v>0.11</v>
      </c>
      <c r="D38" s="255">
        <v>0.22</v>
      </c>
      <c r="E38" s="255">
        <v>0.33</v>
      </c>
      <c r="F38" s="255">
        <v>0.33</v>
      </c>
      <c r="G38" s="253">
        <v>0</v>
      </c>
    </row>
    <row r="39" spans="1:7" s="94" customFormat="1" x14ac:dyDescent="0.25">
      <c r="A39" s="313"/>
      <c r="B39" s="246" t="s">
        <v>94</v>
      </c>
      <c r="C39" s="255">
        <v>0.27</v>
      </c>
      <c r="D39" s="255">
        <v>0.55000000000000004</v>
      </c>
      <c r="E39" s="255">
        <v>0.09</v>
      </c>
      <c r="F39" s="255">
        <v>0.09</v>
      </c>
      <c r="G39" s="253">
        <v>0</v>
      </c>
    </row>
    <row r="40" spans="1:7" s="94" customFormat="1" x14ac:dyDescent="0.25">
      <c r="A40" s="313"/>
      <c r="B40" s="246" t="s">
        <v>549</v>
      </c>
      <c r="C40" s="255">
        <v>0.35</v>
      </c>
      <c r="D40" s="255">
        <v>0.41</v>
      </c>
      <c r="E40" s="255">
        <v>0.18</v>
      </c>
      <c r="F40" s="255">
        <v>0.06</v>
      </c>
      <c r="G40" s="253">
        <v>0</v>
      </c>
    </row>
    <row r="41" spans="1:7" s="94" customFormat="1" ht="15" customHeight="1" x14ac:dyDescent="0.25">
      <c r="A41" s="313"/>
      <c r="B41" s="246" t="s">
        <v>511</v>
      </c>
      <c r="C41" s="255">
        <v>0.38</v>
      </c>
      <c r="D41" s="255">
        <v>0.5</v>
      </c>
      <c r="E41" s="255">
        <v>0</v>
      </c>
      <c r="F41" s="255">
        <v>0.13</v>
      </c>
      <c r="G41" s="253">
        <v>0</v>
      </c>
    </row>
    <row r="42" spans="1:7" s="94" customFormat="1" x14ac:dyDescent="0.25">
      <c r="A42" s="313"/>
      <c r="B42" s="246" t="s">
        <v>96</v>
      </c>
      <c r="C42" s="255">
        <v>0.33</v>
      </c>
      <c r="D42" s="255">
        <v>0.33</v>
      </c>
      <c r="E42" s="255">
        <v>0.28000000000000003</v>
      </c>
      <c r="F42" s="255">
        <v>0.06</v>
      </c>
      <c r="G42" s="253">
        <v>0</v>
      </c>
    </row>
    <row r="43" spans="1:7" s="94" customFormat="1" ht="15.75" thickBot="1" x14ac:dyDescent="0.3">
      <c r="A43" s="313"/>
      <c r="B43" s="246" t="s">
        <v>28</v>
      </c>
      <c r="C43" s="251">
        <v>0.13</v>
      </c>
      <c r="D43" s="251">
        <v>0.56000000000000005</v>
      </c>
      <c r="E43" s="251">
        <v>0.25</v>
      </c>
      <c r="F43" s="251">
        <v>0.06</v>
      </c>
      <c r="G43" s="252">
        <v>0</v>
      </c>
    </row>
    <row r="44" spans="1:7" s="94" customFormat="1" x14ac:dyDescent="0.25">
      <c r="A44" s="309" t="s">
        <v>112</v>
      </c>
      <c r="B44" s="244" t="s">
        <v>405</v>
      </c>
      <c r="C44" s="140">
        <v>0</v>
      </c>
      <c r="D44" s="140">
        <v>0.63</v>
      </c>
      <c r="E44" s="140">
        <v>0.38</v>
      </c>
      <c r="F44" s="140">
        <v>0</v>
      </c>
      <c r="G44" s="141">
        <v>0</v>
      </c>
    </row>
    <row r="45" spans="1:7" s="94" customFormat="1" x14ac:dyDescent="0.25">
      <c r="A45" s="310"/>
      <c r="B45" s="243" t="s">
        <v>59</v>
      </c>
      <c r="C45" s="140">
        <v>0</v>
      </c>
      <c r="D45" s="140">
        <v>0.31</v>
      </c>
      <c r="E45" s="140">
        <v>0.63</v>
      </c>
      <c r="F45" s="140">
        <v>0.06</v>
      </c>
      <c r="G45" s="141">
        <v>0</v>
      </c>
    </row>
    <row r="46" spans="1:7" s="94" customFormat="1" x14ac:dyDescent="0.25">
      <c r="A46" s="310"/>
      <c r="B46" s="243" t="s">
        <v>35</v>
      </c>
      <c r="C46" s="140">
        <v>0.17</v>
      </c>
      <c r="D46" s="140">
        <v>0.67</v>
      </c>
      <c r="E46" s="140">
        <v>0.08</v>
      </c>
      <c r="F46" s="140">
        <v>0.08</v>
      </c>
      <c r="G46" s="141">
        <v>0</v>
      </c>
    </row>
    <row r="47" spans="1:7" s="94" customFormat="1" ht="15" customHeight="1" x14ac:dyDescent="0.25">
      <c r="A47" s="310"/>
      <c r="B47" s="243" t="s">
        <v>22</v>
      </c>
      <c r="C47" s="140">
        <v>0.23</v>
      </c>
      <c r="D47" s="140">
        <v>0.46</v>
      </c>
      <c r="E47" s="140">
        <v>0.15</v>
      </c>
      <c r="F47" s="140">
        <v>0.15</v>
      </c>
      <c r="G47" s="141">
        <v>0</v>
      </c>
    </row>
    <row r="48" spans="1:7" s="94" customFormat="1" ht="15.75" thickBot="1" x14ac:dyDescent="0.3">
      <c r="A48" s="310"/>
      <c r="B48" s="243" t="s">
        <v>610</v>
      </c>
      <c r="C48" s="142">
        <v>0</v>
      </c>
      <c r="D48" s="142">
        <v>0</v>
      </c>
      <c r="E48" s="142">
        <v>0.6</v>
      </c>
      <c r="F48" s="142">
        <v>0.4</v>
      </c>
      <c r="G48" s="143">
        <v>0</v>
      </c>
    </row>
    <row r="49" spans="1:8" s="94" customFormat="1" x14ac:dyDescent="0.25">
      <c r="A49" s="312" t="s">
        <v>113</v>
      </c>
      <c r="B49" s="245" t="s">
        <v>406</v>
      </c>
      <c r="C49" s="255">
        <v>0.22</v>
      </c>
      <c r="D49" s="255">
        <v>0.44</v>
      </c>
      <c r="E49" s="255">
        <v>0</v>
      </c>
      <c r="F49" s="255">
        <v>0.33</v>
      </c>
      <c r="G49" s="253">
        <v>0</v>
      </c>
    </row>
    <row r="50" spans="1:8" s="94" customFormat="1" x14ac:dyDescent="0.25">
      <c r="A50" s="313"/>
      <c r="B50" s="246" t="s">
        <v>407</v>
      </c>
      <c r="C50" s="255">
        <v>0.17</v>
      </c>
      <c r="D50" s="255">
        <v>0.67</v>
      </c>
      <c r="E50" s="255">
        <v>0.17</v>
      </c>
      <c r="F50" s="255">
        <v>0</v>
      </c>
      <c r="G50" s="253">
        <v>0</v>
      </c>
    </row>
    <row r="51" spans="1:8" s="94" customFormat="1" x14ac:dyDescent="0.25">
      <c r="A51" s="313"/>
      <c r="B51" s="246" t="s">
        <v>408</v>
      </c>
      <c r="C51" s="255">
        <v>0.11</v>
      </c>
      <c r="D51" s="255">
        <v>0.44</v>
      </c>
      <c r="E51" s="255">
        <v>0.33</v>
      </c>
      <c r="F51" s="255">
        <v>0.11</v>
      </c>
      <c r="G51" s="253">
        <v>0</v>
      </c>
    </row>
    <row r="52" spans="1:8" s="94" customFormat="1" x14ac:dyDescent="0.25">
      <c r="A52" s="313"/>
      <c r="B52" s="246" t="s">
        <v>615</v>
      </c>
      <c r="C52" s="255">
        <v>0.38</v>
      </c>
      <c r="D52" s="255">
        <v>0.5</v>
      </c>
      <c r="E52" s="255">
        <v>0</v>
      </c>
      <c r="F52" s="255">
        <v>0.13</v>
      </c>
      <c r="G52" s="253">
        <v>0</v>
      </c>
    </row>
    <row r="53" spans="1:8" s="94" customFormat="1" ht="15" customHeight="1" x14ac:dyDescent="0.25">
      <c r="A53" s="313"/>
      <c r="B53" s="246" t="s">
        <v>409</v>
      </c>
      <c r="C53" s="255">
        <v>0.33</v>
      </c>
      <c r="D53" s="255">
        <v>0.67</v>
      </c>
      <c r="E53" s="255">
        <v>0</v>
      </c>
      <c r="F53" s="255">
        <v>0</v>
      </c>
      <c r="G53" s="253">
        <v>0</v>
      </c>
    </row>
    <row r="54" spans="1:8" s="94" customFormat="1" x14ac:dyDescent="0.25">
      <c r="A54" s="313"/>
      <c r="B54" s="246" t="s">
        <v>23</v>
      </c>
      <c r="C54" s="255">
        <v>0.54</v>
      </c>
      <c r="D54" s="255">
        <v>0.46</v>
      </c>
      <c r="E54" s="255">
        <v>0</v>
      </c>
      <c r="F54" s="255">
        <v>0</v>
      </c>
      <c r="G54" s="253">
        <v>0</v>
      </c>
    </row>
    <row r="55" spans="1:8" s="94" customFormat="1" x14ac:dyDescent="0.25">
      <c r="A55" s="313"/>
      <c r="B55" s="246" t="s">
        <v>619</v>
      </c>
      <c r="C55" s="255">
        <v>0.17</v>
      </c>
      <c r="D55" s="255">
        <v>0.33</v>
      </c>
      <c r="E55" s="255">
        <v>0.33</v>
      </c>
      <c r="F55" s="255">
        <v>0.17</v>
      </c>
      <c r="G55" s="253">
        <v>0</v>
      </c>
      <c r="H55" s="131"/>
    </row>
    <row r="56" spans="1:8" s="94" customFormat="1" x14ac:dyDescent="0.25">
      <c r="A56" s="313"/>
      <c r="B56" s="246" t="s">
        <v>410</v>
      </c>
      <c r="C56" s="255">
        <v>0.13</v>
      </c>
      <c r="D56" s="255">
        <v>0.25</v>
      </c>
      <c r="E56" s="255">
        <v>0.5</v>
      </c>
      <c r="F56" s="255">
        <v>0.13</v>
      </c>
      <c r="G56" s="253">
        <v>0</v>
      </c>
    </row>
    <row r="57" spans="1:8" s="94" customFormat="1" x14ac:dyDescent="0.25">
      <c r="A57" s="313"/>
      <c r="B57" s="246" t="s">
        <v>624</v>
      </c>
      <c r="C57" s="255">
        <v>0.3</v>
      </c>
      <c r="D57" s="255">
        <v>0.5</v>
      </c>
      <c r="E57" s="255">
        <v>0</v>
      </c>
      <c r="F57" s="255">
        <v>0.2</v>
      </c>
      <c r="G57" s="253">
        <v>0</v>
      </c>
    </row>
    <row r="58" spans="1:8" s="94" customFormat="1" x14ac:dyDescent="0.25">
      <c r="A58" s="313"/>
      <c r="B58" s="246" t="s">
        <v>627</v>
      </c>
      <c r="C58" s="255">
        <v>0.33</v>
      </c>
      <c r="D58" s="255">
        <v>0.67</v>
      </c>
      <c r="E58" s="255">
        <v>0</v>
      </c>
      <c r="F58" s="255">
        <v>0</v>
      </c>
      <c r="G58" s="253">
        <v>0</v>
      </c>
    </row>
    <row r="59" spans="1:8" s="94" customFormat="1" ht="30" x14ac:dyDescent="0.25">
      <c r="A59" s="313"/>
      <c r="B59" s="248" t="s">
        <v>411</v>
      </c>
      <c r="C59" s="255">
        <v>0.28999999999999998</v>
      </c>
      <c r="D59" s="255">
        <v>0.71</v>
      </c>
      <c r="E59" s="255">
        <v>0</v>
      </c>
      <c r="F59" s="255">
        <v>0</v>
      </c>
      <c r="G59" s="253">
        <v>0</v>
      </c>
      <c r="H59" s="131"/>
    </row>
    <row r="60" spans="1:8" s="94" customFormat="1" ht="15.75" thickBot="1" x14ac:dyDescent="0.3">
      <c r="A60" s="314"/>
      <c r="B60" s="249" t="s">
        <v>26</v>
      </c>
      <c r="C60" s="251">
        <v>0.46</v>
      </c>
      <c r="D60" s="251">
        <v>0.46</v>
      </c>
      <c r="E60" s="251">
        <v>0</v>
      </c>
      <c r="F60" s="251">
        <v>0.08</v>
      </c>
      <c r="G60" s="252">
        <v>0</v>
      </c>
      <c r="H60" s="131"/>
    </row>
    <row r="61" spans="1:8" s="94" customFormat="1" x14ac:dyDescent="0.25">
      <c r="A61" s="310" t="s">
        <v>114</v>
      </c>
      <c r="B61" s="243" t="s">
        <v>412</v>
      </c>
      <c r="C61" s="140">
        <v>0</v>
      </c>
      <c r="D61" s="140">
        <v>0.28999999999999998</v>
      </c>
      <c r="E61" s="140">
        <v>0.28999999999999998</v>
      </c>
      <c r="F61" s="140">
        <v>0.43</v>
      </c>
      <c r="G61" s="141">
        <v>0</v>
      </c>
    </row>
    <row r="62" spans="1:8" s="94" customFormat="1" x14ac:dyDescent="0.25">
      <c r="A62" s="310"/>
      <c r="B62" s="243" t="s">
        <v>635</v>
      </c>
      <c r="C62" s="140">
        <v>0</v>
      </c>
      <c r="D62" s="140">
        <v>0</v>
      </c>
      <c r="E62" s="140">
        <v>0.67</v>
      </c>
      <c r="F62" s="140">
        <v>0.33</v>
      </c>
      <c r="G62" s="141">
        <v>0</v>
      </c>
    </row>
    <row r="63" spans="1:8" s="94" customFormat="1" x14ac:dyDescent="0.25">
      <c r="A63" s="310"/>
      <c r="B63" s="243" t="s">
        <v>413</v>
      </c>
      <c r="C63" s="140">
        <v>0</v>
      </c>
      <c r="D63" s="140">
        <v>0.43</v>
      </c>
      <c r="E63" s="140">
        <v>0.56999999999999995</v>
      </c>
      <c r="F63" s="140">
        <v>0</v>
      </c>
      <c r="G63" s="141">
        <v>0</v>
      </c>
    </row>
    <row r="64" spans="1:8" s="94" customFormat="1" x14ac:dyDescent="0.25">
      <c r="A64" s="310"/>
      <c r="B64" s="243" t="s">
        <v>47</v>
      </c>
      <c r="C64" s="140">
        <v>7.0000000000000007E-2</v>
      </c>
      <c r="D64" s="140">
        <v>0.14000000000000001</v>
      </c>
      <c r="E64" s="140">
        <v>0.71</v>
      </c>
      <c r="F64" s="140">
        <v>0</v>
      </c>
      <c r="G64" s="141">
        <v>7.0000000000000007E-2</v>
      </c>
    </row>
    <row r="65" spans="1:7" s="94" customFormat="1" ht="15" customHeight="1" x14ac:dyDescent="0.25">
      <c r="A65" s="310"/>
      <c r="B65" s="243" t="s">
        <v>639</v>
      </c>
      <c r="C65" s="140">
        <v>0.13</v>
      </c>
      <c r="D65" s="140">
        <v>0.25</v>
      </c>
      <c r="E65" s="140">
        <v>0.38</v>
      </c>
      <c r="F65" s="140">
        <v>0.25</v>
      </c>
      <c r="G65" s="141">
        <v>0</v>
      </c>
    </row>
    <row r="66" spans="1:7" s="94" customFormat="1" x14ac:dyDescent="0.25">
      <c r="A66" s="310"/>
      <c r="B66" s="243" t="s">
        <v>644</v>
      </c>
      <c r="C66" s="140">
        <v>0</v>
      </c>
      <c r="D66" s="140">
        <v>0</v>
      </c>
      <c r="E66" s="140">
        <v>0.92</v>
      </c>
      <c r="F66" s="140">
        <v>0.08</v>
      </c>
      <c r="G66" s="141">
        <v>0</v>
      </c>
    </row>
    <row r="67" spans="1:7" s="94" customFormat="1" x14ac:dyDescent="0.25">
      <c r="A67" s="310"/>
      <c r="B67" s="243" t="s">
        <v>36</v>
      </c>
      <c r="C67" s="140">
        <v>0.19</v>
      </c>
      <c r="D67" s="140">
        <v>0.69</v>
      </c>
      <c r="E67" s="140">
        <v>0.13</v>
      </c>
      <c r="F67" s="140">
        <v>0</v>
      </c>
      <c r="G67" s="141">
        <v>0</v>
      </c>
    </row>
    <row r="68" spans="1:7" s="94" customFormat="1" ht="15.75" thickBot="1" x14ac:dyDescent="0.3">
      <c r="A68" s="311"/>
      <c r="B68" s="250" t="s">
        <v>37</v>
      </c>
      <c r="C68" s="142">
        <v>0.08</v>
      </c>
      <c r="D68" s="142">
        <v>0.69</v>
      </c>
      <c r="E68" s="142">
        <v>0.15</v>
      </c>
      <c r="F68" s="142">
        <v>0.08</v>
      </c>
      <c r="G68" s="143">
        <v>0</v>
      </c>
    </row>
    <row r="69" spans="1:7" s="94" customFormat="1" x14ac:dyDescent="0.25">
      <c r="A69" s="313" t="s">
        <v>115</v>
      </c>
      <c r="B69" s="246" t="s">
        <v>44</v>
      </c>
      <c r="C69" s="255">
        <v>0.14000000000000001</v>
      </c>
      <c r="D69" s="255">
        <v>0.28999999999999998</v>
      </c>
      <c r="E69" s="255">
        <v>0.28999999999999998</v>
      </c>
      <c r="F69" s="255">
        <v>0.28999999999999998</v>
      </c>
      <c r="G69" s="253">
        <v>0</v>
      </c>
    </row>
    <row r="70" spans="1:7" s="94" customFormat="1" x14ac:dyDescent="0.25">
      <c r="A70" s="313"/>
      <c r="B70" s="246" t="s">
        <v>45</v>
      </c>
      <c r="C70" s="255">
        <v>0.23</v>
      </c>
      <c r="D70" s="255">
        <v>0.23</v>
      </c>
      <c r="E70" s="255">
        <v>0.31</v>
      </c>
      <c r="F70" s="255">
        <v>0.23</v>
      </c>
      <c r="G70" s="253">
        <v>0</v>
      </c>
    </row>
    <row r="71" spans="1:7" s="94" customFormat="1" x14ac:dyDescent="0.25">
      <c r="A71" s="313"/>
      <c r="B71" s="246" t="s">
        <v>42</v>
      </c>
      <c r="C71" s="255">
        <v>0</v>
      </c>
      <c r="D71" s="255">
        <v>0.43</v>
      </c>
      <c r="E71" s="255">
        <v>0.56999999999999995</v>
      </c>
      <c r="F71" s="255">
        <v>0</v>
      </c>
      <c r="G71" s="253">
        <v>0</v>
      </c>
    </row>
    <row r="72" spans="1:7" s="94" customFormat="1" x14ac:dyDescent="0.25">
      <c r="A72" s="313"/>
      <c r="B72" s="246" t="s">
        <v>33</v>
      </c>
      <c r="C72" s="255">
        <v>0.08</v>
      </c>
      <c r="D72" s="255">
        <v>0.31</v>
      </c>
      <c r="E72" s="255">
        <v>0.46</v>
      </c>
      <c r="F72" s="255">
        <v>0.15</v>
      </c>
      <c r="G72" s="253">
        <v>0</v>
      </c>
    </row>
    <row r="73" spans="1:7" s="94" customFormat="1" ht="15" customHeight="1" x14ac:dyDescent="0.25">
      <c r="A73" s="313"/>
      <c r="B73" s="246" t="s">
        <v>652</v>
      </c>
      <c r="C73" s="255">
        <v>0</v>
      </c>
      <c r="D73" s="255">
        <v>0.25</v>
      </c>
      <c r="E73" s="255">
        <v>0.5</v>
      </c>
      <c r="F73" s="255">
        <v>0.25</v>
      </c>
      <c r="G73" s="253">
        <v>0</v>
      </c>
    </row>
    <row r="74" spans="1:7" s="94" customFormat="1" x14ac:dyDescent="0.25">
      <c r="A74" s="313"/>
      <c r="B74" s="246" t="s">
        <v>657</v>
      </c>
      <c r="C74" s="255">
        <v>0</v>
      </c>
      <c r="D74" s="255">
        <v>0.2</v>
      </c>
      <c r="E74" s="255">
        <v>0.4</v>
      </c>
      <c r="F74" s="255">
        <v>0.4</v>
      </c>
      <c r="G74" s="253">
        <v>0</v>
      </c>
    </row>
    <row r="75" spans="1:7" s="94" customFormat="1" x14ac:dyDescent="0.25">
      <c r="A75" s="313"/>
      <c r="B75" s="246" t="s">
        <v>662</v>
      </c>
      <c r="C75" s="255">
        <v>0</v>
      </c>
      <c r="D75" s="255">
        <v>0.27</v>
      </c>
      <c r="E75" s="255">
        <v>0.36</v>
      </c>
      <c r="F75" s="255">
        <v>0.36</v>
      </c>
      <c r="G75" s="253">
        <v>0</v>
      </c>
    </row>
    <row r="76" spans="1:7" s="94" customFormat="1" x14ac:dyDescent="0.25">
      <c r="A76" s="313"/>
      <c r="B76" s="246" t="s">
        <v>414</v>
      </c>
      <c r="C76" s="255">
        <v>0.13</v>
      </c>
      <c r="D76" s="255">
        <v>0.5</v>
      </c>
      <c r="E76" s="255">
        <v>0.13</v>
      </c>
      <c r="F76" s="255">
        <v>0.25</v>
      </c>
      <c r="G76" s="253">
        <v>0</v>
      </c>
    </row>
    <row r="77" spans="1:7" s="94" customFormat="1" x14ac:dyDescent="0.25">
      <c r="A77" s="313"/>
      <c r="B77" s="246" t="s">
        <v>50</v>
      </c>
      <c r="C77" s="255">
        <v>0.13</v>
      </c>
      <c r="D77" s="255">
        <v>0.28999999999999998</v>
      </c>
      <c r="E77" s="255">
        <v>0.21</v>
      </c>
      <c r="F77" s="255">
        <v>0.38</v>
      </c>
      <c r="G77" s="253">
        <v>0</v>
      </c>
    </row>
    <row r="78" spans="1:7" s="94" customFormat="1" x14ac:dyDescent="0.25">
      <c r="A78" s="313"/>
      <c r="B78" s="246" t="s">
        <v>669</v>
      </c>
      <c r="C78" s="255">
        <v>0</v>
      </c>
      <c r="D78" s="255">
        <v>0.13</v>
      </c>
      <c r="E78" s="255">
        <v>0.75</v>
      </c>
      <c r="F78" s="255">
        <v>0.13</v>
      </c>
      <c r="G78" s="253">
        <v>0</v>
      </c>
    </row>
    <row r="79" spans="1:7" s="94" customFormat="1" x14ac:dyDescent="0.25">
      <c r="A79" s="313"/>
      <c r="B79" s="246" t="s">
        <v>415</v>
      </c>
      <c r="C79" s="255">
        <v>0.33</v>
      </c>
      <c r="D79" s="255">
        <v>0.33</v>
      </c>
      <c r="E79" s="255">
        <v>0.33</v>
      </c>
      <c r="F79" s="255">
        <v>0</v>
      </c>
      <c r="G79" s="253">
        <v>0</v>
      </c>
    </row>
    <row r="80" spans="1:7" s="94" customFormat="1" x14ac:dyDescent="0.25">
      <c r="A80" s="313"/>
      <c r="B80" s="246" t="s">
        <v>675</v>
      </c>
      <c r="C80" s="255">
        <v>0</v>
      </c>
      <c r="D80" s="255">
        <v>0.17</v>
      </c>
      <c r="E80" s="255">
        <v>0.67</v>
      </c>
      <c r="F80" s="255">
        <v>0.17</v>
      </c>
      <c r="G80" s="253">
        <v>0</v>
      </c>
    </row>
    <row r="81" spans="1:7" s="94" customFormat="1" ht="15" customHeight="1" thickBot="1" x14ac:dyDescent="0.3">
      <c r="A81" s="313"/>
      <c r="B81" s="249" t="s">
        <v>680</v>
      </c>
      <c r="C81" s="251">
        <v>0</v>
      </c>
      <c r="D81" s="251">
        <v>0.2</v>
      </c>
      <c r="E81" s="251">
        <v>0.8</v>
      </c>
      <c r="F81" s="251">
        <v>0</v>
      </c>
      <c r="G81" s="252">
        <v>0</v>
      </c>
    </row>
    <row r="82" spans="1:7" s="94" customFormat="1" x14ac:dyDescent="0.25">
      <c r="A82" s="309" t="s">
        <v>735</v>
      </c>
      <c r="B82" s="243" t="s">
        <v>55</v>
      </c>
      <c r="C82" s="140">
        <v>0</v>
      </c>
      <c r="D82" s="140">
        <v>0.42</v>
      </c>
      <c r="E82" s="140">
        <v>0.5</v>
      </c>
      <c r="F82" s="140">
        <v>0.08</v>
      </c>
      <c r="G82" s="141">
        <v>0</v>
      </c>
    </row>
    <row r="83" spans="1:7" s="94" customFormat="1" x14ac:dyDescent="0.25">
      <c r="A83" s="310"/>
      <c r="B83" s="243" t="s">
        <v>57</v>
      </c>
      <c r="C83" s="140">
        <v>0.25</v>
      </c>
      <c r="D83" s="140">
        <v>0.38</v>
      </c>
      <c r="E83" s="140">
        <v>0.31</v>
      </c>
      <c r="F83" s="140">
        <v>0.06</v>
      </c>
      <c r="G83" s="141">
        <v>0</v>
      </c>
    </row>
    <row r="84" spans="1:7" s="94" customFormat="1" x14ac:dyDescent="0.25">
      <c r="A84" s="310"/>
      <c r="B84" s="243" t="s">
        <v>60</v>
      </c>
      <c r="C84" s="140">
        <v>0</v>
      </c>
      <c r="D84" s="140">
        <v>0.15</v>
      </c>
      <c r="E84" s="140">
        <v>0.31</v>
      </c>
      <c r="F84" s="140">
        <v>0.38</v>
      </c>
      <c r="G84" s="141">
        <v>0.15</v>
      </c>
    </row>
    <row r="85" spans="1:7" s="94" customFormat="1" x14ac:dyDescent="0.25">
      <c r="A85" s="310"/>
      <c r="B85" s="243" t="s">
        <v>688</v>
      </c>
      <c r="C85" s="140">
        <v>0.43</v>
      </c>
      <c r="D85" s="140">
        <v>0.56999999999999995</v>
      </c>
      <c r="E85" s="140">
        <v>0</v>
      </c>
      <c r="F85" s="140">
        <v>0</v>
      </c>
      <c r="G85" s="141">
        <v>0</v>
      </c>
    </row>
    <row r="86" spans="1:7" s="94" customFormat="1" x14ac:dyDescent="0.25">
      <c r="A86" s="310"/>
      <c r="B86" s="243" t="s">
        <v>58</v>
      </c>
      <c r="C86" s="140">
        <v>0</v>
      </c>
      <c r="D86" s="140">
        <v>0.18</v>
      </c>
      <c r="E86" s="140">
        <v>0.36</v>
      </c>
      <c r="F86" s="140">
        <v>0.18</v>
      </c>
      <c r="G86" s="141">
        <v>0.27</v>
      </c>
    </row>
    <row r="87" spans="1:7" s="94" customFormat="1" x14ac:dyDescent="0.25">
      <c r="A87" s="310"/>
      <c r="B87" s="243" t="s">
        <v>416</v>
      </c>
      <c r="C87" s="140">
        <v>0.17</v>
      </c>
      <c r="D87" s="140">
        <v>0.33</v>
      </c>
      <c r="E87" s="140">
        <v>0.17</v>
      </c>
      <c r="F87" s="140">
        <v>0.33</v>
      </c>
      <c r="G87" s="141">
        <v>0</v>
      </c>
    </row>
    <row r="88" spans="1:7" s="94" customFormat="1" x14ac:dyDescent="0.25">
      <c r="A88" s="310"/>
      <c r="B88" s="243" t="s">
        <v>695</v>
      </c>
      <c r="C88" s="140">
        <v>0.14000000000000001</v>
      </c>
      <c r="D88" s="140">
        <v>0.56999999999999995</v>
      </c>
      <c r="E88" s="140">
        <v>0.28999999999999998</v>
      </c>
      <c r="F88" s="140">
        <v>0</v>
      </c>
      <c r="G88" s="141">
        <v>0</v>
      </c>
    </row>
    <row r="89" spans="1:7" s="94" customFormat="1" x14ac:dyDescent="0.25">
      <c r="A89" s="310"/>
      <c r="B89" s="243" t="s">
        <v>39</v>
      </c>
      <c r="C89" s="140">
        <v>0.36</v>
      </c>
      <c r="D89" s="140">
        <v>0.18</v>
      </c>
      <c r="E89" s="140">
        <v>0.36</v>
      </c>
      <c r="F89" s="140">
        <v>0.09</v>
      </c>
      <c r="G89" s="141">
        <v>0</v>
      </c>
    </row>
    <row r="90" spans="1:7" s="94" customFormat="1" x14ac:dyDescent="0.25">
      <c r="A90" s="310"/>
      <c r="B90" s="243" t="s">
        <v>24</v>
      </c>
      <c r="C90" s="140">
        <v>0.55000000000000004</v>
      </c>
      <c r="D90" s="140">
        <v>0.36</v>
      </c>
      <c r="E90" s="140">
        <v>0.09</v>
      </c>
      <c r="F90" s="140">
        <v>0</v>
      </c>
      <c r="G90" s="141">
        <v>0</v>
      </c>
    </row>
    <row r="91" spans="1:7" s="94" customFormat="1" ht="15" customHeight="1" thickBot="1" x14ac:dyDescent="0.3">
      <c r="A91" s="311"/>
      <c r="B91" s="243" t="s">
        <v>417</v>
      </c>
      <c r="C91" s="142">
        <v>0</v>
      </c>
      <c r="D91" s="142">
        <v>0.33</v>
      </c>
      <c r="E91" s="142">
        <v>0.5</v>
      </c>
      <c r="F91" s="142">
        <v>0</v>
      </c>
      <c r="G91" s="143">
        <v>0.17</v>
      </c>
    </row>
    <row r="92" spans="1:7" s="94" customFormat="1" x14ac:dyDescent="0.25">
      <c r="A92" s="313" t="s">
        <v>125</v>
      </c>
      <c r="B92" s="247" t="s">
        <v>703</v>
      </c>
      <c r="C92" s="255">
        <v>0</v>
      </c>
      <c r="D92" s="255">
        <v>0.6</v>
      </c>
      <c r="E92" s="255">
        <v>0.2</v>
      </c>
      <c r="F92" s="255">
        <v>0.2</v>
      </c>
      <c r="G92" s="253">
        <v>0</v>
      </c>
    </row>
    <row r="93" spans="1:7" s="94" customFormat="1" x14ac:dyDescent="0.25">
      <c r="A93" s="313"/>
      <c r="B93" s="246" t="s">
        <v>48</v>
      </c>
      <c r="C93" s="255">
        <v>0.18</v>
      </c>
      <c r="D93" s="255">
        <v>0.27</v>
      </c>
      <c r="E93" s="255">
        <v>0.36</v>
      </c>
      <c r="F93" s="255">
        <v>0.18</v>
      </c>
      <c r="G93" s="253">
        <v>0</v>
      </c>
    </row>
    <row r="94" spans="1:7" s="94" customFormat="1" ht="15.75" thickBot="1" x14ac:dyDescent="0.3">
      <c r="A94" s="313"/>
      <c r="B94" s="246" t="s">
        <v>706</v>
      </c>
      <c r="C94" s="251">
        <v>0.2</v>
      </c>
      <c r="D94" s="251">
        <v>0.2</v>
      </c>
      <c r="E94" s="251">
        <v>0.4</v>
      </c>
      <c r="F94" s="251">
        <v>0.2</v>
      </c>
      <c r="G94" s="252">
        <v>0</v>
      </c>
    </row>
    <row r="95" spans="1:7" s="94" customFormat="1" x14ac:dyDescent="0.25">
      <c r="A95" s="309" t="s">
        <v>404</v>
      </c>
      <c r="B95" s="244" t="s">
        <v>418</v>
      </c>
      <c r="C95" s="140">
        <v>0</v>
      </c>
      <c r="D95" s="140">
        <v>0.22</v>
      </c>
      <c r="E95" s="140">
        <v>0.33</v>
      </c>
      <c r="F95" s="140">
        <v>0.33</v>
      </c>
      <c r="G95" s="141">
        <v>0.11</v>
      </c>
    </row>
    <row r="96" spans="1:7" s="94" customFormat="1" ht="15" customHeight="1" x14ac:dyDescent="0.25">
      <c r="A96" s="310"/>
      <c r="B96" s="243" t="s">
        <v>710</v>
      </c>
      <c r="C96" s="140">
        <v>0</v>
      </c>
      <c r="D96" s="140">
        <v>0.4</v>
      </c>
      <c r="E96" s="140">
        <v>0.6</v>
      </c>
      <c r="F96" s="140">
        <v>0</v>
      </c>
      <c r="G96" s="141">
        <v>0</v>
      </c>
    </row>
    <row r="97" spans="1:7" s="94" customFormat="1" x14ac:dyDescent="0.25">
      <c r="A97" s="310"/>
      <c r="B97" s="243" t="s">
        <v>307</v>
      </c>
      <c r="C97" s="140">
        <v>7.0000000000000007E-2</v>
      </c>
      <c r="D97" s="140">
        <v>0.53</v>
      </c>
      <c r="E97" s="140">
        <v>0.4</v>
      </c>
      <c r="F97" s="140">
        <v>0</v>
      </c>
      <c r="G97" s="141">
        <v>0</v>
      </c>
    </row>
    <row r="98" spans="1:7" s="94" customFormat="1" x14ac:dyDescent="0.25">
      <c r="A98" s="310"/>
      <c r="B98" s="243" t="s">
        <v>713</v>
      </c>
      <c r="C98" s="140">
        <v>0</v>
      </c>
      <c r="D98" s="140">
        <v>0.56000000000000005</v>
      </c>
      <c r="E98" s="140">
        <v>0.44</v>
      </c>
      <c r="F98" s="140">
        <v>0</v>
      </c>
      <c r="G98" s="141">
        <v>0</v>
      </c>
    </row>
    <row r="99" spans="1:7" s="94" customFormat="1" x14ac:dyDescent="0.25">
      <c r="A99" s="310"/>
      <c r="B99" s="243" t="s">
        <v>34</v>
      </c>
      <c r="C99" s="140">
        <v>0.04</v>
      </c>
      <c r="D99" s="140">
        <v>0.61</v>
      </c>
      <c r="E99" s="140">
        <v>0.22</v>
      </c>
      <c r="F99" s="140">
        <v>0.13</v>
      </c>
      <c r="G99" s="141">
        <v>0</v>
      </c>
    </row>
    <row r="100" spans="1:7" s="94" customFormat="1" x14ac:dyDescent="0.25">
      <c r="A100" s="310"/>
      <c r="B100" s="243" t="s">
        <v>61</v>
      </c>
      <c r="C100" s="140">
        <v>0.17</v>
      </c>
      <c r="D100" s="140">
        <v>0.33</v>
      </c>
      <c r="E100" s="140">
        <v>0.25</v>
      </c>
      <c r="F100" s="140">
        <v>0.17</v>
      </c>
      <c r="G100" s="141">
        <v>0.08</v>
      </c>
    </row>
    <row r="101" spans="1:7" s="94" customFormat="1" x14ac:dyDescent="0.25">
      <c r="A101" s="310"/>
      <c r="B101" s="243" t="s">
        <v>717</v>
      </c>
      <c r="C101" s="140">
        <v>0.13</v>
      </c>
      <c r="D101" s="140">
        <v>0.25</v>
      </c>
      <c r="E101" s="140">
        <v>0.25</v>
      </c>
      <c r="F101" s="140">
        <v>0.38</v>
      </c>
      <c r="G101" s="141">
        <v>0</v>
      </c>
    </row>
    <row r="102" spans="1:7" s="94" customFormat="1" x14ac:dyDescent="0.25">
      <c r="A102" s="310"/>
      <c r="B102" s="243" t="s">
        <v>56</v>
      </c>
      <c r="C102" s="140">
        <v>0.06</v>
      </c>
      <c r="D102" s="140">
        <v>0.47</v>
      </c>
      <c r="E102" s="140">
        <v>0.47</v>
      </c>
      <c r="F102" s="140">
        <v>0</v>
      </c>
      <c r="G102" s="141">
        <v>0</v>
      </c>
    </row>
    <row r="103" spans="1:7" s="94" customFormat="1" x14ac:dyDescent="0.25">
      <c r="A103" s="310"/>
      <c r="B103" s="243" t="s">
        <v>38</v>
      </c>
      <c r="C103" s="140">
        <v>0</v>
      </c>
      <c r="D103" s="140">
        <v>0.45</v>
      </c>
      <c r="E103" s="140">
        <v>0.3</v>
      </c>
      <c r="F103" s="140">
        <v>0.2</v>
      </c>
      <c r="G103" s="141">
        <v>0.05</v>
      </c>
    </row>
    <row r="104" spans="1:7" s="94" customFormat="1" x14ac:dyDescent="0.25">
      <c r="A104" s="310"/>
      <c r="B104" s="243" t="s">
        <v>723</v>
      </c>
      <c r="C104" s="140">
        <v>0</v>
      </c>
      <c r="D104" s="140">
        <v>0.5</v>
      </c>
      <c r="E104" s="140">
        <v>0.33</v>
      </c>
      <c r="F104" s="140">
        <v>0.17</v>
      </c>
      <c r="G104" s="141">
        <v>0</v>
      </c>
    </row>
    <row r="105" spans="1:7" s="94" customFormat="1" x14ac:dyDescent="0.25">
      <c r="A105" s="310"/>
      <c r="B105" s="243" t="s">
        <v>727</v>
      </c>
      <c r="C105" s="140">
        <v>0.28999999999999998</v>
      </c>
      <c r="D105" s="140">
        <v>0.56999999999999995</v>
      </c>
      <c r="E105" s="140">
        <v>0</v>
      </c>
      <c r="F105" s="140">
        <v>0.14000000000000001</v>
      </c>
      <c r="G105" s="141">
        <v>0</v>
      </c>
    </row>
    <row r="106" spans="1:7" s="94" customFormat="1" ht="15.75" thickBot="1" x14ac:dyDescent="0.3">
      <c r="A106" s="311"/>
      <c r="B106" s="242" t="s">
        <v>63</v>
      </c>
      <c r="C106" s="142">
        <v>0</v>
      </c>
      <c r="D106" s="142">
        <v>7.0000000000000007E-2</v>
      </c>
      <c r="E106" s="142">
        <v>0.28999999999999998</v>
      </c>
      <c r="F106" s="142">
        <v>0.28999999999999998</v>
      </c>
      <c r="G106" s="143">
        <v>0.36</v>
      </c>
    </row>
    <row r="107" spans="1:7" s="94" customFormat="1" x14ac:dyDescent="0.25">
      <c r="A107" s="111" t="s">
        <v>127</v>
      </c>
      <c r="C107" s="74"/>
      <c r="D107" s="74"/>
      <c r="E107" s="74"/>
      <c r="F107" s="74"/>
      <c r="G107" s="74"/>
    </row>
    <row r="108" spans="1:7" s="94" customFormat="1" x14ac:dyDescent="0.25">
      <c r="A108" s="123"/>
      <c r="C108" s="74"/>
      <c r="D108" s="74"/>
      <c r="E108" s="74"/>
      <c r="F108" s="74"/>
      <c r="G108" s="74"/>
    </row>
    <row r="109" spans="1:7" s="94" customFormat="1" x14ac:dyDescent="0.25">
      <c r="A109" s="123"/>
      <c r="C109" s="74"/>
      <c r="D109" s="74"/>
      <c r="E109" s="74"/>
      <c r="F109" s="74"/>
      <c r="G109" s="74"/>
    </row>
    <row r="110" spans="1:7" s="94" customFormat="1" x14ac:dyDescent="0.25">
      <c r="A110" s="123"/>
      <c r="C110" s="74"/>
      <c r="D110" s="74"/>
      <c r="E110" s="74"/>
      <c r="F110" s="74"/>
      <c r="G110" s="74"/>
    </row>
    <row r="111" spans="1:7" s="94" customFormat="1" x14ac:dyDescent="0.25">
      <c r="A111" s="123"/>
      <c r="C111" s="74"/>
      <c r="D111" s="74"/>
      <c r="E111" s="74"/>
      <c r="F111" s="74"/>
      <c r="G111" s="74"/>
    </row>
    <row r="112" spans="1:7" s="94" customFormat="1" x14ac:dyDescent="0.25">
      <c r="A112" s="123"/>
      <c r="C112" s="74"/>
      <c r="D112" s="74"/>
      <c r="E112" s="74"/>
      <c r="F112" s="74"/>
      <c r="G112" s="74"/>
    </row>
    <row r="113" spans="1:7" s="94" customFormat="1" x14ac:dyDescent="0.25">
      <c r="A113" s="123"/>
      <c r="C113" s="74"/>
      <c r="D113" s="74"/>
      <c r="E113" s="74"/>
      <c r="F113" s="74"/>
      <c r="G113" s="74"/>
    </row>
    <row r="114" spans="1:7" s="94" customFormat="1" x14ac:dyDescent="0.25">
      <c r="A114" s="123"/>
      <c r="C114" s="74"/>
      <c r="D114" s="74"/>
      <c r="E114" s="74"/>
      <c r="F114" s="74"/>
      <c r="G114" s="74"/>
    </row>
    <row r="115" spans="1:7" s="94" customFormat="1" x14ac:dyDescent="0.25">
      <c r="A115" s="123"/>
      <c r="C115" s="74"/>
      <c r="D115" s="74"/>
      <c r="E115" s="74"/>
      <c r="F115" s="74"/>
      <c r="G115" s="74"/>
    </row>
    <row r="116" spans="1:7" s="94" customFormat="1" x14ac:dyDescent="0.25">
      <c r="A116" s="123"/>
      <c r="C116" s="74"/>
      <c r="D116" s="74"/>
      <c r="E116" s="74"/>
      <c r="F116" s="74"/>
      <c r="G116" s="74"/>
    </row>
    <row r="117" spans="1:7" s="94" customFormat="1" x14ac:dyDescent="0.25">
      <c r="A117" s="123"/>
      <c r="C117" s="74"/>
      <c r="D117" s="74"/>
      <c r="E117" s="74"/>
      <c r="F117" s="74"/>
      <c r="G117" s="74"/>
    </row>
    <row r="118" spans="1:7" s="94" customFormat="1" x14ac:dyDescent="0.25">
      <c r="A118" s="123"/>
      <c r="C118" s="74"/>
      <c r="D118" s="74"/>
      <c r="E118" s="74"/>
      <c r="F118" s="74"/>
      <c r="G118" s="74"/>
    </row>
    <row r="119" spans="1:7" s="94" customFormat="1" x14ac:dyDescent="0.25">
      <c r="A119" s="123"/>
      <c r="C119" s="74"/>
      <c r="D119" s="74"/>
      <c r="E119" s="74"/>
      <c r="F119" s="74"/>
      <c r="G119" s="74"/>
    </row>
    <row r="120" spans="1:7" s="94" customFormat="1" x14ac:dyDescent="0.25">
      <c r="A120" s="123"/>
      <c r="C120" s="74"/>
      <c r="D120" s="74"/>
      <c r="E120" s="74"/>
      <c r="F120" s="74"/>
      <c r="G120" s="74"/>
    </row>
    <row r="121" spans="1:7" s="94" customFormat="1" x14ac:dyDescent="0.25">
      <c r="A121" s="123"/>
      <c r="C121" s="74"/>
      <c r="D121" s="74"/>
      <c r="E121" s="74"/>
      <c r="F121" s="74"/>
      <c r="G121" s="74"/>
    </row>
    <row r="122" spans="1:7" s="94" customFormat="1" x14ac:dyDescent="0.25">
      <c r="A122" s="123"/>
      <c r="C122" s="74"/>
      <c r="D122" s="74"/>
      <c r="E122" s="74"/>
      <c r="F122" s="74"/>
      <c r="G122" s="74"/>
    </row>
    <row r="123" spans="1:7" s="94" customFormat="1" x14ac:dyDescent="0.25">
      <c r="A123" s="123"/>
      <c r="C123" s="74"/>
      <c r="D123" s="74"/>
      <c r="E123" s="74"/>
      <c r="F123" s="74"/>
      <c r="G123" s="74"/>
    </row>
    <row r="124" spans="1:7" s="94" customFormat="1" x14ac:dyDescent="0.25">
      <c r="A124" s="124"/>
      <c r="C124" s="74"/>
      <c r="D124" s="74"/>
      <c r="E124" s="74"/>
      <c r="F124" s="74"/>
      <c r="G124" s="74"/>
    </row>
    <row r="125" spans="1:7" s="94" customFormat="1" x14ac:dyDescent="0.25">
      <c r="A125" s="124"/>
      <c r="C125" s="74"/>
      <c r="D125" s="74"/>
      <c r="E125" s="74"/>
      <c r="F125" s="74"/>
      <c r="G125" s="74"/>
    </row>
    <row r="126" spans="1:7" s="94" customFormat="1" x14ac:dyDescent="0.25">
      <c r="A126" s="124"/>
      <c r="C126" s="74"/>
      <c r="D126" s="74"/>
      <c r="E126" s="74"/>
      <c r="F126" s="74"/>
      <c r="G126" s="74"/>
    </row>
    <row r="127" spans="1:7" s="94" customFormat="1" x14ac:dyDescent="0.25">
      <c r="A127" s="124"/>
      <c r="C127" s="74"/>
      <c r="D127" s="74"/>
      <c r="E127" s="74"/>
      <c r="F127" s="74"/>
      <c r="G127" s="74"/>
    </row>
    <row r="128" spans="1:7" s="94" customFormat="1" x14ac:dyDescent="0.25">
      <c r="A128" s="124"/>
      <c r="C128" s="74"/>
      <c r="D128" s="74"/>
      <c r="E128" s="74"/>
      <c r="F128" s="74"/>
      <c r="G128" s="74"/>
    </row>
    <row r="129" spans="1:7" s="94" customFormat="1" x14ac:dyDescent="0.25">
      <c r="A129" s="124"/>
      <c r="C129" s="74"/>
      <c r="D129" s="74"/>
      <c r="E129" s="74"/>
      <c r="F129" s="74"/>
      <c r="G129" s="74"/>
    </row>
    <row r="130" spans="1:7" s="94" customFormat="1" x14ac:dyDescent="0.25">
      <c r="A130" s="124"/>
      <c r="C130" s="74"/>
      <c r="D130" s="74"/>
      <c r="E130" s="74"/>
      <c r="F130" s="74"/>
      <c r="G130" s="74"/>
    </row>
    <row r="131" spans="1:7" s="94" customFormat="1" x14ac:dyDescent="0.25">
      <c r="A131" s="124"/>
      <c r="C131" s="74"/>
      <c r="D131" s="74"/>
      <c r="E131" s="74"/>
      <c r="F131" s="74"/>
      <c r="G131" s="74"/>
    </row>
    <row r="132" spans="1:7" s="94" customFormat="1" x14ac:dyDescent="0.25">
      <c r="A132" s="124"/>
      <c r="C132" s="74"/>
      <c r="D132" s="74"/>
      <c r="E132" s="74"/>
      <c r="F132" s="74"/>
      <c r="G132" s="74"/>
    </row>
    <row r="133" spans="1:7" s="94" customFormat="1" x14ac:dyDescent="0.25">
      <c r="A133" s="124"/>
      <c r="C133" s="74"/>
      <c r="D133" s="74"/>
      <c r="E133" s="74"/>
      <c r="F133" s="74"/>
      <c r="G133" s="74"/>
    </row>
    <row r="134" spans="1:7" s="94" customFormat="1" x14ac:dyDescent="0.25">
      <c r="A134" s="124"/>
      <c r="C134" s="74"/>
      <c r="D134" s="74"/>
      <c r="E134" s="74"/>
      <c r="F134" s="74"/>
      <c r="G134" s="74"/>
    </row>
    <row r="135" spans="1:7" s="94" customFormat="1" x14ac:dyDescent="0.25"/>
    <row r="239" spans="3:4" x14ac:dyDescent="0.25">
      <c r="C239" s="25"/>
      <c r="D239" s="25"/>
    </row>
    <row r="240" spans="3:4" x14ac:dyDescent="0.25">
      <c r="C240" s="25"/>
      <c r="D240" s="25"/>
    </row>
    <row r="241" spans="3:4" x14ac:dyDescent="0.25">
      <c r="C241" s="25"/>
      <c r="D241" s="25"/>
    </row>
    <row r="242" spans="3:4" x14ac:dyDescent="0.25">
      <c r="C242" s="25"/>
      <c r="D242" s="25"/>
    </row>
    <row r="243" spans="3:4" x14ac:dyDescent="0.25">
      <c r="C243" s="25"/>
      <c r="D243" s="25"/>
    </row>
    <row r="244" spans="3:4" x14ac:dyDescent="0.25">
      <c r="C244" s="25"/>
      <c r="D244" s="25"/>
    </row>
    <row r="245" spans="3:4" x14ac:dyDescent="0.25">
      <c r="C245" s="25"/>
      <c r="D245" s="25"/>
    </row>
  </sheetData>
  <sortState ref="B91:G95">
    <sortCondition ref="B91:B95"/>
  </sortState>
  <mergeCells count="12">
    <mergeCell ref="A44:A48"/>
    <mergeCell ref="C4:H4"/>
    <mergeCell ref="B5:G5"/>
    <mergeCell ref="A10:A15"/>
    <mergeCell ref="A16:A36"/>
    <mergeCell ref="A37:A43"/>
    <mergeCell ref="A95:A106"/>
    <mergeCell ref="A49:A60"/>
    <mergeCell ref="A61:A68"/>
    <mergeCell ref="A69:A81"/>
    <mergeCell ref="A82:A91"/>
    <mergeCell ref="A92:A94"/>
  </mergeCells>
  <hyperlinks>
    <hyperlink ref="A1" location="'List of Figs &amp; Tables'!A1" display="Link to Index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135"/>
  <sheetViews>
    <sheetView zoomScale="70" zoomScaleNormal="70" workbookViewId="0">
      <selection activeCell="L28" sqref="L28"/>
    </sheetView>
  </sheetViews>
  <sheetFormatPr defaultRowHeight="15" x14ac:dyDescent="0.25"/>
  <cols>
    <col min="1" max="1" width="9.140625" style="65"/>
    <col min="2" max="2" width="48.140625" style="65" customWidth="1"/>
    <col min="3" max="3" width="9.140625" customWidth="1"/>
    <col min="5" max="7" width="9.140625" style="64"/>
  </cols>
  <sheetData>
    <row r="1" spans="1:8" x14ac:dyDescent="0.25">
      <c r="A1" s="19" t="s">
        <v>100</v>
      </c>
    </row>
    <row r="3" spans="1:8" s="94" customFormat="1" x14ac:dyDescent="0.25"/>
    <row r="4" spans="1:8" s="94" customFormat="1" ht="15.75" thickBot="1" x14ac:dyDescent="0.3">
      <c r="B4" s="132"/>
      <c r="C4" s="308"/>
      <c r="D4" s="308"/>
      <c r="E4" s="308"/>
      <c r="F4" s="308"/>
      <c r="G4" s="308"/>
      <c r="H4" s="308"/>
    </row>
    <row r="5" spans="1:8" s="94" customFormat="1" ht="15.75" thickBot="1" x14ac:dyDescent="0.3">
      <c r="A5" s="132"/>
      <c r="B5" s="315" t="s">
        <v>518</v>
      </c>
      <c r="C5" s="316"/>
      <c r="D5" s="316"/>
      <c r="E5" s="316"/>
      <c r="F5" s="316"/>
      <c r="G5" s="317"/>
      <c r="H5" s="73"/>
    </row>
    <row r="6" spans="1:8" s="94" customFormat="1" x14ac:dyDescent="0.25">
      <c r="A6" s="132"/>
      <c r="B6" s="126" t="s">
        <v>105</v>
      </c>
      <c r="C6" s="127" t="s">
        <v>106</v>
      </c>
      <c r="D6" s="128"/>
      <c r="E6" s="129"/>
      <c r="F6" s="128"/>
      <c r="G6" s="130"/>
      <c r="H6" s="31"/>
    </row>
    <row r="7" spans="1:8" s="94" customFormat="1" x14ac:dyDescent="0.25">
      <c r="A7" s="132"/>
      <c r="B7" s="72" t="s">
        <v>107</v>
      </c>
      <c r="C7" s="34" t="s">
        <v>108</v>
      </c>
      <c r="D7" s="31"/>
      <c r="E7" s="87"/>
      <c r="F7" s="31"/>
      <c r="G7" s="70"/>
      <c r="H7" s="31"/>
    </row>
    <row r="8" spans="1:8" s="94" customFormat="1" ht="15.75" thickBot="1" x14ac:dyDescent="0.3">
      <c r="A8" s="132"/>
      <c r="B8" s="72" t="s">
        <v>109</v>
      </c>
      <c r="C8" s="87"/>
      <c r="D8" s="31"/>
      <c r="E8" s="34"/>
      <c r="F8" s="31"/>
      <c r="G8" s="70"/>
      <c r="H8" s="122"/>
    </row>
    <row r="9" spans="1:8" s="94" customFormat="1" ht="15.75" thickBot="1" x14ac:dyDescent="0.3">
      <c r="A9" s="133"/>
      <c r="B9" s="71" t="s">
        <v>110</v>
      </c>
      <c r="C9" s="69">
        <v>1</v>
      </c>
      <c r="D9" s="90">
        <v>2</v>
      </c>
      <c r="E9" s="90">
        <v>3</v>
      </c>
      <c r="F9" s="90">
        <v>4</v>
      </c>
      <c r="G9" s="91">
        <v>5</v>
      </c>
    </row>
    <row r="10" spans="1:8" s="94" customFormat="1" ht="15" customHeight="1" x14ac:dyDescent="0.25">
      <c r="A10" s="312" t="s">
        <v>111</v>
      </c>
      <c r="B10" s="246" t="s">
        <v>70</v>
      </c>
      <c r="C10" s="255">
        <v>0.69</v>
      </c>
      <c r="D10" s="255">
        <v>0.31</v>
      </c>
      <c r="E10" s="255">
        <v>0</v>
      </c>
      <c r="F10" s="255">
        <v>0</v>
      </c>
      <c r="G10" s="254">
        <v>0</v>
      </c>
    </row>
    <row r="11" spans="1:8" s="94" customFormat="1" x14ac:dyDescent="0.25">
      <c r="A11" s="313"/>
      <c r="B11" s="246" t="s">
        <v>77</v>
      </c>
      <c r="C11" s="255">
        <v>0.55000000000000004</v>
      </c>
      <c r="D11" s="255">
        <v>0.42</v>
      </c>
      <c r="E11" s="255">
        <v>0.03</v>
      </c>
      <c r="F11" s="255">
        <v>0</v>
      </c>
      <c r="G11" s="253">
        <v>0</v>
      </c>
    </row>
    <row r="12" spans="1:8" s="94" customFormat="1" x14ac:dyDescent="0.25">
      <c r="A12" s="313"/>
      <c r="B12" s="246" t="s">
        <v>98</v>
      </c>
      <c r="C12" s="255">
        <v>0.4</v>
      </c>
      <c r="D12" s="255">
        <v>0.53</v>
      </c>
      <c r="E12" s="255">
        <v>7.0000000000000007E-2</v>
      </c>
      <c r="F12" s="255">
        <v>0</v>
      </c>
      <c r="G12" s="253">
        <v>0</v>
      </c>
    </row>
    <row r="13" spans="1:8" s="94" customFormat="1" x14ac:dyDescent="0.25">
      <c r="A13" s="313"/>
      <c r="B13" s="246" t="s">
        <v>564</v>
      </c>
      <c r="C13" s="255">
        <v>0.75</v>
      </c>
      <c r="D13" s="255">
        <v>0.25</v>
      </c>
      <c r="E13" s="255">
        <v>0</v>
      </c>
      <c r="F13" s="255">
        <v>0</v>
      </c>
      <c r="G13" s="253">
        <v>0</v>
      </c>
    </row>
    <row r="14" spans="1:8" s="94" customFormat="1" x14ac:dyDescent="0.25">
      <c r="A14" s="313"/>
      <c r="B14" s="246" t="s">
        <v>507</v>
      </c>
      <c r="C14" s="255">
        <v>0.6</v>
      </c>
      <c r="D14" s="255">
        <v>0.2</v>
      </c>
      <c r="E14" s="255">
        <v>0.2</v>
      </c>
      <c r="F14" s="255">
        <v>0</v>
      </c>
      <c r="G14" s="253">
        <v>0</v>
      </c>
    </row>
    <row r="15" spans="1:8" s="94" customFormat="1" ht="15.75" thickBot="1" x14ac:dyDescent="0.3">
      <c r="A15" s="313"/>
      <c r="B15" s="246" t="s">
        <v>87</v>
      </c>
      <c r="C15" s="251">
        <v>0.6</v>
      </c>
      <c r="D15" s="251">
        <v>0.4</v>
      </c>
      <c r="E15" s="251">
        <v>0</v>
      </c>
      <c r="F15" s="251">
        <v>0</v>
      </c>
      <c r="G15" s="252">
        <v>0</v>
      </c>
    </row>
    <row r="16" spans="1:8" s="94" customFormat="1" x14ac:dyDescent="0.25">
      <c r="A16" s="309" t="s">
        <v>121</v>
      </c>
      <c r="B16" s="244" t="s">
        <v>508</v>
      </c>
      <c r="C16" s="140">
        <v>0.25</v>
      </c>
      <c r="D16" s="140">
        <v>0.63</v>
      </c>
      <c r="E16" s="140">
        <v>0</v>
      </c>
      <c r="F16" s="140">
        <v>0.13</v>
      </c>
      <c r="G16" s="141">
        <v>0</v>
      </c>
    </row>
    <row r="17" spans="1:7" s="94" customFormat="1" x14ac:dyDescent="0.25">
      <c r="A17" s="310"/>
      <c r="B17" s="243" t="s">
        <v>102</v>
      </c>
      <c r="C17" s="140">
        <v>0.5</v>
      </c>
      <c r="D17" s="140">
        <v>0.42</v>
      </c>
      <c r="E17" s="140">
        <v>0</v>
      </c>
      <c r="F17" s="140">
        <v>0.08</v>
      </c>
      <c r="G17" s="141">
        <v>0</v>
      </c>
    </row>
    <row r="18" spans="1:7" s="94" customFormat="1" x14ac:dyDescent="0.25">
      <c r="A18" s="310"/>
      <c r="B18" s="243" t="s">
        <v>86</v>
      </c>
      <c r="C18" s="140">
        <v>0.4</v>
      </c>
      <c r="D18" s="140">
        <v>0.2</v>
      </c>
      <c r="E18" s="140">
        <v>0.3</v>
      </c>
      <c r="F18" s="140">
        <v>0.1</v>
      </c>
      <c r="G18" s="141">
        <v>0</v>
      </c>
    </row>
    <row r="19" spans="1:7" s="94" customFormat="1" x14ac:dyDescent="0.25">
      <c r="A19" s="310"/>
      <c r="B19" s="243" t="s">
        <v>82</v>
      </c>
      <c r="C19" s="140">
        <v>0.42</v>
      </c>
      <c r="D19" s="140">
        <v>0.42</v>
      </c>
      <c r="E19" s="140">
        <v>0.08</v>
      </c>
      <c r="F19" s="140">
        <v>0.08</v>
      </c>
      <c r="G19" s="141">
        <v>0</v>
      </c>
    </row>
    <row r="20" spans="1:7" s="94" customFormat="1" ht="15" customHeight="1" x14ac:dyDescent="0.25">
      <c r="A20" s="310"/>
      <c r="B20" s="243" t="s">
        <v>78</v>
      </c>
      <c r="C20" s="140">
        <v>0.42</v>
      </c>
      <c r="D20" s="140">
        <v>0.5</v>
      </c>
      <c r="E20" s="140">
        <v>0</v>
      </c>
      <c r="F20" s="140">
        <v>0.08</v>
      </c>
      <c r="G20" s="141">
        <v>0</v>
      </c>
    </row>
    <row r="21" spans="1:7" s="94" customFormat="1" x14ac:dyDescent="0.25">
      <c r="A21" s="310"/>
      <c r="B21" s="243" t="s">
        <v>509</v>
      </c>
      <c r="C21" s="140">
        <v>0.56999999999999995</v>
      </c>
      <c r="D21" s="140">
        <v>0.28999999999999998</v>
      </c>
      <c r="E21" s="140">
        <v>0.14000000000000001</v>
      </c>
      <c r="F21" s="140">
        <v>0</v>
      </c>
      <c r="G21" s="141">
        <v>0</v>
      </c>
    </row>
    <row r="22" spans="1:7" s="94" customFormat="1" x14ac:dyDescent="0.25">
      <c r="A22" s="310"/>
      <c r="B22" s="243" t="s">
        <v>88</v>
      </c>
      <c r="C22" s="140">
        <v>0.81</v>
      </c>
      <c r="D22" s="140">
        <v>0.13</v>
      </c>
      <c r="E22" s="140">
        <v>0</v>
      </c>
      <c r="F22" s="140">
        <v>0.06</v>
      </c>
      <c r="G22" s="141">
        <v>0</v>
      </c>
    </row>
    <row r="23" spans="1:7" s="94" customFormat="1" x14ac:dyDescent="0.25">
      <c r="A23" s="310"/>
      <c r="B23" s="243" t="s">
        <v>79</v>
      </c>
      <c r="C23" s="140">
        <v>0.61</v>
      </c>
      <c r="D23" s="140">
        <v>0.33</v>
      </c>
      <c r="E23" s="140">
        <v>0.06</v>
      </c>
      <c r="F23" s="140">
        <v>0</v>
      </c>
      <c r="G23" s="141">
        <v>0</v>
      </c>
    </row>
    <row r="24" spans="1:7" s="94" customFormat="1" x14ac:dyDescent="0.25">
      <c r="A24" s="310"/>
      <c r="B24" s="243" t="s">
        <v>576</v>
      </c>
      <c r="C24" s="140">
        <v>0.22</v>
      </c>
      <c r="D24" s="140">
        <v>0.67</v>
      </c>
      <c r="E24" s="140">
        <v>0</v>
      </c>
      <c r="F24" s="140">
        <v>0.11</v>
      </c>
      <c r="G24" s="141">
        <v>0</v>
      </c>
    </row>
    <row r="25" spans="1:7" s="94" customFormat="1" x14ac:dyDescent="0.25">
      <c r="A25" s="310"/>
      <c r="B25" s="243" t="s">
        <v>92</v>
      </c>
      <c r="C25" s="140">
        <v>0.43</v>
      </c>
      <c r="D25" s="140">
        <v>0.5</v>
      </c>
      <c r="E25" s="140">
        <v>0</v>
      </c>
      <c r="F25" s="140">
        <v>7.0000000000000007E-2</v>
      </c>
      <c r="G25" s="141">
        <v>0</v>
      </c>
    </row>
    <row r="26" spans="1:7" s="94" customFormat="1" x14ac:dyDescent="0.25">
      <c r="A26" s="310"/>
      <c r="B26" s="243" t="s">
        <v>89</v>
      </c>
      <c r="C26" s="140">
        <v>0.24</v>
      </c>
      <c r="D26" s="140">
        <v>0.71</v>
      </c>
      <c r="E26" s="140">
        <v>0</v>
      </c>
      <c r="F26" s="140">
        <v>0.06</v>
      </c>
      <c r="G26" s="141">
        <v>0</v>
      </c>
    </row>
    <row r="27" spans="1:7" s="94" customFormat="1" x14ac:dyDescent="0.25">
      <c r="A27" s="310"/>
      <c r="B27" s="243" t="s">
        <v>81</v>
      </c>
      <c r="C27" s="140">
        <v>0.57999999999999996</v>
      </c>
      <c r="D27" s="140">
        <v>0.26</v>
      </c>
      <c r="E27" s="140">
        <v>0.11</v>
      </c>
      <c r="F27" s="140">
        <v>0.05</v>
      </c>
      <c r="G27" s="141">
        <v>0</v>
      </c>
    </row>
    <row r="28" spans="1:7" s="94" customFormat="1" x14ac:dyDescent="0.25">
      <c r="A28" s="310"/>
      <c r="B28" s="243" t="s">
        <v>80</v>
      </c>
      <c r="C28" s="140">
        <v>0.5</v>
      </c>
      <c r="D28" s="140">
        <v>0.42</v>
      </c>
      <c r="E28" s="140">
        <v>0.04</v>
      </c>
      <c r="F28" s="140">
        <v>0.04</v>
      </c>
      <c r="G28" s="141">
        <v>0</v>
      </c>
    </row>
    <row r="29" spans="1:7" s="94" customFormat="1" x14ac:dyDescent="0.25">
      <c r="A29" s="310"/>
      <c r="B29" s="243" t="s">
        <v>582</v>
      </c>
      <c r="C29" s="140">
        <v>0.4</v>
      </c>
      <c r="D29" s="140">
        <v>0.4</v>
      </c>
      <c r="E29" s="140">
        <v>0.1</v>
      </c>
      <c r="F29" s="140">
        <v>0.1</v>
      </c>
      <c r="G29" s="141">
        <v>0</v>
      </c>
    </row>
    <row r="30" spans="1:7" s="94" customFormat="1" x14ac:dyDescent="0.25">
      <c r="A30" s="310"/>
      <c r="B30" s="243" t="s">
        <v>76</v>
      </c>
      <c r="C30" s="140">
        <v>0.48</v>
      </c>
      <c r="D30" s="140">
        <v>0.35</v>
      </c>
      <c r="E30" s="140">
        <v>0.1</v>
      </c>
      <c r="F30" s="140">
        <v>0.06</v>
      </c>
      <c r="G30" s="141">
        <v>0</v>
      </c>
    </row>
    <row r="31" spans="1:7" s="94" customFormat="1" x14ac:dyDescent="0.25">
      <c r="A31" s="310"/>
      <c r="B31" s="243" t="s">
        <v>74</v>
      </c>
      <c r="C31" s="140">
        <v>0.18</v>
      </c>
      <c r="D31" s="140">
        <v>0.64</v>
      </c>
      <c r="E31" s="140">
        <v>0.09</v>
      </c>
      <c r="F31" s="140">
        <v>0.09</v>
      </c>
      <c r="G31" s="141">
        <v>0</v>
      </c>
    </row>
    <row r="32" spans="1:7" s="94" customFormat="1" x14ac:dyDescent="0.25">
      <c r="A32" s="310"/>
      <c r="B32" s="243" t="s">
        <v>69</v>
      </c>
      <c r="C32" s="140">
        <v>0.55000000000000004</v>
      </c>
      <c r="D32" s="140">
        <v>0.37</v>
      </c>
      <c r="E32" s="140">
        <v>0.08</v>
      </c>
      <c r="F32" s="140">
        <v>0</v>
      </c>
      <c r="G32" s="141">
        <v>0</v>
      </c>
    </row>
    <row r="33" spans="1:7" s="94" customFormat="1" x14ac:dyDescent="0.25">
      <c r="A33" s="310"/>
      <c r="B33" s="243" t="s">
        <v>587</v>
      </c>
      <c r="C33" s="140">
        <v>0.13</v>
      </c>
      <c r="D33" s="140">
        <v>0.75</v>
      </c>
      <c r="E33" s="140">
        <v>0</v>
      </c>
      <c r="F33" s="140">
        <v>0.13</v>
      </c>
      <c r="G33" s="141">
        <v>0</v>
      </c>
    </row>
    <row r="34" spans="1:7" s="94" customFormat="1" x14ac:dyDescent="0.25">
      <c r="A34" s="310"/>
      <c r="B34" s="243" t="s">
        <v>510</v>
      </c>
      <c r="C34" s="140">
        <v>0.5</v>
      </c>
      <c r="D34" s="140">
        <v>0.5</v>
      </c>
      <c r="E34" s="140">
        <v>0</v>
      </c>
      <c r="F34" s="140">
        <v>0</v>
      </c>
      <c r="G34" s="141">
        <v>0</v>
      </c>
    </row>
    <row r="35" spans="1:7" s="94" customFormat="1" x14ac:dyDescent="0.25">
      <c r="A35" s="310"/>
      <c r="B35" s="243" t="s">
        <v>75</v>
      </c>
      <c r="C35" s="140">
        <v>0.52</v>
      </c>
      <c r="D35" s="140">
        <v>0.33</v>
      </c>
      <c r="E35" s="140">
        <v>0.1</v>
      </c>
      <c r="F35" s="140">
        <v>0.05</v>
      </c>
      <c r="G35" s="141">
        <v>0</v>
      </c>
    </row>
    <row r="36" spans="1:7" s="94" customFormat="1" ht="15.75" thickBot="1" x14ac:dyDescent="0.3">
      <c r="A36" s="311"/>
      <c r="B36" s="242" t="s">
        <v>29</v>
      </c>
      <c r="C36" s="142">
        <v>0.55000000000000004</v>
      </c>
      <c r="D36" s="142">
        <v>0.35</v>
      </c>
      <c r="E36" s="142">
        <v>0</v>
      </c>
      <c r="F36" s="142">
        <v>0.05</v>
      </c>
      <c r="G36" s="143">
        <v>0.05</v>
      </c>
    </row>
    <row r="37" spans="1:7" s="94" customFormat="1" x14ac:dyDescent="0.25">
      <c r="A37" s="312" t="s">
        <v>124</v>
      </c>
      <c r="B37" s="246" t="s">
        <v>103</v>
      </c>
      <c r="C37" s="255">
        <v>0.45</v>
      </c>
      <c r="D37" s="255">
        <v>0.27</v>
      </c>
      <c r="E37" s="255">
        <v>0.18</v>
      </c>
      <c r="F37" s="255">
        <v>0.09</v>
      </c>
      <c r="G37" s="253">
        <v>0</v>
      </c>
    </row>
    <row r="38" spans="1:7" s="94" customFormat="1" x14ac:dyDescent="0.25">
      <c r="A38" s="313"/>
      <c r="B38" s="246" t="s">
        <v>593</v>
      </c>
      <c r="C38" s="255">
        <v>0.44</v>
      </c>
      <c r="D38" s="255">
        <v>0.44</v>
      </c>
      <c r="E38" s="255">
        <v>0.11</v>
      </c>
      <c r="F38" s="255">
        <v>0</v>
      </c>
      <c r="G38" s="253">
        <v>0</v>
      </c>
    </row>
    <row r="39" spans="1:7" s="94" customFormat="1" x14ac:dyDescent="0.25">
      <c r="A39" s="313"/>
      <c r="B39" s="246" t="s">
        <v>94</v>
      </c>
      <c r="C39" s="255">
        <v>0.36</v>
      </c>
      <c r="D39" s="255">
        <v>0.45</v>
      </c>
      <c r="E39" s="255">
        <v>0.18</v>
      </c>
      <c r="F39" s="255">
        <v>0</v>
      </c>
      <c r="G39" s="253">
        <v>0</v>
      </c>
    </row>
    <row r="40" spans="1:7" s="94" customFormat="1" x14ac:dyDescent="0.25">
      <c r="A40" s="313"/>
      <c r="B40" s="246" t="s">
        <v>549</v>
      </c>
      <c r="C40" s="255">
        <v>0.76</v>
      </c>
      <c r="D40" s="255">
        <v>0.18</v>
      </c>
      <c r="E40" s="255">
        <v>0</v>
      </c>
      <c r="F40" s="255">
        <v>0.06</v>
      </c>
      <c r="G40" s="253">
        <v>0</v>
      </c>
    </row>
    <row r="41" spans="1:7" s="94" customFormat="1" ht="15" customHeight="1" x14ac:dyDescent="0.25">
      <c r="A41" s="313"/>
      <c r="B41" s="246" t="s">
        <v>511</v>
      </c>
      <c r="C41" s="255">
        <v>0.38</v>
      </c>
      <c r="D41" s="255">
        <v>0.25</v>
      </c>
      <c r="E41" s="255">
        <v>0.25</v>
      </c>
      <c r="F41" s="255">
        <v>0.13</v>
      </c>
      <c r="G41" s="253">
        <v>0</v>
      </c>
    </row>
    <row r="42" spans="1:7" s="94" customFormat="1" x14ac:dyDescent="0.25">
      <c r="A42" s="313"/>
      <c r="B42" s="246" t="s">
        <v>96</v>
      </c>
      <c r="C42" s="255">
        <v>0.72</v>
      </c>
      <c r="D42" s="255">
        <v>0.22</v>
      </c>
      <c r="E42" s="255">
        <v>0.06</v>
      </c>
      <c r="F42" s="255">
        <v>0</v>
      </c>
      <c r="G42" s="253">
        <v>0</v>
      </c>
    </row>
    <row r="43" spans="1:7" s="94" customFormat="1" ht="15.75" thickBot="1" x14ac:dyDescent="0.3">
      <c r="A43" s="313"/>
      <c r="B43" s="246" t="s">
        <v>28</v>
      </c>
      <c r="C43" s="251">
        <v>0.69</v>
      </c>
      <c r="D43" s="251">
        <v>0.31</v>
      </c>
      <c r="E43" s="251">
        <v>0</v>
      </c>
      <c r="F43" s="251">
        <v>0</v>
      </c>
      <c r="G43" s="252">
        <v>0</v>
      </c>
    </row>
    <row r="44" spans="1:7" s="94" customFormat="1" x14ac:dyDescent="0.25">
      <c r="A44" s="309" t="s">
        <v>112</v>
      </c>
      <c r="B44" s="244" t="s">
        <v>405</v>
      </c>
      <c r="C44" s="140">
        <v>0</v>
      </c>
      <c r="D44" s="140">
        <v>0.38</v>
      </c>
      <c r="E44" s="140">
        <v>0.63</v>
      </c>
      <c r="F44" s="140">
        <v>0</v>
      </c>
      <c r="G44" s="141">
        <v>0</v>
      </c>
    </row>
    <row r="45" spans="1:7" s="94" customFormat="1" x14ac:dyDescent="0.25">
      <c r="A45" s="310"/>
      <c r="B45" s="243" t="s">
        <v>59</v>
      </c>
      <c r="C45" s="140">
        <v>7.0000000000000007E-2</v>
      </c>
      <c r="D45" s="140">
        <v>0.27</v>
      </c>
      <c r="E45" s="140">
        <v>0.47</v>
      </c>
      <c r="F45" s="140">
        <v>0.2</v>
      </c>
      <c r="G45" s="141">
        <v>0</v>
      </c>
    </row>
    <row r="46" spans="1:7" s="94" customFormat="1" x14ac:dyDescent="0.25">
      <c r="A46" s="310"/>
      <c r="B46" s="243" t="s">
        <v>35</v>
      </c>
      <c r="C46" s="140">
        <v>0.08</v>
      </c>
      <c r="D46" s="140">
        <v>0.33</v>
      </c>
      <c r="E46" s="140">
        <v>0.08</v>
      </c>
      <c r="F46" s="140">
        <v>0.5</v>
      </c>
      <c r="G46" s="141">
        <v>0</v>
      </c>
    </row>
    <row r="47" spans="1:7" s="94" customFormat="1" ht="15" customHeight="1" x14ac:dyDescent="0.25">
      <c r="A47" s="310"/>
      <c r="B47" s="243" t="s">
        <v>22</v>
      </c>
      <c r="C47" s="140">
        <v>0.85</v>
      </c>
      <c r="D47" s="140">
        <v>0.15</v>
      </c>
      <c r="E47" s="140">
        <v>0</v>
      </c>
      <c r="F47" s="140">
        <v>0</v>
      </c>
      <c r="G47" s="141">
        <v>0</v>
      </c>
    </row>
    <row r="48" spans="1:7" s="94" customFormat="1" ht="15.75" thickBot="1" x14ac:dyDescent="0.3">
      <c r="A48" s="310"/>
      <c r="B48" s="243" t="s">
        <v>610</v>
      </c>
      <c r="C48" s="142">
        <v>0.11</v>
      </c>
      <c r="D48" s="142">
        <v>0.11</v>
      </c>
      <c r="E48" s="142">
        <v>0.67</v>
      </c>
      <c r="F48" s="142">
        <v>0.11</v>
      </c>
      <c r="G48" s="143">
        <v>0</v>
      </c>
    </row>
    <row r="49" spans="1:8" s="94" customFormat="1" x14ac:dyDescent="0.25">
      <c r="A49" s="312" t="s">
        <v>113</v>
      </c>
      <c r="B49" s="245" t="s">
        <v>406</v>
      </c>
      <c r="C49" s="255">
        <v>0.13</v>
      </c>
      <c r="D49" s="255">
        <v>0.5</v>
      </c>
      <c r="E49" s="255">
        <v>0.13</v>
      </c>
      <c r="F49" s="255">
        <v>0.25</v>
      </c>
      <c r="G49" s="253">
        <v>0</v>
      </c>
    </row>
    <row r="50" spans="1:8" s="94" customFormat="1" x14ac:dyDescent="0.25">
      <c r="A50" s="313"/>
      <c r="B50" s="246" t="s">
        <v>407</v>
      </c>
      <c r="C50" s="255">
        <v>0.4</v>
      </c>
      <c r="D50" s="255">
        <v>0.2</v>
      </c>
      <c r="E50" s="255">
        <v>0.4</v>
      </c>
      <c r="F50" s="255">
        <v>0</v>
      </c>
      <c r="G50" s="253">
        <v>0</v>
      </c>
    </row>
    <row r="51" spans="1:8" s="94" customFormat="1" x14ac:dyDescent="0.25">
      <c r="A51" s="313"/>
      <c r="B51" s="246" t="s">
        <v>408</v>
      </c>
      <c r="C51" s="255">
        <v>0.38</v>
      </c>
      <c r="D51" s="255">
        <v>0.25</v>
      </c>
      <c r="E51" s="255">
        <v>0.25</v>
      </c>
      <c r="F51" s="255">
        <v>0.13</v>
      </c>
      <c r="G51" s="253">
        <v>0</v>
      </c>
    </row>
    <row r="52" spans="1:8" s="94" customFormat="1" x14ac:dyDescent="0.25">
      <c r="A52" s="313"/>
      <c r="B52" s="246" t="s">
        <v>615</v>
      </c>
      <c r="C52" s="255">
        <v>0.43</v>
      </c>
      <c r="D52" s="255">
        <v>0.56999999999999995</v>
      </c>
      <c r="E52" s="255">
        <v>0</v>
      </c>
      <c r="F52" s="255">
        <v>0</v>
      </c>
      <c r="G52" s="253">
        <v>0</v>
      </c>
    </row>
    <row r="53" spans="1:8" s="94" customFormat="1" ht="15" customHeight="1" x14ac:dyDescent="0.25">
      <c r="A53" s="313"/>
      <c r="B53" s="246" t="s">
        <v>409</v>
      </c>
      <c r="C53" s="255">
        <v>0.83</v>
      </c>
      <c r="D53" s="255">
        <v>0.17</v>
      </c>
      <c r="E53" s="255">
        <v>0</v>
      </c>
      <c r="F53" s="255">
        <v>0</v>
      </c>
      <c r="G53" s="253">
        <v>0</v>
      </c>
    </row>
    <row r="54" spans="1:8" s="94" customFormat="1" x14ac:dyDescent="0.25">
      <c r="A54" s="313"/>
      <c r="B54" s="246" t="s">
        <v>23</v>
      </c>
      <c r="C54" s="255">
        <v>0.92</v>
      </c>
      <c r="D54" s="255">
        <v>0.08</v>
      </c>
      <c r="E54" s="255">
        <v>0</v>
      </c>
      <c r="F54" s="255">
        <v>0</v>
      </c>
      <c r="G54" s="253">
        <v>0</v>
      </c>
    </row>
    <row r="55" spans="1:8" s="94" customFormat="1" x14ac:dyDescent="0.25">
      <c r="A55" s="313"/>
      <c r="B55" s="246" t="s">
        <v>619</v>
      </c>
      <c r="C55" s="255">
        <v>0.2</v>
      </c>
      <c r="D55" s="255">
        <v>0.2</v>
      </c>
      <c r="E55" s="255">
        <v>0.2</v>
      </c>
      <c r="F55" s="255">
        <v>0.4</v>
      </c>
      <c r="G55" s="253">
        <v>0</v>
      </c>
      <c r="H55" s="131"/>
    </row>
    <row r="56" spans="1:8" s="94" customFormat="1" x14ac:dyDescent="0.25">
      <c r="A56" s="313"/>
      <c r="B56" s="246" t="s">
        <v>410</v>
      </c>
      <c r="C56" s="255">
        <v>0</v>
      </c>
      <c r="D56" s="255">
        <v>0.14000000000000001</v>
      </c>
      <c r="E56" s="255">
        <v>0.56999999999999995</v>
      </c>
      <c r="F56" s="255">
        <v>0.28999999999999998</v>
      </c>
      <c r="G56" s="253">
        <v>0</v>
      </c>
    </row>
    <row r="57" spans="1:8" s="94" customFormat="1" x14ac:dyDescent="0.25">
      <c r="A57" s="313"/>
      <c r="B57" s="246" t="s">
        <v>624</v>
      </c>
      <c r="C57" s="255">
        <v>0.3</v>
      </c>
      <c r="D57" s="255">
        <v>0.3</v>
      </c>
      <c r="E57" s="255">
        <v>0.3</v>
      </c>
      <c r="F57" s="255">
        <v>0.1</v>
      </c>
      <c r="G57" s="253">
        <v>0</v>
      </c>
    </row>
    <row r="58" spans="1:8" s="94" customFormat="1" x14ac:dyDescent="0.25">
      <c r="A58" s="313"/>
      <c r="B58" s="246" t="s">
        <v>627</v>
      </c>
      <c r="C58" s="255">
        <v>0.33</v>
      </c>
      <c r="D58" s="255">
        <v>0.17</v>
      </c>
      <c r="E58" s="255">
        <v>0.5</v>
      </c>
      <c r="F58" s="255">
        <v>0</v>
      </c>
      <c r="G58" s="253">
        <v>0</v>
      </c>
    </row>
    <row r="59" spans="1:8" s="94" customFormat="1" ht="30" x14ac:dyDescent="0.25">
      <c r="A59" s="313"/>
      <c r="B59" s="248" t="s">
        <v>411</v>
      </c>
      <c r="C59" s="255">
        <v>0.71</v>
      </c>
      <c r="D59" s="255">
        <v>0.28999999999999998</v>
      </c>
      <c r="E59" s="255">
        <v>0</v>
      </c>
      <c r="F59" s="255">
        <v>0</v>
      </c>
      <c r="G59" s="253">
        <v>0</v>
      </c>
      <c r="H59" s="131"/>
    </row>
    <row r="60" spans="1:8" s="94" customFormat="1" ht="15.75" thickBot="1" x14ac:dyDescent="0.3">
      <c r="A60" s="314"/>
      <c r="B60" s="249" t="s">
        <v>26</v>
      </c>
      <c r="C60" s="251">
        <v>0.85</v>
      </c>
      <c r="D60" s="251">
        <v>0.15</v>
      </c>
      <c r="E60" s="251">
        <v>0</v>
      </c>
      <c r="F60" s="251">
        <v>0</v>
      </c>
      <c r="G60" s="252">
        <v>0</v>
      </c>
      <c r="H60" s="131"/>
    </row>
    <row r="61" spans="1:8" s="94" customFormat="1" x14ac:dyDescent="0.25">
      <c r="A61" s="310" t="s">
        <v>114</v>
      </c>
      <c r="B61" s="243" t="s">
        <v>412</v>
      </c>
      <c r="C61" s="140">
        <v>0</v>
      </c>
      <c r="D61" s="140">
        <v>0.17</v>
      </c>
      <c r="E61" s="140">
        <v>0.67</v>
      </c>
      <c r="F61" s="140">
        <v>0.17</v>
      </c>
      <c r="G61" s="141">
        <v>0</v>
      </c>
    </row>
    <row r="62" spans="1:8" s="94" customFormat="1" x14ac:dyDescent="0.25">
      <c r="A62" s="310"/>
      <c r="B62" s="243" t="s">
        <v>635</v>
      </c>
      <c r="C62" s="140">
        <v>0</v>
      </c>
      <c r="D62" s="140">
        <v>0.17</v>
      </c>
      <c r="E62" s="140">
        <v>0.33</v>
      </c>
      <c r="F62" s="140">
        <v>0.5</v>
      </c>
      <c r="G62" s="141">
        <v>0</v>
      </c>
    </row>
    <row r="63" spans="1:8" s="94" customFormat="1" x14ac:dyDescent="0.25">
      <c r="A63" s="310"/>
      <c r="B63" s="243" t="s">
        <v>413</v>
      </c>
      <c r="C63" s="140">
        <v>0</v>
      </c>
      <c r="D63" s="140">
        <v>0.33</v>
      </c>
      <c r="E63" s="140">
        <v>0.33</v>
      </c>
      <c r="F63" s="140">
        <v>0.17</v>
      </c>
      <c r="G63" s="141">
        <v>0.17</v>
      </c>
    </row>
    <row r="64" spans="1:8" s="94" customFormat="1" x14ac:dyDescent="0.25">
      <c r="A64" s="310"/>
      <c r="B64" s="243" t="s">
        <v>47</v>
      </c>
      <c r="C64" s="140">
        <v>0.17</v>
      </c>
      <c r="D64" s="140">
        <v>0.17</v>
      </c>
      <c r="E64" s="140">
        <v>0.33</v>
      </c>
      <c r="F64" s="140">
        <v>0.33</v>
      </c>
      <c r="G64" s="141">
        <v>0</v>
      </c>
    </row>
    <row r="65" spans="1:7" s="94" customFormat="1" ht="15" customHeight="1" x14ac:dyDescent="0.25">
      <c r="A65" s="310"/>
      <c r="B65" s="243" t="s">
        <v>639</v>
      </c>
      <c r="C65" s="140">
        <v>0</v>
      </c>
      <c r="D65" s="140">
        <v>0.28999999999999998</v>
      </c>
      <c r="E65" s="140">
        <v>0.43</v>
      </c>
      <c r="F65" s="140">
        <v>0.28999999999999998</v>
      </c>
      <c r="G65" s="141">
        <v>0</v>
      </c>
    </row>
    <row r="66" spans="1:7" s="94" customFormat="1" x14ac:dyDescent="0.25">
      <c r="A66" s="310"/>
      <c r="B66" s="243" t="s">
        <v>644</v>
      </c>
      <c r="C66" s="140">
        <v>0</v>
      </c>
      <c r="D66" s="140">
        <v>0.09</v>
      </c>
      <c r="E66" s="140">
        <v>0.82</v>
      </c>
      <c r="F66" s="140">
        <v>0.09</v>
      </c>
      <c r="G66" s="141">
        <v>0</v>
      </c>
    </row>
    <row r="67" spans="1:7" s="94" customFormat="1" x14ac:dyDescent="0.25">
      <c r="A67" s="310"/>
      <c r="B67" s="243" t="s">
        <v>36</v>
      </c>
      <c r="C67" s="140">
        <v>0.19</v>
      </c>
      <c r="D67" s="140">
        <v>0.56000000000000005</v>
      </c>
      <c r="E67" s="140">
        <v>0.19</v>
      </c>
      <c r="F67" s="140">
        <v>0.06</v>
      </c>
      <c r="G67" s="141">
        <v>0</v>
      </c>
    </row>
    <row r="68" spans="1:7" s="94" customFormat="1" ht="15.75" thickBot="1" x14ac:dyDescent="0.3">
      <c r="A68" s="311"/>
      <c r="B68" s="250" t="s">
        <v>37</v>
      </c>
      <c r="C68" s="142">
        <v>0.08</v>
      </c>
      <c r="D68" s="142">
        <v>0.31</v>
      </c>
      <c r="E68" s="142">
        <v>0.54</v>
      </c>
      <c r="F68" s="142">
        <v>0.08</v>
      </c>
      <c r="G68" s="143">
        <v>0</v>
      </c>
    </row>
    <row r="69" spans="1:7" s="94" customFormat="1" x14ac:dyDescent="0.25">
      <c r="A69" s="313" t="s">
        <v>115</v>
      </c>
      <c r="B69" s="246" t="s">
        <v>44</v>
      </c>
      <c r="C69" s="255">
        <v>7.0000000000000007E-2</v>
      </c>
      <c r="D69" s="255">
        <v>0.43</v>
      </c>
      <c r="E69" s="255">
        <v>0.36</v>
      </c>
      <c r="F69" s="255">
        <v>0.14000000000000001</v>
      </c>
      <c r="G69" s="253">
        <v>0</v>
      </c>
    </row>
    <row r="70" spans="1:7" s="94" customFormat="1" x14ac:dyDescent="0.25">
      <c r="A70" s="313"/>
      <c r="B70" s="246" t="s">
        <v>45</v>
      </c>
      <c r="C70" s="255">
        <v>0</v>
      </c>
      <c r="D70" s="255">
        <v>0.57999999999999996</v>
      </c>
      <c r="E70" s="255">
        <v>0.33</v>
      </c>
      <c r="F70" s="255">
        <v>0.08</v>
      </c>
      <c r="G70" s="253">
        <v>0</v>
      </c>
    </row>
    <row r="71" spans="1:7" s="94" customFormat="1" x14ac:dyDescent="0.25">
      <c r="A71" s="313"/>
      <c r="B71" s="246" t="s">
        <v>42</v>
      </c>
      <c r="C71" s="255">
        <v>0.08</v>
      </c>
      <c r="D71" s="255">
        <v>0.62</v>
      </c>
      <c r="E71" s="255">
        <v>0.31</v>
      </c>
      <c r="F71" s="255">
        <v>0</v>
      </c>
      <c r="G71" s="253">
        <v>0</v>
      </c>
    </row>
    <row r="72" spans="1:7" s="94" customFormat="1" x14ac:dyDescent="0.25">
      <c r="A72" s="313"/>
      <c r="B72" s="246" t="s">
        <v>33</v>
      </c>
      <c r="C72" s="255">
        <v>0.08</v>
      </c>
      <c r="D72" s="255">
        <v>0.54</v>
      </c>
      <c r="E72" s="255">
        <v>0.23</v>
      </c>
      <c r="F72" s="255">
        <v>0.15</v>
      </c>
      <c r="G72" s="253">
        <v>0</v>
      </c>
    </row>
    <row r="73" spans="1:7" s="94" customFormat="1" ht="15" customHeight="1" x14ac:dyDescent="0.25">
      <c r="A73" s="313"/>
      <c r="B73" s="246" t="s">
        <v>652</v>
      </c>
      <c r="C73" s="255">
        <v>0</v>
      </c>
      <c r="D73" s="255">
        <v>0.86</v>
      </c>
      <c r="E73" s="255">
        <v>0.14000000000000001</v>
      </c>
      <c r="F73" s="255">
        <v>0</v>
      </c>
      <c r="G73" s="253">
        <v>0</v>
      </c>
    </row>
    <row r="74" spans="1:7" s="94" customFormat="1" x14ac:dyDescent="0.25">
      <c r="A74" s="313"/>
      <c r="B74" s="246" t="s">
        <v>657</v>
      </c>
      <c r="C74" s="255">
        <v>0</v>
      </c>
      <c r="D74" s="255">
        <v>0.33</v>
      </c>
      <c r="E74" s="255">
        <v>0.56000000000000005</v>
      </c>
      <c r="F74" s="255">
        <v>0.11</v>
      </c>
      <c r="G74" s="253">
        <v>0</v>
      </c>
    </row>
    <row r="75" spans="1:7" s="94" customFormat="1" x14ac:dyDescent="0.25">
      <c r="A75" s="313"/>
      <c r="B75" s="246" t="s">
        <v>662</v>
      </c>
      <c r="C75" s="255">
        <v>0</v>
      </c>
      <c r="D75" s="255">
        <v>0.22</v>
      </c>
      <c r="E75" s="255">
        <v>0.67</v>
      </c>
      <c r="F75" s="255">
        <v>0.11</v>
      </c>
      <c r="G75" s="253">
        <v>0</v>
      </c>
    </row>
    <row r="76" spans="1:7" s="94" customFormat="1" x14ac:dyDescent="0.25">
      <c r="A76" s="313"/>
      <c r="B76" s="246" t="s">
        <v>414</v>
      </c>
      <c r="C76" s="255">
        <v>0.13</v>
      </c>
      <c r="D76" s="255">
        <v>0.63</v>
      </c>
      <c r="E76" s="255">
        <v>0.25</v>
      </c>
      <c r="F76" s="255">
        <v>0</v>
      </c>
      <c r="G76" s="253">
        <v>0</v>
      </c>
    </row>
    <row r="77" spans="1:7" s="94" customFormat="1" x14ac:dyDescent="0.25">
      <c r="A77" s="313"/>
      <c r="B77" s="246" t="s">
        <v>50</v>
      </c>
      <c r="C77" s="255">
        <v>0.18</v>
      </c>
      <c r="D77" s="255">
        <v>0.45</v>
      </c>
      <c r="E77" s="255">
        <v>0.27</v>
      </c>
      <c r="F77" s="255">
        <v>0.09</v>
      </c>
      <c r="G77" s="253">
        <v>0</v>
      </c>
    </row>
    <row r="78" spans="1:7" s="94" customFormat="1" x14ac:dyDescent="0.25">
      <c r="A78" s="313"/>
      <c r="B78" s="246" t="s">
        <v>669</v>
      </c>
      <c r="C78" s="255">
        <v>0</v>
      </c>
      <c r="D78" s="255">
        <v>0.67</v>
      </c>
      <c r="E78" s="255">
        <v>0.17</v>
      </c>
      <c r="F78" s="255">
        <v>0.17</v>
      </c>
      <c r="G78" s="253">
        <v>0</v>
      </c>
    </row>
    <row r="79" spans="1:7" s="94" customFormat="1" x14ac:dyDescent="0.25">
      <c r="A79" s="313"/>
      <c r="B79" s="246" t="s">
        <v>415</v>
      </c>
      <c r="C79" s="255">
        <v>0.33</v>
      </c>
      <c r="D79" s="255">
        <v>0.67</v>
      </c>
      <c r="E79" s="255">
        <v>0</v>
      </c>
      <c r="F79" s="255">
        <v>0</v>
      </c>
      <c r="G79" s="253">
        <v>0</v>
      </c>
    </row>
    <row r="80" spans="1:7" s="94" customFormat="1" x14ac:dyDescent="0.25">
      <c r="A80" s="313"/>
      <c r="B80" s="246" t="s">
        <v>675</v>
      </c>
      <c r="C80" s="255">
        <v>0</v>
      </c>
      <c r="D80" s="255">
        <v>0.17</v>
      </c>
      <c r="E80" s="255">
        <v>0.83</v>
      </c>
      <c r="F80" s="255">
        <v>0</v>
      </c>
      <c r="G80" s="253">
        <v>0</v>
      </c>
    </row>
    <row r="81" spans="1:7" s="94" customFormat="1" ht="15" customHeight="1" thickBot="1" x14ac:dyDescent="0.3">
      <c r="A81" s="313"/>
      <c r="B81" s="249" t="s">
        <v>680</v>
      </c>
      <c r="C81" s="251">
        <v>0</v>
      </c>
      <c r="D81" s="251">
        <v>0.2</v>
      </c>
      <c r="E81" s="251">
        <v>0.6</v>
      </c>
      <c r="F81" s="251">
        <v>0.2</v>
      </c>
      <c r="G81" s="252">
        <v>0</v>
      </c>
    </row>
    <row r="82" spans="1:7" s="94" customFormat="1" x14ac:dyDescent="0.25">
      <c r="A82" s="309" t="s">
        <v>735</v>
      </c>
      <c r="B82" s="243" t="s">
        <v>55</v>
      </c>
      <c r="C82" s="140">
        <v>0.17</v>
      </c>
      <c r="D82" s="140">
        <v>0.25</v>
      </c>
      <c r="E82" s="140">
        <v>0.5</v>
      </c>
      <c r="F82" s="140">
        <v>0.08</v>
      </c>
      <c r="G82" s="141">
        <v>0</v>
      </c>
    </row>
    <row r="83" spans="1:7" s="94" customFormat="1" x14ac:dyDescent="0.25">
      <c r="A83" s="310"/>
      <c r="B83" s="243" t="s">
        <v>57</v>
      </c>
      <c r="C83" s="140">
        <v>0.13</v>
      </c>
      <c r="D83" s="140">
        <v>0.33</v>
      </c>
      <c r="E83" s="140">
        <v>0.27</v>
      </c>
      <c r="F83" s="140">
        <v>0.27</v>
      </c>
      <c r="G83" s="141">
        <v>0</v>
      </c>
    </row>
    <row r="84" spans="1:7" s="94" customFormat="1" x14ac:dyDescent="0.25">
      <c r="A84" s="310"/>
      <c r="B84" s="243" t="s">
        <v>60</v>
      </c>
      <c r="C84" s="140">
        <v>0.08</v>
      </c>
      <c r="D84" s="140">
        <v>0.17</v>
      </c>
      <c r="E84" s="140">
        <v>0.57999999999999996</v>
      </c>
      <c r="F84" s="140">
        <v>0.17</v>
      </c>
      <c r="G84" s="141">
        <v>0</v>
      </c>
    </row>
    <row r="85" spans="1:7" s="94" customFormat="1" x14ac:dyDescent="0.25">
      <c r="A85" s="310"/>
      <c r="B85" s="243" t="s">
        <v>688</v>
      </c>
      <c r="C85" s="140">
        <v>0.33</v>
      </c>
      <c r="D85" s="140">
        <v>0.5</v>
      </c>
      <c r="E85" s="140">
        <v>0.17</v>
      </c>
      <c r="F85" s="140">
        <v>0</v>
      </c>
      <c r="G85" s="141">
        <v>0</v>
      </c>
    </row>
    <row r="86" spans="1:7" s="94" customFormat="1" x14ac:dyDescent="0.25">
      <c r="A86" s="310"/>
      <c r="B86" s="243" t="s">
        <v>58</v>
      </c>
      <c r="C86" s="140">
        <v>0</v>
      </c>
      <c r="D86" s="140">
        <v>0.2</v>
      </c>
      <c r="E86" s="140">
        <v>0.3</v>
      </c>
      <c r="F86" s="140">
        <v>0.4</v>
      </c>
      <c r="G86" s="141">
        <v>0.1</v>
      </c>
    </row>
    <row r="87" spans="1:7" s="94" customFormat="1" x14ac:dyDescent="0.25">
      <c r="A87" s="310"/>
      <c r="B87" s="243" t="s">
        <v>416</v>
      </c>
      <c r="C87" s="140">
        <v>0</v>
      </c>
      <c r="D87" s="140">
        <v>0.33</v>
      </c>
      <c r="E87" s="140">
        <v>0.5</v>
      </c>
      <c r="F87" s="140">
        <v>0.17</v>
      </c>
      <c r="G87" s="141">
        <v>0</v>
      </c>
    </row>
    <row r="88" spans="1:7" s="94" customFormat="1" x14ac:dyDescent="0.25">
      <c r="A88" s="310"/>
      <c r="B88" s="243" t="s">
        <v>695</v>
      </c>
      <c r="C88" s="140">
        <v>0</v>
      </c>
      <c r="D88" s="140">
        <v>0.67</v>
      </c>
      <c r="E88" s="140">
        <v>0.33</v>
      </c>
      <c r="F88" s="140">
        <v>0</v>
      </c>
      <c r="G88" s="141">
        <v>0</v>
      </c>
    </row>
    <row r="89" spans="1:7" s="94" customFormat="1" x14ac:dyDescent="0.25">
      <c r="A89" s="310"/>
      <c r="B89" s="243" t="s">
        <v>39</v>
      </c>
      <c r="C89" s="140">
        <v>0.27</v>
      </c>
      <c r="D89" s="140">
        <v>0.18</v>
      </c>
      <c r="E89" s="140">
        <v>0.27</v>
      </c>
      <c r="F89" s="140">
        <v>0.27</v>
      </c>
      <c r="G89" s="141">
        <v>0</v>
      </c>
    </row>
    <row r="90" spans="1:7" s="94" customFormat="1" x14ac:dyDescent="0.25">
      <c r="A90" s="310"/>
      <c r="B90" s="243" t="s">
        <v>24</v>
      </c>
      <c r="C90" s="140">
        <v>0.2</v>
      </c>
      <c r="D90" s="140">
        <v>0.2</v>
      </c>
      <c r="E90" s="140">
        <v>0.5</v>
      </c>
      <c r="F90" s="140">
        <v>0.1</v>
      </c>
      <c r="G90" s="141">
        <v>0</v>
      </c>
    </row>
    <row r="91" spans="1:7" s="94" customFormat="1" ht="15" customHeight="1" thickBot="1" x14ac:dyDescent="0.3">
      <c r="A91" s="311"/>
      <c r="B91" s="243" t="s">
        <v>417</v>
      </c>
      <c r="C91" s="142">
        <v>0</v>
      </c>
      <c r="D91" s="142">
        <v>0.4</v>
      </c>
      <c r="E91" s="142">
        <v>0.4</v>
      </c>
      <c r="F91" s="142">
        <v>0.2</v>
      </c>
      <c r="G91" s="143">
        <v>0</v>
      </c>
    </row>
    <row r="92" spans="1:7" s="94" customFormat="1" x14ac:dyDescent="0.25">
      <c r="A92" s="313" t="s">
        <v>125</v>
      </c>
      <c r="B92" s="247" t="s">
        <v>703</v>
      </c>
      <c r="C92" s="255">
        <v>0</v>
      </c>
      <c r="D92" s="255">
        <v>0.8</v>
      </c>
      <c r="E92" s="255">
        <v>0.2</v>
      </c>
      <c r="F92" s="255">
        <v>0</v>
      </c>
      <c r="G92" s="253">
        <v>0</v>
      </c>
    </row>
    <row r="93" spans="1:7" s="94" customFormat="1" x14ac:dyDescent="0.25">
      <c r="A93" s="313"/>
      <c r="B93" s="246" t="s">
        <v>48</v>
      </c>
      <c r="C93" s="255">
        <v>0.09</v>
      </c>
      <c r="D93" s="255">
        <v>0.36</v>
      </c>
      <c r="E93" s="255">
        <v>0.55000000000000004</v>
      </c>
      <c r="F93" s="255">
        <v>0</v>
      </c>
      <c r="G93" s="253">
        <v>0</v>
      </c>
    </row>
    <row r="94" spans="1:7" s="94" customFormat="1" ht="15.75" thickBot="1" x14ac:dyDescent="0.3">
      <c r="A94" s="313"/>
      <c r="B94" s="246" t="s">
        <v>706</v>
      </c>
      <c r="C94" s="251">
        <v>0.2</v>
      </c>
      <c r="D94" s="251">
        <v>0.6</v>
      </c>
      <c r="E94" s="251">
        <v>0.2</v>
      </c>
      <c r="F94" s="251">
        <v>0</v>
      </c>
      <c r="G94" s="252">
        <v>0</v>
      </c>
    </row>
    <row r="95" spans="1:7" s="94" customFormat="1" x14ac:dyDescent="0.25">
      <c r="A95" s="309" t="s">
        <v>404</v>
      </c>
      <c r="B95" s="244" t="s">
        <v>418</v>
      </c>
      <c r="C95" s="140">
        <v>0</v>
      </c>
      <c r="D95" s="140">
        <v>0.5</v>
      </c>
      <c r="E95" s="140">
        <v>0.5</v>
      </c>
      <c r="F95" s="140">
        <v>0</v>
      </c>
      <c r="G95" s="141">
        <v>0</v>
      </c>
    </row>
    <row r="96" spans="1:7" s="94" customFormat="1" ht="15" customHeight="1" x14ac:dyDescent="0.25">
      <c r="A96" s="310"/>
      <c r="B96" s="243" t="s">
        <v>710</v>
      </c>
      <c r="C96" s="140">
        <v>0.4</v>
      </c>
      <c r="D96" s="140">
        <v>0.4</v>
      </c>
      <c r="E96" s="140">
        <v>0</v>
      </c>
      <c r="F96" s="140">
        <v>0.2</v>
      </c>
      <c r="G96" s="141">
        <v>0</v>
      </c>
    </row>
    <row r="97" spans="1:7" s="94" customFormat="1" x14ac:dyDescent="0.25">
      <c r="A97" s="310"/>
      <c r="B97" s="243" t="s">
        <v>307</v>
      </c>
      <c r="C97" s="140">
        <v>0.33</v>
      </c>
      <c r="D97" s="140">
        <v>0.6</v>
      </c>
      <c r="E97" s="140">
        <v>7.0000000000000007E-2</v>
      </c>
      <c r="F97" s="140">
        <v>0</v>
      </c>
      <c r="G97" s="141">
        <v>0</v>
      </c>
    </row>
    <row r="98" spans="1:7" s="94" customFormat="1" x14ac:dyDescent="0.25">
      <c r="A98" s="310"/>
      <c r="B98" s="243" t="s">
        <v>713</v>
      </c>
      <c r="C98" s="140">
        <v>0.33</v>
      </c>
      <c r="D98" s="140">
        <v>0.56000000000000005</v>
      </c>
      <c r="E98" s="140">
        <v>0.11</v>
      </c>
      <c r="F98" s="140">
        <v>0</v>
      </c>
      <c r="G98" s="141">
        <v>0</v>
      </c>
    </row>
    <row r="99" spans="1:7" s="94" customFormat="1" x14ac:dyDescent="0.25">
      <c r="A99" s="310"/>
      <c r="B99" s="243" t="s">
        <v>34</v>
      </c>
      <c r="C99" s="140">
        <v>0.18</v>
      </c>
      <c r="D99" s="140">
        <v>0.64</v>
      </c>
      <c r="E99" s="140">
        <v>0.18</v>
      </c>
      <c r="F99" s="140">
        <v>0</v>
      </c>
      <c r="G99" s="141">
        <v>0</v>
      </c>
    </row>
    <row r="100" spans="1:7" s="94" customFormat="1" x14ac:dyDescent="0.25">
      <c r="A100" s="310"/>
      <c r="B100" s="243" t="s">
        <v>61</v>
      </c>
      <c r="C100" s="140">
        <v>0</v>
      </c>
      <c r="D100" s="140">
        <v>0.33</v>
      </c>
      <c r="E100" s="140">
        <v>0.57999999999999996</v>
      </c>
      <c r="F100" s="140">
        <v>0</v>
      </c>
      <c r="G100" s="141">
        <v>0.08</v>
      </c>
    </row>
    <row r="101" spans="1:7" s="94" customFormat="1" x14ac:dyDescent="0.25">
      <c r="A101" s="310"/>
      <c r="B101" s="243" t="s">
        <v>717</v>
      </c>
      <c r="C101" s="140">
        <v>0</v>
      </c>
      <c r="D101" s="140">
        <v>0.5</v>
      </c>
      <c r="E101" s="140">
        <v>0.25</v>
      </c>
      <c r="F101" s="140">
        <v>0.25</v>
      </c>
      <c r="G101" s="141">
        <v>0</v>
      </c>
    </row>
    <row r="102" spans="1:7" s="94" customFormat="1" x14ac:dyDescent="0.25">
      <c r="A102" s="310"/>
      <c r="B102" s="243" t="s">
        <v>56</v>
      </c>
      <c r="C102" s="140">
        <v>0.06</v>
      </c>
      <c r="D102" s="140">
        <v>0.41</v>
      </c>
      <c r="E102" s="140">
        <v>0.41</v>
      </c>
      <c r="F102" s="140">
        <v>0.12</v>
      </c>
      <c r="G102" s="141">
        <v>0</v>
      </c>
    </row>
    <row r="103" spans="1:7" s="94" customFormat="1" x14ac:dyDescent="0.25">
      <c r="A103" s="310"/>
      <c r="B103" s="243" t="s">
        <v>38</v>
      </c>
      <c r="C103" s="140">
        <v>0.21</v>
      </c>
      <c r="D103" s="140">
        <v>0.42</v>
      </c>
      <c r="E103" s="140">
        <v>0.32</v>
      </c>
      <c r="F103" s="140">
        <v>0.05</v>
      </c>
      <c r="G103" s="141">
        <v>0</v>
      </c>
    </row>
    <row r="104" spans="1:7" s="94" customFormat="1" x14ac:dyDescent="0.25">
      <c r="A104" s="310"/>
      <c r="B104" s="243" t="s">
        <v>723</v>
      </c>
      <c r="C104" s="140">
        <v>0.17</v>
      </c>
      <c r="D104" s="140">
        <v>0.67</v>
      </c>
      <c r="E104" s="140">
        <v>0</v>
      </c>
      <c r="F104" s="140">
        <v>0.17</v>
      </c>
      <c r="G104" s="141">
        <v>0</v>
      </c>
    </row>
    <row r="105" spans="1:7" s="94" customFormat="1" x14ac:dyDescent="0.25">
      <c r="A105" s="310"/>
      <c r="B105" s="243" t="s">
        <v>727</v>
      </c>
      <c r="C105" s="140">
        <v>0.28999999999999998</v>
      </c>
      <c r="D105" s="140">
        <v>0.43</v>
      </c>
      <c r="E105" s="140">
        <v>0.14000000000000001</v>
      </c>
      <c r="F105" s="140">
        <v>0.14000000000000001</v>
      </c>
      <c r="G105" s="141">
        <v>0</v>
      </c>
    </row>
    <row r="106" spans="1:7" s="94" customFormat="1" ht="15.75" thickBot="1" x14ac:dyDescent="0.3">
      <c r="A106" s="311"/>
      <c r="B106" s="242" t="s">
        <v>63</v>
      </c>
      <c r="C106" s="142">
        <v>7.0000000000000007E-2</v>
      </c>
      <c r="D106" s="142">
        <v>0.28999999999999998</v>
      </c>
      <c r="E106" s="142">
        <v>0.21</v>
      </c>
      <c r="F106" s="142">
        <v>0.28999999999999998</v>
      </c>
      <c r="G106" s="143">
        <v>0.14000000000000001</v>
      </c>
    </row>
    <row r="107" spans="1:7" s="94" customFormat="1" x14ac:dyDescent="0.25">
      <c r="A107" s="111" t="s">
        <v>127</v>
      </c>
      <c r="C107" s="74"/>
      <c r="D107" s="74"/>
      <c r="E107" s="74"/>
      <c r="F107" s="74"/>
      <c r="G107" s="74"/>
    </row>
    <row r="108" spans="1:7" s="94" customFormat="1" x14ac:dyDescent="0.25">
      <c r="A108" s="123"/>
      <c r="C108" s="74"/>
      <c r="D108" s="74"/>
      <c r="E108" s="74"/>
      <c r="F108" s="74"/>
      <c r="G108" s="74"/>
    </row>
    <row r="109" spans="1:7" s="94" customFormat="1" x14ac:dyDescent="0.25">
      <c r="A109" s="123"/>
      <c r="C109" s="74"/>
      <c r="D109" s="74"/>
      <c r="E109" s="74"/>
      <c r="F109" s="74"/>
      <c r="G109" s="74"/>
    </row>
    <row r="110" spans="1:7" s="94" customFormat="1" x14ac:dyDescent="0.25">
      <c r="A110" s="123"/>
      <c r="C110" s="74"/>
      <c r="D110" s="74"/>
      <c r="E110" s="74"/>
      <c r="F110" s="74"/>
      <c r="G110" s="74"/>
    </row>
    <row r="111" spans="1:7" s="94" customFormat="1" x14ac:dyDescent="0.25">
      <c r="A111" s="123"/>
      <c r="C111" s="74"/>
      <c r="D111" s="74"/>
      <c r="E111" s="74"/>
      <c r="F111" s="74"/>
      <c r="G111" s="74"/>
    </row>
    <row r="112" spans="1:7" s="94" customFormat="1" x14ac:dyDescent="0.25">
      <c r="A112" s="123"/>
      <c r="C112" s="74"/>
      <c r="D112" s="74"/>
      <c r="E112" s="74"/>
      <c r="F112" s="74"/>
      <c r="G112" s="74"/>
    </row>
    <row r="113" spans="1:7" s="94" customFormat="1" x14ac:dyDescent="0.25">
      <c r="A113" s="123"/>
      <c r="C113" s="74"/>
      <c r="D113" s="74"/>
      <c r="E113" s="74"/>
      <c r="F113" s="74"/>
      <c r="G113" s="74"/>
    </row>
    <row r="114" spans="1:7" s="94" customFormat="1" x14ac:dyDescent="0.25">
      <c r="A114" s="123"/>
      <c r="C114" s="74"/>
      <c r="D114" s="74"/>
      <c r="E114" s="74"/>
      <c r="F114" s="74"/>
      <c r="G114" s="74"/>
    </row>
    <row r="115" spans="1:7" s="94" customFormat="1" x14ac:dyDescent="0.25">
      <c r="A115" s="123"/>
      <c r="C115" s="74"/>
      <c r="D115" s="74"/>
      <c r="E115" s="74"/>
      <c r="F115" s="74"/>
      <c r="G115" s="74"/>
    </row>
    <row r="116" spans="1:7" s="94" customFormat="1" x14ac:dyDescent="0.25">
      <c r="A116" s="123"/>
      <c r="C116" s="74"/>
      <c r="D116" s="74"/>
      <c r="E116" s="74"/>
      <c r="F116" s="74"/>
      <c r="G116" s="74"/>
    </row>
    <row r="117" spans="1:7" s="94" customFormat="1" x14ac:dyDescent="0.25">
      <c r="A117" s="123"/>
      <c r="C117" s="74"/>
      <c r="D117" s="74"/>
      <c r="E117" s="74"/>
      <c r="F117" s="74"/>
      <c r="G117" s="74"/>
    </row>
    <row r="118" spans="1:7" s="94" customFormat="1" x14ac:dyDescent="0.25">
      <c r="A118" s="123"/>
      <c r="C118" s="74"/>
      <c r="D118" s="74"/>
      <c r="E118" s="74"/>
      <c r="F118" s="74"/>
      <c r="G118" s="74"/>
    </row>
    <row r="119" spans="1:7" s="94" customFormat="1" x14ac:dyDescent="0.25">
      <c r="A119" s="123"/>
      <c r="C119" s="74"/>
      <c r="D119" s="74"/>
      <c r="E119" s="74"/>
      <c r="F119" s="74"/>
      <c r="G119" s="74"/>
    </row>
    <row r="120" spans="1:7" s="94" customFormat="1" x14ac:dyDescent="0.25">
      <c r="A120" s="123"/>
      <c r="C120" s="74"/>
      <c r="D120" s="74"/>
      <c r="E120" s="74"/>
      <c r="F120" s="74"/>
      <c r="G120" s="74"/>
    </row>
    <row r="121" spans="1:7" s="94" customFormat="1" x14ac:dyDescent="0.25">
      <c r="A121" s="123"/>
      <c r="C121" s="74"/>
      <c r="D121" s="74"/>
      <c r="E121" s="74"/>
      <c r="F121" s="74"/>
      <c r="G121" s="74"/>
    </row>
    <row r="122" spans="1:7" s="94" customFormat="1" x14ac:dyDescent="0.25">
      <c r="A122" s="123"/>
      <c r="C122" s="74"/>
      <c r="D122" s="74"/>
      <c r="E122" s="74"/>
      <c r="F122" s="74"/>
      <c r="G122" s="74"/>
    </row>
    <row r="123" spans="1:7" s="94" customFormat="1" x14ac:dyDescent="0.25">
      <c r="A123" s="123"/>
      <c r="C123" s="74"/>
      <c r="D123" s="74"/>
      <c r="E123" s="74"/>
      <c r="F123" s="74"/>
      <c r="G123" s="74"/>
    </row>
    <row r="124" spans="1:7" s="94" customFormat="1" x14ac:dyDescent="0.25">
      <c r="A124" s="124"/>
      <c r="C124" s="74"/>
      <c r="D124" s="74"/>
      <c r="E124" s="74"/>
      <c r="F124" s="74"/>
      <c r="G124" s="74"/>
    </row>
    <row r="125" spans="1:7" s="94" customFormat="1" x14ac:dyDescent="0.25">
      <c r="A125" s="124"/>
      <c r="C125" s="74"/>
      <c r="D125" s="74"/>
      <c r="E125" s="74"/>
      <c r="F125" s="74"/>
      <c r="G125" s="74"/>
    </row>
    <row r="126" spans="1:7" s="94" customFormat="1" x14ac:dyDescent="0.25">
      <c r="A126" s="124"/>
      <c r="C126" s="74"/>
      <c r="D126" s="74"/>
      <c r="E126" s="74"/>
      <c r="F126" s="74"/>
      <c r="G126" s="74"/>
    </row>
    <row r="127" spans="1:7" s="94" customFormat="1" x14ac:dyDescent="0.25">
      <c r="A127" s="124"/>
      <c r="C127" s="74"/>
      <c r="D127" s="74"/>
      <c r="E127" s="74"/>
      <c r="F127" s="74"/>
      <c r="G127" s="74"/>
    </row>
    <row r="128" spans="1:7" s="94" customFormat="1" x14ac:dyDescent="0.25">
      <c r="A128" s="124"/>
      <c r="C128" s="74"/>
      <c r="D128" s="74"/>
      <c r="E128" s="74"/>
      <c r="F128" s="74"/>
      <c r="G128" s="74"/>
    </row>
    <row r="129" spans="1:7" s="94" customFormat="1" x14ac:dyDescent="0.25">
      <c r="A129" s="124"/>
      <c r="C129" s="74"/>
      <c r="D129" s="74"/>
      <c r="E129" s="74"/>
      <c r="F129" s="74"/>
      <c r="G129" s="74"/>
    </row>
    <row r="130" spans="1:7" s="94" customFormat="1" x14ac:dyDescent="0.25">
      <c r="A130" s="124"/>
      <c r="C130" s="74"/>
      <c r="D130" s="74"/>
      <c r="E130" s="74"/>
      <c r="F130" s="74"/>
      <c r="G130" s="74"/>
    </row>
    <row r="131" spans="1:7" s="94" customFormat="1" x14ac:dyDescent="0.25">
      <c r="A131" s="124"/>
      <c r="C131" s="74"/>
      <c r="D131" s="74"/>
      <c r="E131" s="74"/>
      <c r="F131" s="74"/>
      <c r="G131" s="74"/>
    </row>
    <row r="132" spans="1:7" s="94" customFormat="1" x14ac:dyDescent="0.25">
      <c r="A132" s="124"/>
      <c r="C132" s="74"/>
      <c r="D132" s="74"/>
      <c r="E132" s="74"/>
      <c r="F132" s="74"/>
      <c r="G132" s="74"/>
    </row>
    <row r="133" spans="1:7" s="94" customFormat="1" x14ac:dyDescent="0.25">
      <c r="A133" s="124"/>
      <c r="C133" s="74"/>
      <c r="D133" s="74"/>
      <c r="E133" s="74"/>
      <c r="F133" s="74"/>
      <c r="G133" s="74"/>
    </row>
    <row r="134" spans="1:7" s="94" customFormat="1" x14ac:dyDescent="0.25">
      <c r="A134" s="124"/>
      <c r="C134" s="74"/>
      <c r="D134" s="74"/>
      <c r="E134" s="74"/>
      <c r="F134" s="74"/>
      <c r="G134" s="74"/>
    </row>
    <row r="135" spans="1:7" s="94" customFormat="1" x14ac:dyDescent="0.25"/>
  </sheetData>
  <sortState ref="B91:G95">
    <sortCondition ref="B91:B95"/>
  </sortState>
  <mergeCells count="12">
    <mergeCell ref="A44:A48"/>
    <mergeCell ref="C4:H4"/>
    <mergeCell ref="B5:G5"/>
    <mergeCell ref="A10:A15"/>
    <mergeCell ref="A16:A36"/>
    <mergeCell ref="A37:A43"/>
    <mergeCell ref="A95:A106"/>
    <mergeCell ref="A49:A60"/>
    <mergeCell ref="A61:A68"/>
    <mergeCell ref="A69:A81"/>
    <mergeCell ref="A82:A91"/>
    <mergeCell ref="A92:A94"/>
  </mergeCells>
  <hyperlinks>
    <hyperlink ref="A1" location="'List of Figs &amp; Tables'!A1" display="Link to Index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293"/>
  <sheetViews>
    <sheetView topLeftCell="A4" zoomScale="70" zoomScaleNormal="70" workbookViewId="0">
      <selection activeCell="AB54" sqref="AB54"/>
    </sheetView>
  </sheetViews>
  <sheetFormatPr defaultRowHeight="15" x14ac:dyDescent="0.25"/>
  <cols>
    <col min="1" max="1" width="9.140625" style="65"/>
    <col min="2" max="2" width="48.140625" style="65" customWidth="1"/>
    <col min="3" max="3" width="9.140625" customWidth="1"/>
    <col min="5" max="7" width="9.140625" style="64"/>
  </cols>
  <sheetData>
    <row r="1" spans="1:8" x14ac:dyDescent="0.25">
      <c r="A1" s="19" t="s">
        <v>100</v>
      </c>
    </row>
    <row r="3" spans="1:8" s="94" customFormat="1" x14ac:dyDescent="0.25"/>
    <row r="4" spans="1:8" s="94" customFormat="1" ht="15.75" thickBot="1" x14ac:dyDescent="0.3">
      <c r="B4" s="132"/>
      <c r="C4" s="308"/>
      <c r="D4" s="308"/>
      <c r="E4" s="308"/>
      <c r="F4" s="308"/>
      <c r="G4" s="308"/>
      <c r="H4" s="308"/>
    </row>
    <row r="5" spans="1:8" s="94" customFormat="1" ht="15.75" thickBot="1" x14ac:dyDescent="0.3">
      <c r="A5" s="132"/>
      <c r="B5" s="315" t="s">
        <v>517</v>
      </c>
      <c r="C5" s="316"/>
      <c r="D5" s="316"/>
      <c r="E5" s="316"/>
      <c r="F5" s="316"/>
      <c r="G5" s="317"/>
      <c r="H5" s="73"/>
    </row>
    <row r="6" spans="1:8" s="94" customFormat="1" x14ac:dyDescent="0.25">
      <c r="A6" s="132"/>
      <c r="B6" s="126" t="s">
        <v>105</v>
      </c>
      <c r="C6" s="127" t="s">
        <v>106</v>
      </c>
      <c r="D6" s="128"/>
      <c r="E6" s="129"/>
      <c r="F6" s="128"/>
      <c r="G6" s="130"/>
      <c r="H6" s="31"/>
    </row>
    <row r="7" spans="1:8" s="94" customFormat="1" x14ac:dyDescent="0.25">
      <c r="A7" s="132"/>
      <c r="B7" s="72" t="s">
        <v>107</v>
      </c>
      <c r="C7" s="34" t="s">
        <v>108</v>
      </c>
      <c r="D7" s="31"/>
      <c r="E7" s="87"/>
      <c r="F7" s="31"/>
      <c r="G7" s="70"/>
      <c r="H7" s="31"/>
    </row>
    <row r="8" spans="1:8" s="94" customFormat="1" ht="15.75" thickBot="1" x14ac:dyDescent="0.3">
      <c r="A8" s="132"/>
      <c r="B8" s="72" t="s">
        <v>109</v>
      </c>
      <c r="C8" s="87"/>
      <c r="D8" s="31"/>
      <c r="E8" s="34"/>
      <c r="F8" s="31"/>
      <c r="G8" s="70"/>
      <c r="H8" s="122"/>
    </row>
    <row r="9" spans="1:8" s="94" customFormat="1" ht="15.75" thickBot="1" x14ac:dyDescent="0.3">
      <c r="A9" s="133"/>
      <c r="B9" s="71" t="s">
        <v>110</v>
      </c>
      <c r="C9" s="69">
        <v>1</v>
      </c>
      <c r="D9" s="90">
        <v>2</v>
      </c>
      <c r="E9" s="90">
        <v>3</v>
      </c>
      <c r="F9" s="90">
        <v>4</v>
      </c>
      <c r="G9" s="91">
        <v>5</v>
      </c>
    </row>
    <row r="10" spans="1:8" s="94" customFormat="1" ht="15" customHeight="1" x14ac:dyDescent="0.25">
      <c r="A10" s="312" t="s">
        <v>111</v>
      </c>
      <c r="B10" s="246" t="s">
        <v>70</v>
      </c>
      <c r="C10" s="255">
        <v>0.4</v>
      </c>
      <c r="D10" s="255">
        <v>0.44</v>
      </c>
      <c r="E10" s="255">
        <v>0.12</v>
      </c>
      <c r="F10" s="255">
        <v>0.04</v>
      </c>
      <c r="G10" s="254">
        <v>0</v>
      </c>
    </row>
    <row r="11" spans="1:8" s="94" customFormat="1" x14ac:dyDescent="0.25">
      <c r="A11" s="313"/>
      <c r="B11" s="246" t="s">
        <v>77</v>
      </c>
      <c r="C11" s="255">
        <v>0.23</v>
      </c>
      <c r="D11" s="255">
        <v>0.55000000000000004</v>
      </c>
      <c r="E11" s="255">
        <v>0.13</v>
      </c>
      <c r="F11" s="255">
        <v>0.1</v>
      </c>
      <c r="G11" s="253">
        <v>0</v>
      </c>
    </row>
    <row r="12" spans="1:8" s="94" customFormat="1" x14ac:dyDescent="0.25">
      <c r="A12" s="313"/>
      <c r="B12" s="246" t="s">
        <v>98</v>
      </c>
      <c r="C12" s="255">
        <v>0.27</v>
      </c>
      <c r="D12" s="255">
        <v>0.47</v>
      </c>
      <c r="E12" s="255">
        <v>0.27</v>
      </c>
      <c r="F12" s="255">
        <v>0</v>
      </c>
      <c r="G12" s="253">
        <v>0</v>
      </c>
    </row>
    <row r="13" spans="1:8" s="94" customFormat="1" x14ac:dyDescent="0.25">
      <c r="A13" s="313"/>
      <c r="B13" s="246" t="s">
        <v>564</v>
      </c>
      <c r="C13" s="255">
        <v>0.63</v>
      </c>
      <c r="D13" s="255">
        <v>0.25</v>
      </c>
      <c r="E13" s="255">
        <v>0.13</v>
      </c>
      <c r="F13" s="255">
        <v>0</v>
      </c>
      <c r="G13" s="253">
        <v>0</v>
      </c>
    </row>
    <row r="14" spans="1:8" s="94" customFormat="1" x14ac:dyDescent="0.25">
      <c r="A14" s="313"/>
      <c r="B14" s="246" t="s">
        <v>507</v>
      </c>
      <c r="C14" s="255">
        <v>0.2</v>
      </c>
      <c r="D14" s="255">
        <v>0.6</v>
      </c>
      <c r="E14" s="255">
        <v>0.2</v>
      </c>
      <c r="F14" s="255">
        <v>0</v>
      </c>
      <c r="G14" s="253">
        <v>0</v>
      </c>
    </row>
    <row r="15" spans="1:8" s="94" customFormat="1" ht="15.75" thickBot="1" x14ac:dyDescent="0.3">
      <c r="A15" s="313"/>
      <c r="B15" s="246" t="s">
        <v>87</v>
      </c>
      <c r="C15" s="251">
        <v>0.32</v>
      </c>
      <c r="D15" s="251">
        <v>0.45</v>
      </c>
      <c r="E15" s="251">
        <v>0.23</v>
      </c>
      <c r="F15" s="251">
        <v>0</v>
      </c>
      <c r="G15" s="252">
        <v>0</v>
      </c>
    </row>
    <row r="16" spans="1:8" s="94" customFormat="1" x14ac:dyDescent="0.25">
      <c r="A16" s="309" t="s">
        <v>121</v>
      </c>
      <c r="B16" s="244" t="s">
        <v>508</v>
      </c>
      <c r="C16" s="140">
        <v>0.25</v>
      </c>
      <c r="D16" s="140">
        <v>0.5</v>
      </c>
      <c r="E16" s="140">
        <v>0.13</v>
      </c>
      <c r="F16" s="140">
        <v>0.13</v>
      </c>
      <c r="G16" s="141">
        <v>0</v>
      </c>
    </row>
    <row r="17" spans="1:7" s="94" customFormat="1" x14ac:dyDescent="0.25">
      <c r="A17" s="310"/>
      <c r="B17" s="243" t="s">
        <v>102</v>
      </c>
      <c r="C17" s="140">
        <v>0.42</v>
      </c>
      <c r="D17" s="140">
        <v>0.25</v>
      </c>
      <c r="E17" s="140">
        <v>0.17</v>
      </c>
      <c r="F17" s="140">
        <v>0.17</v>
      </c>
      <c r="G17" s="141">
        <v>0</v>
      </c>
    </row>
    <row r="18" spans="1:7" s="94" customFormat="1" x14ac:dyDescent="0.25">
      <c r="A18" s="310"/>
      <c r="B18" s="243" t="s">
        <v>86</v>
      </c>
      <c r="C18" s="140">
        <v>0.2</v>
      </c>
      <c r="D18" s="140">
        <v>0.6</v>
      </c>
      <c r="E18" s="140">
        <v>0.1</v>
      </c>
      <c r="F18" s="140">
        <v>0.1</v>
      </c>
      <c r="G18" s="141">
        <v>0</v>
      </c>
    </row>
    <row r="19" spans="1:7" s="94" customFormat="1" x14ac:dyDescent="0.25">
      <c r="A19" s="310"/>
      <c r="B19" s="243" t="s">
        <v>82</v>
      </c>
      <c r="C19" s="140">
        <v>0.18</v>
      </c>
      <c r="D19" s="140">
        <v>0.36</v>
      </c>
      <c r="E19" s="140">
        <v>0.27</v>
      </c>
      <c r="F19" s="140">
        <v>0.18</v>
      </c>
      <c r="G19" s="141">
        <v>0</v>
      </c>
    </row>
    <row r="20" spans="1:7" s="94" customFormat="1" ht="15" customHeight="1" x14ac:dyDescent="0.25">
      <c r="A20" s="310"/>
      <c r="B20" s="243" t="s">
        <v>78</v>
      </c>
      <c r="C20" s="140">
        <v>0.35</v>
      </c>
      <c r="D20" s="140">
        <v>0.42</v>
      </c>
      <c r="E20" s="140">
        <v>0.15</v>
      </c>
      <c r="F20" s="140">
        <v>0.08</v>
      </c>
      <c r="G20" s="141">
        <v>0</v>
      </c>
    </row>
    <row r="21" spans="1:7" s="94" customFormat="1" x14ac:dyDescent="0.25">
      <c r="A21" s="310"/>
      <c r="B21" s="243" t="s">
        <v>509</v>
      </c>
      <c r="C21" s="140">
        <v>0.28999999999999998</v>
      </c>
      <c r="D21" s="140">
        <v>0.28999999999999998</v>
      </c>
      <c r="E21" s="140">
        <v>0.28999999999999998</v>
      </c>
      <c r="F21" s="140">
        <v>0.14000000000000001</v>
      </c>
      <c r="G21" s="141">
        <v>0</v>
      </c>
    </row>
    <row r="22" spans="1:7" s="94" customFormat="1" x14ac:dyDescent="0.25">
      <c r="A22" s="310"/>
      <c r="B22" s="243" t="s">
        <v>88</v>
      </c>
      <c r="C22" s="140">
        <v>0.38</v>
      </c>
      <c r="D22" s="140">
        <v>0.44</v>
      </c>
      <c r="E22" s="140">
        <v>0.19</v>
      </c>
      <c r="F22" s="140">
        <v>0</v>
      </c>
      <c r="G22" s="141">
        <v>0</v>
      </c>
    </row>
    <row r="23" spans="1:7" s="94" customFormat="1" x14ac:dyDescent="0.25">
      <c r="A23" s="310"/>
      <c r="B23" s="243" t="s">
        <v>79</v>
      </c>
      <c r="C23" s="140">
        <v>0.45</v>
      </c>
      <c r="D23" s="140">
        <v>0.48</v>
      </c>
      <c r="E23" s="140">
        <v>0.03</v>
      </c>
      <c r="F23" s="140">
        <v>0</v>
      </c>
      <c r="G23" s="141">
        <v>0.03</v>
      </c>
    </row>
    <row r="24" spans="1:7" s="94" customFormat="1" x14ac:dyDescent="0.25">
      <c r="A24" s="310"/>
      <c r="B24" s="243" t="s">
        <v>576</v>
      </c>
      <c r="C24" s="140">
        <v>0.1</v>
      </c>
      <c r="D24" s="140">
        <v>0.5</v>
      </c>
      <c r="E24" s="140">
        <v>0.3</v>
      </c>
      <c r="F24" s="140">
        <v>0.1</v>
      </c>
      <c r="G24" s="141">
        <v>0</v>
      </c>
    </row>
    <row r="25" spans="1:7" s="94" customFormat="1" x14ac:dyDescent="0.25">
      <c r="A25" s="310"/>
      <c r="B25" s="243" t="s">
        <v>92</v>
      </c>
      <c r="C25" s="140">
        <v>0.21</v>
      </c>
      <c r="D25" s="140">
        <v>0.71</v>
      </c>
      <c r="E25" s="140">
        <v>0</v>
      </c>
      <c r="F25" s="140">
        <v>7.0000000000000007E-2</v>
      </c>
      <c r="G25" s="141">
        <v>0</v>
      </c>
    </row>
    <row r="26" spans="1:7" s="94" customFormat="1" x14ac:dyDescent="0.25">
      <c r="A26" s="310"/>
      <c r="B26" s="243" t="s">
        <v>89</v>
      </c>
      <c r="C26" s="140">
        <v>0.28000000000000003</v>
      </c>
      <c r="D26" s="140">
        <v>0.44</v>
      </c>
      <c r="E26" s="140">
        <v>0.22</v>
      </c>
      <c r="F26" s="140">
        <v>0.06</v>
      </c>
      <c r="G26" s="141">
        <v>0</v>
      </c>
    </row>
    <row r="27" spans="1:7" s="94" customFormat="1" x14ac:dyDescent="0.25">
      <c r="A27" s="310"/>
      <c r="B27" s="243" t="s">
        <v>81</v>
      </c>
      <c r="C27" s="140">
        <v>0.26</v>
      </c>
      <c r="D27" s="140">
        <v>0.57999999999999996</v>
      </c>
      <c r="E27" s="140">
        <v>0.05</v>
      </c>
      <c r="F27" s="140">
        <v>0.05</v>
      </c>
      <c r="G27" s="141">
        <v>0.05</v>
      </c>
    </row>
    <row r="28" spans="1:7" s="94" customFormat="1" x14ac:dyDescent="0.25">
      <c r="A28" s="310"/>
      <c r="B28" s="243" t="s">
        <v>80</v>
      </c>
      <c r="C28" s="140">
        <v>0.38</v>
      </c>
      <c r="D28" s="140">
        <v>0.46</v>
      </c>
      <c r="E28" s="140">
        <v>0.12</v>
      </c>
      <c r="F28" s="140">
        <v>0.04</v>
      </c>
      <c r="G28" s="141">
        <v>0</v>
      </c>
    </row>
    <row r="29" spans="1:7" s="94" customFormat="1" x14ac:dyDescent="0.25">
      <c r="A29" s="310"/>
      <c r="B29" s="243" t="s">
        <v>582</v>
      </c>
      <c r="C29" s="140">
        <v>0.3</v>
      </c>
      <c r="D29" s="140">
        <v>0.4</v>
      </c>
      <c r="E29" s="140">
        <v>0.2</v>
      </c>
      <c r="F29" s="140">
        <v>0.1</v>
      </c>
      <c r="G29" s="141">
        <v>0</v>
      </c>
    </row>
    <row r="30" spans="1:7" s="94" customFormat="1" x14ac:dyDescent="0.25">
      <c r="A30" s="310"/>
      <c r="B30" s="243" t="s">
        <v>76</v>
      </c>
      <c r="C30" s="140">
        <v>0.48</v>
      </c>
      <c r="D30" s="140">
        <v>0.52</v>
      </c>
      <c r="E30" s="140">
        <v>0</v>
      </c>
      <c r="F30" s="140">
        <v>0</v>
      </c>
      <c r="G30" s="141">
        <v>0</v>
      </c>
    </row>
    <row r="31" spans="1:7" s="94" customFormat="1" x14ac:dyDescent="0.25">
      <c r="A31" s="310"/>
      <c r="B31" s="243" t="s">
        <v>74</v>
      </c>
      <c r="C31" s="140">
        <v>0.45</v>
      </c>
      <c r="D31" s="140">
        <v>0.36</v>
      </c>
      <c r="E31" s="140">
        <v>0.18</v>
      </c>
      <c r="F31" s="140">
        <v>0</v>
      </c>
      <c r="G31" s="141">
        <v>0</v>
      </c>
    </row>
    <row r="32" spans="1:7" s="94" customFormat="1" x14ac:dyDescent="0.25">
      <c r="A32" s="310"/>
      <c r="B32" s="243" t="s">
        <v>69</v>
      </c>
      <c r="C32" s="140">
        <v>0.51</v>
      </c>
      <c r="D32" s="140">
        <v>0.43</v>
      </c>
      <c r="E32" s="140">
        <v>0.06</v>
      </c>
      <c r="F32" s="140">
        <v>0</v>
      </c>
      <c r="G32" s="141">
        <v>0</v>
      </c>
    </row>
    <row r="33" spans="1:7" s="94" customFormat="1" x14ac:dyDescent="0.25">
      <c r="A33" s="310"/>
      <c r="B33" s="243" t="s">
        <v>587</v>
      </c>
      <c r="C33" s="140">
        <v>0.38</v>
      </c>
      <c r="D33" s="140">
        <v>0.5</v>
      </c>
      <c r="E33" s="140">
        <v>0</v>
      </c>
      <c r="F33" s="140">
        <v>0.13</v>
      </c>
      <c r="G33" s="141">
        <v>0</v>
      </c>
    </row>
    <row r="34" spans="1:7" s="94" customFormat="1" x14ac:dyDescent="0.25">
      <c r="A34" s="310"/>
      <c r="B34" s="243" t="s">
        <v>510</v>
      </c>
      <c r="C34" s="140">
        <v>0.5</v>
      </c>
      <c r="D34" s="140">
        <v>0.5</v>
      </c>
      <c r="E34" s="140">
        <v>0</v>
      </c>
      <c r="F34" s="140">
        <v>0</v>
      </c>
      <c r="G34" s="141">
        <v>0</v>
      </c>
    </row>
    <row r="35" spans="1:7" s="94" customFormat="1" x14ac:dyDescent="0.25">
      <c r="A35" s="310"/>
      <c r="B35" s="243" t="s">
        <v>75</v>
      </c>
      <c r="C35" s="140">
        <v>0.33</v>
      </c>
      <c r="D35" s="140">
        <v>0.48</v>
      </c>
      <c r="E35" s="140">
        <v>0.14000000000000001</v>
      </c>
      <c r="F35" s="140">
        <v>0.05</v>
      </c>
      <c r="G35" s="141">
        <v>0</v>
      </c>
    </row>
    <row r="36" spans="1:7" s="94" customFormat="1" ht="15.75" thickBot="1" x14ac:dyDescent="0.3">
      <c r="A36" s="311"/>
      <c r="B36" s="242" t="s">
        <v>29</v>
      </c>
      <c r="C36" s="142">
        <v>0.55000000000000004</v>
      </c>
      <c r="D36" s="142">
        <v>0.3</v>
      </c>
      <c r="E36" s="142">
        <v>0.05</v>
      </c>
      <c r="F36" s="142">
        <v>0.05</v>
      </c>
      <c r="G36" s="143">
        <v>0.05</v>
      </c>
    </row>
    <row r="37" spans="1:7" s="94" customFormat="1" x14ac:dyDescent="0.25">
      <c r="A37" s="312" t="s">
        <v>124</v>
      </c>
      <c r="B37" s="246" t="s">
        <v>103</v>
      </c>
      <c r="C37" s="255">
        <v>0.09</v>
      </c>
      <c r="D37" s="255">
        <v>0.73</v>
      </c>
      <c r="E37" s="255">
        <v>0.18</v>
      </c>
      <c r="F37" s="255">
        <v>0</v>
      </c>
      <c r="G37" s="253">
        <v>0</v>
      </c>
    </row>
    <row r="38" spans="1:7" s="94" customFormat="1" x14ac:dyDescent="0.25">
      <c r="A38" s="313"/>
      <c r="B38" s="246" t="s">
        <v>593</v>
      </c>
      <c r="C38" s="255">
        <v>0.11</v>
      </c>
      <c r="D38" s="255">
        <v>0.56000000000000005</v>
      </c>
      <c r="E38" s="255">
        <v>0.33</v>
      </c>
      <c r="F38" s="255">
        <v>0</v>
      </c>
      <c r="G38" s="253">
        <v>0</v>
      </c>
    </row>
    <row r="39" spans="1:7" s="94" customFormat="1" x14ac:dyDescent="0.25">
      <c r="A39" s="313"/>
      <c r="B39" s="246" t="s">
        <v>94</v>
      </c>
      <c r="C39" s="255">
        <v>0.18</v>
      </c>
      <c r="D39" s="255">
        <v>0.55000000000000004</v>
      </c>
      <c r="E39" s="255">
        <v>0.18</v>
      </c>
      <c r="F39" s="255">
        <v>0.09</v>
      </c>
      <c r="G39" s="253">
        <v>0</v>
      </c>
    </row>
    <row r="40" spans="1:7" s="94" customFormat="1" x14ac:dyDescent="0.25">
      <c r="A40" s="313"/>
      <c r="B40" s="246" t="s">
        <v>549</v>
      </c>
      <c r="C40" s="255">
        <v>0.31</v>
      </c>
      <c r="D40" s="255">
        <v>0.44</v>
      </c>
      <c r="E40" s="255">
        <v>0.25</v>
      </c>
      <c r="F40" s="255">
        <v>0</v>
      </c>
      <c r="G40" s="253">
        <v>0</v>
      </c>
    </row>
    <row r="41" spans="1:7" s="94" customFormat="1" ht="15" customHeight="1" x14ac:dyDescent="0.25">
      <c r="A41" s="313"/>
      <c r="B41" s="246" t="s">
        <v>511</v>
      </c>
      <c r="C41" s="255">
        <v>0.13</v>
      </c>
      <c r="D41" s="255">
        <v>0.5</v>
      </c>
      <c r="E41" s="255">
        <v>0.38</v>
      </c>
      <c r="F41" s="255">
        <v>0</v>
      </c>
      <c r="G41" s="253">
        <v>0</v>
      </c>
    </row>
    <row r="42" spans="1:7" s="94" customFormat="1" x14ac:dyDescent="0.25">
      <c r="A42" s="313"/>
      <c r="B42" s="246" t="s">
        <v>96</v>
      </c>
      <c r="C42" s="255">
        <v>0.17</v>
      </c>
      <c r="D42" s="255">
        <v>0.67</v>
      </c>
      <c r="E42" s="255">
        <v>0.11</v>
      </c>
      <c r="F42" s="255">
        <v>0.06</v>
      </c>
      <c r="G42" s="253">
        <v>0</v>
      </c>
    </row>
    <row r="43" spans="1:7" s="94" customFormat="1" ht="15.75" thickBot="1" x14ac:dyDescent="0.3">
      <c r="A43" s="313"/>
      <c r="B43" s="246" t="s">
        <v>28</v>
      </c>
      <c r="C43" s="251">
        <v>0.13</v>
      </c>
      <c r="D43" s="251">
        <v>0.63</v>
      </c>
      <c r="E43" s="251">
        <v>0.19</v>
      </c>
      <c r="F43" s="251">
        <v>0.06</v>
      </c>
      <c r="G43" s="252">
        <v>0</v>
      </c>
    </row>
    <row r="44" spans="1:7" s="94" customFormat="1" x14ac:dyDescent="0.25">
      <c r="A44" s="309" t="s">
        <v>112</v>
      </c>
      <c r="B44" s="244" t="s">
        <v>405</v>
      </c>
      <c r="C44" s="140">
        <v>0.13</v>
      </c>
      <c r="D44" s="140">
        <v>0.38</v>
      </c>
      <c r="E44" s="140">
        <v>0.38</v>
      </c>
      <c r="F44" s="140">
        <v>0.13</v>
      </c>
      <c r="G44" s="141">
        <v>0</v>
      </c>
    </row>
    <row r="45" spans="1:7" s="94" customFormat="1" x14ac:dyDescent="0.25">
      <c r="A45" s="310"/>
      <c r="B45" s="243" t="s">
        <v>59</v>
      </c>
      <c r="C45" s="140">
        <v>0.2</v>
      </c>
      <c r="D45" s="140">
        <v>0.53</v>
      </c>
      <c r="E45" s="140">
        <v>0.27</v>
      </c>
      <c r="F45" s="140">
        <v>0</v>
      </c>
      <c r="G45" s="141">
        <v>0</v>
      </c>
    </row>
    <row r="46" spans="1:7" s="94" customFormat="1" x14ac:dyDescent="0.25">
      <c r="A46" s="310"/>
      <c r="B46" s="243" t="s">
        <v>35</v>
      </c>
      <c r="C46" s="140">
        <v>0.17</v>
      </c>
      <c r="D46" s="140">
        <v>0.57999999999999996</v>
      </c>
      <c r="E46" s="140">
        <v>0.25</v>
      </c>
      <c r="F46" s="140">
        <v>0</v>
      </c>
      <c r="G46" s="141">
        <v>0</v>
      </c>
    </row>
    <row r="47" spans="1:7" s="94" customFormat="1" ht="15" customHeight="1" x14ac:dyDescent="0.25">
      <c r="A47" s="310"/>
      <c r="B47" s="243" t="s">
        <v>22</v>
      </c>
      <c r="C47" s="140">
        <v>0.15</v>
      </c>
      <c r="D47" s="140">
        <v>0.38</v>
      </c>
      <c r="E47" s="140">
        <v>0.46</v>
      </c>
      <c r="F47" s="140">
        <v>0</v>
      </c>
      <c r="G47" s="141">
        <v>0</v>
      </c>
    </row>
    <row r="48" spans="1:7" s="94" customFormat="1" ht="15.75" thickBot="1" x14ac:dyDescent="0.3">
      <c r="A48" s="310"/>
      <c r="B48" s="243" t="s">
        <v>610</v>
      </c>
      <c r="C48" s="142">
        <v>0.11</v>
      </c>
      <c r="D48" s="142">
        <v>0.11</v>
      </c>
      <c r="E48" s="142">
        <v>0.44</v>
      </c>
      <c r="F48" s="142">
        <v>0.33</v>
      </c>
      <c r="G48" s="143">
        <v>0</v>
      </c>
    </row>
    <row r="49" spans="1:8" s="94" customFormat="1" x14ac:dyDescent="0.25">
      <c r="A49" s="312" t="s">
        <v>113</v>
      </c>
      <c r="B49" s="245" t="s">
        <v>406</v>
      </c>
      <c r="C49" s="255">
        <v>0.13</v>
      </c>
      <c r="D49" s="255">
        <v>0.63</v>
      </c>
      <c r="E49" s="255">
        <v>0</v>
      </c>
      <c r="F49" s="255">
        <v>0.25</v>
      </c>
      <c r="G49" s="253">
        <v>0</v>
      </c>
    </row>
    <row r="50" spans="1:8" s="94" customFormat="1" x14ac:dyDescent="0.25">
      <c r="A50" s="313"/>
      <c r="B50" s="246" t="s">
        <v>407</v>
      </c>
      <c r="C50" s="255">
        <v>0.5</v>
      </c>
      <c r="D50" s="255">
        <v>0.33</v>
      </c>
      <c r="E50" s="255">
        <v>0.17</v>
      </c>
      <c r="F50" s="255">
        <v>0</v>
      </c>
      <c r="G50" s="253">
        <v>0</v>
      </c>
    </row>
    <row r="51" spans="1:8" s="94" customFormat="1" x14ac:dyDescent="0.25">
      <c r="A51" s="313"/>
      <c r="B51" s="246" t="s">
        <v>408</v>
      </c>
      <c r="C51" s="255">
        <v>0.28999999999999998</v>
      </c>
      <c r="D51" s="255">
        <v>0.28999999999999998</v>
      </c>
      <c r="E51" s="255">
        <v>0.43</v>
      </c>
      <c r="F51" s="255">
        <v>0</v>
      </c>
      <c r="G51" s="253">
        <v>0</v>
      </c>
    </row>
    <row r="52" spans="1:8" s="94" customFormat="1" x14ac:dyDescent="0.25">
      <c r="A52" s="313"/>
      <c r="B52" s="246" t="s">
        <v>615</v>
      </c>
      <c r="C52" s="255">
        <v>0.17</v>
      </c>
      <c r="D52" s="255">
        <v>0.83</v>
      </c>
      <c r="E52" s="255">
        <v>0</v>
      </c>
      <c r="F52" s="255">
        <v>0</v>
      </c>
      <c r="G52" s="253">
        <v>0</v>
      </c>
    </row>
    <row r="53" spans="1:8" s="94" customFormat="1" ht="15" customHeight="1" x14ac:dyDescent="0.25">
      <c r="A53" s="313"/>
      <c r="B53" s="246" t="s">
        <v>409</v>
      </c>
      <c r="C53" s="255">
        <v>0.5</v>
      </c>
      <c r="D53" s="255">
        <v>0.5</v>
      </c>
      <c r="E53" s="255">
        <v>0</v>
      </c>
      <c r="F53" s="255">
        <v>0</v>
      </c>
      <c r="G53" s="253">
        <v>0</v>
      </c>
    </row>
    <row r="54" spans="1:8" s="94" customFormat="1" x14ac:dyDescent="0.25">
      <c r="A54" s="313"/>
      <c r="B54" s="246" t="s">
        <v>23</v>
      </c>
      <c r="C54" s="255">
        <v>0.54</v>
      </c>
      <c r="D54" s="255">
        <v>0.38</v>
      </c>
      <c r="E54" s="255">
        <v>0.08</v>
      </c>
      <c r="F54" s="255">
        <v>0</v>
      </c>
      <c r="G54" s="253">
        <v>0</v>
      </c>
    </row>
    <row r="55" spans="1:8" s="94" customFormat="1" x14ac:dyDescent="0.25">
      <c r="A55" s="313"/>
      <c r="B55" s="246" t="s">
        <v>619</v>
      </c>
      <c r="C55" s="255">
        <v>0.33</v>
      </c>
      <c r="D55" s="255">
        <v>0.17</v>
      </c>
      <c r="E55" s="255">
        <v>0.17</v>
      </c>
      <c r="F55" s="255">
        <v>0.33</v>
      </c>
      <c r="G55" s="253">
        <v>0</v>
      </c>
      <c r="H55" s="131"/>
    </row>
    <row r="56" spans="1:8" s="94" customFormat="1" x14ac:dyDescent="0.25">
      <c r="A56" s="313"/>
      <c r="B56" s="246" t="s">
        <v>410</v>
      </c>
      <c r="C56" s="255">
        <v>0.38</v>
      </c>
      <c r="D56" s="255">
        <v>0.13</v>
      </c>
      <c r="E56" s="255">
        <v>0.38</v>
      </c>
      <c r="F56" s="255">
        <v>0.13</v>
      </c>
      <c r="G56" s="253">
        <v>0</v>
      </c>
    </row>
    <row r="57" spans="1:8" s="94" customFormat="1" x14ac:dyDescent="0.25">
      <c r="A57" s="313"/>
      <c r="B57" s="246" t="s">
        <v>624</v>
      </c>
      <c r="C57" s="255">
        <v>0</v>
      </c>
      <c r="D57" s="255">
        <v>0.6</v>
      </c>
      <c r="E57" s="255">
        <v>0.2</v>
      </c>
      <c r="F57" s="255">
        <v>0.2</v>
      </c>
      <c r="G57" s="253">
        <v>0</v>
      </c>
    </row>
    <row r="58" spans="1:8" s="94" customFormat="1" x14ac:dyDescent="0.25">
      <c r="A58" s="313"/>
      <c r="B58" s="246" t="s">
        <v>627</v>
      </c>
      <c r="C58" s="255">
        <v>0</v>
      </c>
      <c r="D58" s="255">
        <v>0.67</v>
      </c>
      <c r="E58" s="255">
        <v>0.33</v>
      </c>
      <c r="F58" s="255">
        <v>0</v>
      </c>
      <c r="G58" s="253">
        <v>0</v>
      </c>
    </row>
    <row r="59" spans="1:8" s="94" customFormat="1" ht="30" x14ac:dyDescent="0.25">
      <c r="A59" s="313"/>
      <c r="B59" s="248" t="s">
        <v>411</v>
      </c>
      <c r="C59" s="255">
        <v>0.33</v>
      </c>
      <c r="D59" s="255">
        <v>0.67</v>
      </c>
      <c r="E59" s="255">
        <v>0</v>
      </c>
      <c r="F59" s="255">
        <v>0</v>
      </c>
      <c r="G59" s="253">
        <v>0</v>
      </c>
      <c r="H59" s="131"/>
    </row>
    <row r="60" spans="1:8" s="94" customFormat="1" ht="15.75" thickBot="1" x14ac:dyDescent="0.3">
      <c r="A60" s="314"/>
      <c r="B60" s="249" t="s">
        <v>26</v>
      </c>
      <c r="C60" s="251">
        <v>0.42</v>
      </c>
      <c r="D60" s="251">
        <v>0.5</v>
      </c>
      <c r="E60" s="251">
        <v>0.08</v>
      </c>
      <c r="F60" s="251">
        <v>0</v>
      </c>
      <c r="G60" s="252">
        <v>0</v>
      </c>
      <c r="H60" s="131"/>
    </row>
    <row r="61" spans="1:8" s="94" customFormat="1" x14ac:dyDescent="0.25">
      <c r="A61" s="310" t="s">
        <v>114</v>
      </c>
      <c r="B61" s="243" t="s">
        <v>412</v>
      </c>
      <c r="C61" s="140">
        <v>0.17</v>
      </c>
      <c r="D61" s="140">
        <v>0.17</v>
      </c>
      <c r="E61" s="140">
        <v>0.5</v>
      </c>
      <c r="F61" s="140">
        <v>0.17</v>
      </c>
      <c r="G61" s="141">
        <v>0</v>
      </c>
    </row>
    <row r="62" spans="1:8" s="94" customFormat="1" x14ac:dyDescent="0.25">
      <c r="A62" s="310"/>
      <c r="B62" s="243" t="s">
        <v>635</v>
      </c>
      <c r="C62" s="140">
        <v>0</v>
      </c>
      <c r="D62" s="140">
        <v>0.17</v>
      </c>
      <c r="E62" s="140">
        <v>0.17</v>
      </c>
      <c r="F62" s="140">
        <v>0.67</v>
      </c>
      <c r="G62" s="141">
        <v>0</v>
      </c>
    </row>
    <row r="63" spans="1:8" s="94" customFormat="1" x14ac:dyDescent="0.25">
      <c r="A63" s="310"/>
      <c r="B63" s="243" t="s">
        <v>413</v>
      </c>
      <c r="C63" s="140">
        <v>0</v>
      </c>
      <c r="D63" s="140">
        <v>0.14000000000000001</v>
      </c>
      <c r="E63" s="140">
        <v>0.56999999999999995</v>
      </c>
      <c r="F63" s="140">
        <v>0.28999999999999998</v>
      </c>
      <c r="G63" s="141">
        <v>0</v>
      </c>
    </row>
    <row r="64" spans="1:8" s="94" customFormat="1" x14ac:dyDescent="0.25">
      <c r="A64" s="310"/>
      <c r="B64" s="243" t="s">
        <v>47</v>
      </c>
      <c r="C64" s="140">
        <v>0.18</v>
      </c>
      <c r="D64" s="140">
        <v>0.45</v>
      </c>
      <c r="E64" s="140">
        <v>0.27</v>
      </c>
      <c r="F64" s="140">
        <v>0</v>
      </c>
      <c r="G64" s="141">
        <v>0.09</v>
      </c>
    </row>
    <row r="65" spans="1:7" s="94" customFormat="1" ht="15" customHeight="1" x14ac:dyDescent="0.25">
      <c r="A65" s="310"/>
      <c r="B65" s="243" t="s">
        <v>639</v>
      </c>
      <c r="C65" s="140">
        <v>0.17</v>
      </c>
      <c r="D65" s="140">
        <v>0.67</v>
      </c>
      <c r="E65" s="140">
        <v>0</v>
      </c>
      <c r="F65" s="140">
        <v>0.17</v>
      </c>
      <c r="G65" s="141">
        <v>0</v>
      </c>
    </row>
    <row r="66" spans="1:7" s="94" customFormat="1" x14ac:dyDescent="0.25">
      <c r="A66" s="310"/>
      <c r="B66" s="243" t="s">
        <v>644</v>
      </c>
      <c r="C66" s="140">
        <v>0</v>
      </c>
      <c r="D66" s="140">
        <v>0.36</v>
      </c>
      <c r="E66" s="140">
        <v>0.55000000000000004</v>
      </c>
      <c r="F66" s="140">
        <v>0.09</v>
      </c>
      <c r="G66" s="141">
        <v>0</v>
      </c>
    </row>
    <row r="67" spans="1:7" s="94" customFormat="1" x14ac:dyDescent="0.25">
      <c r="A67" s="310"/>
      <c r="B67" s="243" t="s">
        <v>36</v>
      </c>
      <c r="C67" s="140">
        <v>0.13</v>
      </c>
      <c r="D67" s="140">
        <v>0.67</v>
      </c>
      <c r="E67" s="140">
        <v>0.2</v>
      </c>
      <c r="F67" s="140">
        <v>0</v>
      </c>
      <c r="G67" s="141">
        <v>0</v>
      </c>
    </row>
    <row r="68" spans="1:7" s="94" customFormat="1" ht="15.75" thickBot="1" x14ac:dyDescent="0.3">
      <c r="A68" s="311"/>
      <c r="B68" s="250" t="s">
        <v>37</v>
      </c>
      <c r="C68" s="142">
        <v>0</v>
      </c>
      <c r="D68" s="142">
        <v>0.77</v>
      </c>
      <c r="E68" s="142">
        <v>0.15</v>
      </c>
      <c r="F68" s="142">
        <v>0</v>
      </c>
      <c r="G68" s="143">
        <v>0.08</v>
      </c>
    </row>
    <row r="69" spans="1:7" s="94" customFormat="1" x14ac:dyDescent="0.25">
      <c r="A69" s="313" t="s">
        <v>115</v>
      </c>
      <c r="B69" s="246" t="s">
        <v>44</v>
      </c>
      <c r="C69" s="255">
        <v>0.08</v>
      </c>
      <c r="D69" s="255">
        <v>0.23</v>
      </c>
      <c r="E69" s="255">
        <v>0.54</v>
      </c>
      <c r="F69" s="255">
        <v>0.15</v>
      </c>
      <c r="G69" s="253">
        <v>0</v>
      </c>
    </row>
    <row r="70" spans="1:7" s="94" customFormat="1" x14ac:dyDescent="0.25">
      <c r="A70" s="313"/>
      <c r="B70" s="246" t="s">
        <v>45</v>
      </c>
      <c r="C70" s="255">
        <v>0.09</v>
      </c>
      <c r="D70" s="255">
        <v>0.36</v>
      </c>
      <c r="E70" s="255">
        <v>0.45</v>
      </c>
      <c r="F70" s="255">
        <v>0.09</v>
      </c>
      <c r="G70" s="253">
        <v>0</v>
      </c>
    </row>
    <row r="71" spans="1:7" s="94" customFormat="1" x14ac:dyDescent="0.25">
      <c r="A71" s="313"/>
      <c r="B71" s="246" t="s">
        <v>42</v>
      </c>
      <c r="C71" s="255">
        <v>0</v>
      </c>
      <c r="D71" s="255">
        <v>0.38</v>
      </c>
      <c r="E71" s="255">
        <v>0.54</v>
      </c>
      <c r="F71" s="255">
        <v>0.08</v>
      </c>
      <c r="G71" s="253">
        <v>0</v>
      </c>
    </row>
    <row r="72" spans="1:7" s="94" customFormat="1" x14ac:dyDescent="0.25">
      <c r="A72" s="313"/>
      <c r="B72" s="246" t="s">
        <v>33</v>
      </c>
      <c r="C72" s="255">
        <v>0.08</v>
      </c>
      <c r="D72" s="255">
        <v>0.33</v>
      </c>
      <c r="E72" s="255">
        <v>0.33</v>
      </c>
      <c r="F72" s="255">
        <v>0.25</v>
      </c>
      <c r="G72" s="253">
        <v>0</v>
      </c>
    </row>
    <row r="73" spans="1:7" s="94" customFormat="1" ht="15" customHeight="1" x14ac:dyDescent="0.25">
      <c r="A73" s="313"/>
      <c r="B73" s="246" t="s">
        <v>652</v>
      </c>
      <c r="C73" s="255">
        <v>0</v>
      </c>
      <c r="D73" s="255">
        <v>0</v>
      </c>
      <c r="E73" s="255">
        <v>0.86</v>
      </c>
      <c r="F73" s="255">
        <v>0.14000000000000001</v>
      </c>
      <c r="G73" s="253">
        <v>0</v>
      </c>
    </row>
    <row r="74" spans="1:7" s="94" customFormat="1" x14ac:dyDescent="0.25">
      <c r="A74" s="313"/>
      <c r="B74" s="246" t="s">
        <v>657</v>
      </c>
      <c r="C74" s="255">
        <v>0</v>
      </c>
      <c r="D74" s="255">
        <v>0.25</v>
      </c>
      <c r="E74" s="255">
        <v>0.63</v>
      </c>
      <c r="F74" s="255">
        <v>0.13</v>
      </c>
      <c r="G74" s="253">
        <v>0</v>
      </c>
    </row>
    <row r="75" spans="1:7" s="94" customFormat="1" x14ac:dyDescent="0.25">
      <c r="A75" s="313"/>
      <c r="B75" s="246" t="s">
        <v>662</v>
      </c>
      <c r="C75" s="255">
        <v>0</v>
      </c>
      <c r="D75" s="255">
        <v>0.25</v>
      </c>
      <c r="E75" s="255">
        <v>0.38</v>
      </c>
      <c r="F75" s="255">
        <v>0.38</v>
      </c>
      <c r="G75" s="253">
        <v>0</v>
      </c>
    </row>
    <row r="76" spans="1:7" s="94" customFormat="1" x14ac:dyDescent="0.25">
      <c r="A76" s="313"/>
      <c r="B76" s="246" t="s">
        <v>414</v>
      </c>
      <c r="C76" s="255">
        <v>0.25</v>
      </c>
      <c r="D76" s="255">
        <v>0.5</v>
      </c>
      <c r="E76" s="255">
        <v>0.25</v>
      </c>
      <c r="F76" s="255">
        <v>0</v>
      </c>
      <c r="G76" s="253">
        <v>0</v>
      </c>
    </row>
    <row r="77" spans="1:7" s="94" customFormat="1" x14ac:dyDescent="0.25">
      <c r="A77" s="313"/>
      <c r="B77" s="246" t="s">
        <v>50</v>
      </c>
      <c r="C77" s="255">
        <v>0.14000000000000001</v>
      </c>
      <c r="D77" s="255">
        <v>0.45</v>
      </c>
      <c r="E77" s="255">
        <v>0.32</v>
      </c>
      <c r="F77" s="255">
        <v>0.05</v>
      </c>
      <c r="G77" s="253">
        <v>0.05</v>
      </c>
    </row>
    <row r="78" spans="1:7" s="94" customFormat="1" x14ac:dyDescent="0.25">
      <c r="A78" s="313"/>
      <c r="B78" s="246" t="s">
        <v>669</v>
      </c>
      <c r="C78" s="255">
        <v>0</v>
      </c>
      <c r="D78" s="255">
        <v>0.43</v>
      </c>
      <c r="E78" s="255">
        <v>0.56999999999999995</v>
      </c>
      <c r="F78" s="255">
        <v>0</v>
      </c>
      <c r="G78" s="253">
        <v>0</v>
      </c>
    </row>
    <row r="79" spans="1:7" s="94" customFormat="1" x14ac:dyDescent="0.25">
      <c r="A79" s="313"/>
      <c r="B79" s="246" t="s">
        <v>415</v>
      </c>
      <c r="C79" s="255">
        <v>0.33</v>
      </c>
      <c r="D79" s="255">
        <v>0.33</v>
      </c>
      <c r="E79" s="255">
        <v>0.33</v>
      </c>
      <c r="F79" s="255">
        <v>0</v>
      </c>
      <c r="G79" s="253">
        <v>0</v>
      </c>
    </row>
    <row r="80" spans="1:7" s="94" customFormat="1" x14ac:dyDescent="0.25">
      <c r="A80" s="313"/>
      <c r="B80" s="246" t="s">
        <v>675</v>
      </c>
      <c r="C80" s="255">
        <v>0</v>
      </c>
      <c r="D80" s="255">
        <v>0.17</v>
      </c>
      <c r="E80" s="255">
        <v>0.83</v>
      </c>
      <c r="F80" s="255">
        <v>0</v>
      </c>
      <c r="G80" s="253">
        <v>0</v>
      </c>
    </row>
    <row r="81" spans="1:7" s="94" customFormat="1" ht="15" customHeight="1" thickBot="1" x14ac:dyDescent="0.3">
      <c r="A81" s="313"/>
      <c r="B81" s="249" t="s">
        <v>680</v>
      </c>
      <c r="C81" s="251">
        <v>0</v>
      </c>
      <c r="D81" s="251">
        <v>0.17</v>
      </c>
      <c r="E81" s="251">
        <v>0.5</v>
      </c>
      <c r="F81" s="251">
        <v>0.33</v>
      </c>
      <c r="G81" s="252">
        <v>0</v>
      </c>
    </row>
    <row r="82" spans="1:7" s="94" customFormat="1" x14ac:dyDescent="0.25">
      <c r="A82" s="309" t="s">
        <v>735</v>
      </c>
      <c r="B82" s="243" t="s">
        <v>55</v>
      </c>
      <c r="C82" s="140">
        <v>0.15</v>
      </c>
      <c r="D82" s="140">
        <v>0.38</v>
      </c>
      <c r="E82" s="140">
        <v>0.31</v>
      </c>
      <c r="F82" s="140">
        <v>0.15</v>
      </c>
      <c r="G82" s="141">
        <v>0</v>
      </c>
    </row>
    <row r="83" spans="1:7" s="94" customFormat="1" x14ac:dyDescent="0.25">
      <c r="A83" s="310"/>
      <c r="B83" s="243" t="s">
        <v>57</v>
      </c>
      <c r="C83" s="140">
        <v>0.4</v>
      </c>
      <c r="D83" s="140">
        <v>0.27</v>
      </c>
      <c r="E83" s="140">
        <v>0.27</v>
      </c>
      <c r="F83" s="140">
        <v>7.0000000000000007E-2</v>
      </c>
      <c r="G83" s="141">
        <v>0</v>
      </c>
    </row>
    <row r="84" spans="1:7" s="94" customFormat="1" x14ac:dyDescent="0.25">
      <c r="A84" s="310"/>
      <c r="B84" s="243" t="s">
        <v>60</v>
      </c>
      <c r="C84" s="140">
        <v>0</v>
      </c>
      <c r="D84" s="140">
        <v>0.18</v>
      </c>
      <c r="E84" s="140">
        <v>0.45</v>
      </c>
      <c r="F84" s="140">
        <v>0.36</v>
      </c>
      <c r="G84" s="141">
        <v>0</v>
      </c>
    </row>
    <row r="85" spans="1:7" s="94" customFormat="1" x14ac:dyDescent="0.25">
      <c r="A85" s="310"/>
      <c r="B85" s="243" t="s">
        <v>688</v>
      </c>
      <c r="C85" s="140">
        <v>0.33</v>
      </c>
      <c r="D85" s="140">
        <v>0</v>
      </c>
      <c r="E85" s="140">
        <v>0.5</v>
      </c>
      <c r="F85" s="140">
        <v>0.17</v>
      </c>
      <c r="G85" s="141">
        <v>0</v>
      </c>
    </row>
    <row r="86" spans="1:7" s="94" customFormat="1" x14ac:dyDescent="0.25">
      <c r="A86" s="310"/>
      <c r="B86" s="243" t="s">
        <v>58</v>
      </c>
      <c r="C86" s="140">
        <v>0</v>
      </c>
      <c r="D86" s="140">
        <v>0.3</v>
      </c>
      <c r="E86" s="140">
        <v>0.2</v>
      </c>
      <c r="F86" s="140">
        <v>0.4</v>
      </c>
      <c r="G86" s="141">
        <v>0.1</v>
      </c>
    </row>
    <row r="87" spans="1:7" s="94" customFormat="1" x14ac:dyDescent="0.25">
      <c r="A87" s="310"/>
      <c r="B87" s="243" t="s">
        <v>416</v>
      </c>
      <c r="C87" s="140">
        <v>0.17</v>
      </c>
      <c r="D87" s="140">
        <v>0.33</v>
      </c>
      <c r="E87" s="140">
        <v>0</v>
      </c>
      <c r="F87" s="140">
        <v>0.5</v>
      </c>
      <c r="G87" s="141">
        <v>0</v>
      </c>
    </row>
    <row r="88" spans="1:7" s="94" customFormat="1" x14ac:dyDescent="0.25">
      <c r="A88" s="310"/>
      <c r="B88" s="243" t="s">
        <v>695</v>
      </c>
      <c r="C88" s="140">
        <v>0</v>
      </c>
      <c r="D88" s="140">
        <v>0.5</v>
      </c>
      <c r="E88" s="140">
        <v>0.33</v>
      </c>
      <c r="F88" s="140">
        <v>0.17</v>
      </c>
      <c r="G88" s="141">
        <v>0</v>
      </c>
    </row>
    <row r="89" spans="1:7" s="94" customFormat="1" x14ac:dyDescent="0.25">
      <c r="A89" s="310"/>
      <c r="B89" s="243" t="s">
        <v>39</v>
      </c>
      <c r="C89" s="140">
        <v>0.36</v>
      </c>
      <c r="D89" s="140">
        <v>0.27</v>
      </c>
      <c r="E89" s="140">
        <v>0.27</v>
      </c>
      <c r="F89" s="140">
        <v>0.09</v>
      </c>
      <c r="G89" s="141">
        <v>0</v>
      </c>
    </row>
    <row r="90" spans="1:7" s="94" customFormat="1" x14ac:dyDescent="0.25">
      <c r="A90" s="310"/>
      <c r="B90" s="243" t="s">
        <v>24</v>
      </c>
      <c r="C90" s="140">
        <v>0.2</v>
      </c>
      <c r="D90" s="140">
        <v>0.3</v>
      </c>
      <c r="E90" s="140">
        <v>0.5</v>
      </c>
      <c r="F90" s="140">
        <v>0</v>
      </c>
      <c r="G90" s="141">
        <v>0</v>
      </c>
    </row>
    <row r="91" spans="1:7" s="94" customFormat="1" ht="15" customHeight="1" thickBot="1" x14ac:dyDescent="0.3">
      <c r="A91" s="311"/>
      <c r="B91" s="243" t="s">
        <v>417</v>
      </c>
      <c r="C91" s="142">
        <v>0</v>
      </c>
      <c r="D91" s="142">
        <v>0.6</v>
      </c>
      <c r="E91" s="142">
        <v>0.4</v>
      </c>
      <c r="F91" s="142">
        <v>0</v>
      </c>
      <c r="G91" s="143">
        <v>0</v>
      </c>
    </row>
    <row r="92" spans="1:7" s="94" customFormat="1" x14ac:dyDescent="0.25">
      <c r="A92" s="313" t="s">
        <v>125</v>
      </c>
      <c r="B92" s="247" t="s">
        <v>703</v>
      </c>
      <c r="C92" s="255">
        <v>0</v>
      </c>
      <c r="D92" s="255">
        <v>0.8</v>
      </c>
      <c r="E92" s="255">
        <v>0.2</v>
      </c>
      <c r="F92" s="255">
        <v>0</v>
      </c>
      <c r="G92" s="253">
        <v>0</v>
      </c>
    </row>
    <row r="93" spans="1:7" s="94" customFormat="1" x14ac:dyDescent="0.25">
      <c r="A93" s="313"/>
      <c r="B93" s="246" t="s">
        <v>48</v>
      </c>
      <c r="C93" s="255">
        <v>0.18</v>
      </c>
      <c r="D93" s="255">
        <v>0.36</v>
      </c>
      <c r="E93" s="255">
        <v>0.45</v>
      </c>
      <c r="F93" s="255">
        <v>0</v>
      </c>
      <c r="G93" s="253">
        <v>0</v>
      </c>
    </row>
    <row r="94" spans="1:7" s="94" customFormat="1" ht="15.75" thickBot="1" x14ac:dyDescent="0.3">
      <c r="A94" s="313"/>
      <c r="B94" s="246" t="s">
        <v>706</v>
      </c>
      <c r="C94" s="251">
        <v>0.2</v>
      </c>
      <c r="D94" s="251">
        <v>0.6</v>
      </c>
      <c r="E94" s="251">
        <v>0.2</v>
      </c>
      <c r="F94" s="251">
        <v>0</v>
      </c>
      <c r="G94" s="252">
        <v>0</v>
      </c>
    </row>
    <row r="95" spans="1:7" s="94" customFormat="1" x14ac:dyDescent="0.25">
      <c r="A95" s="309" t="s">
        <v>404</v>
      </c>
      <c r="B95" s="244" t="s">
        <v>418</v>
      </c>
      <c r="C95" s="140">
        <v>0</v>
      </c>
      <c r="D95" s="140">
        <v>0.43</v>
      </c>
      <c r="E95" s="140">
        <v>0.43</v>
      </c>
      <c r="F95" s="140">
        <v>0.14000000000000001</v>
      </c>
      <c r="G95" s="141">
        <v>0</v>
      </c>
    </row>
    <row r="96" spans="1:7" s="94" customFormat="1" ht="15" customHeight="1" x14ac:dyDescent="0.25">
      <c r="A96" s="310"/>
      <c r="B96" s="243" t="s">
        <v>710</v>
      </c>
      <c r="C96" s="140">
        <v>0.4</v>
      </c>
      <c r="D96" s="140">
        <v>0.6</v>
      </c>
      <c r="E96" s="140">
        <v>0</v>
      </c>
      <c r="F96" s="140">
        <v>0</v>
      </c>
      <c r="G96" s="141">
        <v>0</v>
      </c>
    </row>
    <row r="97" spans="1:7" s="94" customFormat="1" x14ac:dyDescent="0.25">
      <c r="A97" s="310"/>
      <c r="B97" s="243" t="s">
        <v>307</v>
      </c>
      <c r="C97" s="140">
        <v>0.21</v>
      </c>
      <c r="D97" s="140">
        <v>0.43</v>
      </c>
      <c r="E97" s="140">
        <v>0.36</v>
      </c>
      <c r="F97" s="140">
        <v>0</v>
      </c>
      <c r="G97" s="141">
        <v>0</v>
      </c>
    </row>
    <row r="98" spans="1:7" s="94" customFormat="1" x14ac:dyDescent="0.25">
      <c r="A98" s="310"/>
      <c r="B98" s="243" t="s">
        <v>713</v>
      </c>
      <c r="C98" s="140">
        <v>0.25</v>
      </c>
      <c r="D98" s="140">
        <v>0.38</v>
      </c>
      <c r="E98" s="140">
        <v>0.38</v>
      </c>
      <c r="F98" s="140">
        <v>0</v>
      </c>
      <c r="G98" s="141">
        <v>0</v>
      </c>
    </row>
    <row r="99" spans="1:7" s="94" customFormat="1" x14ac:dyDescent="0.25">
      <c r="A99" s="310"/>
      <c r="B99" s="243" t="s">
        <v>34</v>
      </c>
      <c r="C99" s="140">
        <v>0.18</v>
      </c>
      <c r="D99" s="140">
        <v>0.64</v>
      </c>
      <c r="E99" s="140">
        <v>0.14000000000000001</v>
      </c>
      <c r="F99" s="140">
        <v>0.05</v>
      </c>
      <c r="G99" s="141">
        <v>0</v>
      </c>
    </row>
    <row r="100" spans="1:7" s="94" customFormat="1" x14ac:dyDescent="0.25">
      <c r="A100" s="310"/>
      <c r="B100" s="243" t="s">
        <v>61</v>
      </c>
      <c r="C100" s="140">
        <v>0.09</v>
      </c>
      <c r="D100" s="140">
        <v>0.36</v>
      </c>
      <c r="E100" s="140">
        <v>0.36</v>
      </c>
      <c r="F100" s="140">
        <v>0.09</v>
      </c>
      <c r="G100" s="141">
        <v>0.09</v>
      </c>
    </row>
    <row r="101" spans="1:7" s="94" customFormat="1" x14ac:dyDescent="0.25">
      <c r="A101" s="310"/>
      <c r="B101" s="243" t="s">
        <v>717</v>
      </c>
      <c r="C101" s="140">
        <v>0</v>
      </c>
      <c r="D101" s="140">
        <v>0.43</v>
      </c>
      <c r="E101" s="140">
        <v>0.28999999999999998</v>
      </c>
      <c r="F101" s="140">
        <v>0.28999999999999998</v>
      </c>
      <c r="G101" s="141">
        <v>0</v>
      </c>
    </row>
    <row r="102" spans="1:7" s="94" customFormat="1" x14ac:dyDescent="0.25">
      <c r="A102" s="310"/>
      <c r="B102" s="243" t="s">
        <v>56</v>
      </c>
      <c r="C102" s="140">
        <v>0.06</v>
      </c>
      <c r="D102" s="140">
        <v>0.53</v>
      </c>
      <c r="E102" s="140">
        <v>0.41</v>
      </c>
      <c r="F102" s="140">
        <v>0</v>
      </c>
      <c r="G102" s="141">
        <v>0</v>
      </c>
    </row>
    <row r="103" spans="1:7" s="94" customFormat="1" x14ac:dyDescent="0.25">
      <c r="A103" s="310"/>
      <c r="B103" s="243" t="s">
        <v>38</v>
      </c>
      <c r="C103" s="140">
        <v>0.05</v>
      </c>
      <c r="D103" s="140">
        <v>0.47</v>
      </c>
      <c r="E103" s="140">
        <v>0.42</v>
      </c>
      <c r="F103" s="140">
        <v>0.05</v>
      </c>
      <c r="G103" s="141">
        <v>0</v>
      </c>
    </row>
    <row r="104" spans="1:7" s="94" customFormat="1" x14ac:dyDescent="0.25">
      <c r="A104" s="310"/>
      <c r="B104" s="243" t="s">
        <v>723</v>
      </c>
      <c r="C104" s="140">
        <v>0</v>
      </c>
      <c r="D104" s="140">
        <v>0.5</v>
      </c>
      <c r="E104" s="140">
        <v>0.5</v>
      </c>
      <c r="F104" s="140">
        <v>0</v>
      </c>
      <c r="G104" s="141">
        <v>0</v>
      </c>
    </row>
    <row r="105" spans="1:7" s="94" customFormat="1" x14ac:dyDescent="0.25">
      <c r="A105" s="310"/>
      <c r="B105" s="243" t="s">
        <v>727</v>
      </c>
      <c r="C105" s="140">
        <v>0.17</v>
      </c>
      <c r="D105" s="140">
        <v>0.5</v>
      </c>
      <c r="E105" s="140">
        <v>0.33</v>
      </c>
      <c r="F105" s="140">
        <v>0</v>
      </c>
      <c r="G105" s="141">
        <v>0</v>
      </c>
    </row>
    <row r="106" spans="1:7" s="94" customFormat="1" ht="15.75" thickBot="1" x14ac:dyDescent="0.3">
      <c r="A106" s="311"/>
      <c r="B106" s="242" t="s">
        <v>63</v>
      </c>
      <c r="C106" s="142">
        <v>0</v>
      </c>
      <c r="D106" s="142">
        <v>0.15</v>
      </c>
      <c r="E106" s="142">
        <v>0.38</v>
      </c>
      <c r="F106" s="142">
        <v>0.15</v>
      </c>
      <c r="G106" s="143">
        <v>0.31</v>
      </c>
    </row>
    <row r="107" spans="1:7" s="94" customFormat="1" x14ac:dyDescent="0.25">
      <c r="A107" s="111" t="s">
        <v>127</v>
      </c>
      <c r="C107" s="74"/>
      <c r="D107" s="74"/>
      <c r="E107" s="74"/>
      <c r="F107" s="74"/>
      <c r="G107" s="74"/>
    </row>
    <row r="108" spans="1:7" s="94" customFormat="1" x14ac:dyDescent="0.25">
      <c r="A108" s="123"/>
      <c r="C108" s="74"/>
      <c r="D108" s="74"/>
      <c r="E108" s="74"/>
      <c r="F108" s="74"/>
      <c r="G108" s="74"/>
    </row>
    <row r="109" spans="1:7" s="94" customFormat="1" x14ac:dyDescent="0.25">
      <c r="A109" s="123"/>
      <c r="C109" s="74"/>
      <c r="D109" s="74"/>
      <c r="E109" s="74"/>
      <c r="F109" s="74"/>
      <c r="G109" s="74"/>
    </row>
    <row r="110" spans="1:7" s="94" customFormat="1" x14ac:dyDescent="0.25">
      <c r="A110" s="123"/>
      <c r="C110" s="74"/>
      <c r="D110" s="74"/>
      <c r="E110" s="74"/>
      <c r="F110" s="74"/>
      <c r="G110" s="74"/>
    </row>
    <row r="111" spans="1:7" s="94" customFormat="1" x14ac:dyDescent="0.25">
      <c r="A111" s="123"/>
      <c r="C111" s="74"/>
      <c r="D111" s="74"/>
      <c r="E111" s="74"/>
      <c r="F111" s="74"/>
      <c r="G111" s="74"/>
    </row>
    <row r="112" spans="1:7" s="94" customFormat="1" x14ac:dyDescent="0.25">
      <c r="A112" s="123"/>
      <c r="C112" s="74"/>
      <c r="D112" s="74"/>
      <c r="E112" s="74"/>
      <c r="F112" s="74"/>
      <c r="G112" s="74"/>
    </row>
    <row r="113" spans="1:7" s="94" customFormat="1" x14ac:dyDescent="0.25">
      <c r="A113" s="123"/>
      <c r="C113" s="74"/>
      <c r="D113" s="74"/>
      <c r="E113" s="74"/>
      <c r="F113" s="74"/>
      <c r="G113" s="74"/>
    </row>
    <row r="114" spans="1:7" s="94" customFormat="1" x14ac:dyDescent="0.25">
      <c r="A114" s="123"/>
      <c r="C114" s="74"/>
      <c r="D114" s="74"/>
      <c r="E114" s="74"/>
      <c r="F114" s="74"/>
      <c r="G114" s="74"/>
    </row>
    <row r="115" spans="1:7" s="94" customFormat="1" x14ac:dyDescent="0.25">
      <c r="A115" s="123"/>
      <c r="C115" s="74"/>
      <c r="D115" s="74"/>
      <c r="E115" s="74"/>
      <c r="F115" s="74"/>
      <c r="G115" s="74"/>
    </row>
    <row r="116" spans="1:7" s="94" customFormat="1" x14ac:dyDescent="0.25">
      <c r="A116" s="123"/>
      <c r="C116" s="74"/>
      <c r="D116" s="74"/>
      <c r="E116" s="74"/>
      <c r="F116" s="74"/>
      <c r="G116" s="74"/>
    </row>
    <row r="117" spans="1:7" s="94" customFormat="1" x14ac:dyDescent="0.25">
      <c r="A117" s="123"/>
      <c r="C117" s="74"/>
      <c r="D117" s="74"/>
      <c r="E117" s="74"/>
      <c r="F117" s="74"/>
      <c r="G117" s="74"/>
    </row>
    <row r="118" spans="1:7" s="94" customFormat="1" x14ac:dyDescent="0.25">
      <c r="A118" s="123"/>
      <c r="C118" s="74"/>
      <c r="D118" s="74"/>
      <c r="E118" s="74"/>
      <c r="F118" s="74"/>
      <c r="G118" s="74"/>
    </row>
    <row r="119" spans="1:7" s="94" customFormat="1" x14ac:dyDescent="0.25">
      <c r="A119" s="123"/>
      <c r="C119" s="74"/>
      <c r="D119" s="74"/>
      <c r="E119" s="74"/>
      <c r="F119" s="74"/>
      <c r="G119" s="74"/>
    </row>
    <row r="120" spans="1:7" s="94" customFormat="1" x14ac:dyDescent="0.25">
      <c r="A120" s="123"/>
      <c r="C120" s="74"/>
      <c r="D120" s="74"/>
      <c r="E120" s="74"/>
      <c r="F120" s="74"/>
      <c r="G120" s="74"/>
    </row>
    <row r="121" spans="1:7" s="94" customFormat="1" x14ac:dyDescent="0.25">
      <c r="A121" s="123"/>
      <c r="C121" s="74"/>
      <c r="D121" s="74"/>
      <c r="E121" s="74"/>
      <c r="F121" s="74"/>
      <c r="G121" s="74"/>
    </row>
    <row r="122" spans="1:7" s="94" customFormat="1" x14ac:dyDescent="0.25">
      <c r="A122" s="123"/>
      <c r="C122" s="74"/>
      <c r="D122" s="74"/>
      <c r="E122" s="74"/>
      <c r="F122" s="74"/>
      <c r="G122" s="74"/>
    </row>
    <row r="123" spans="1:7" s="94" customFormat="1" x14ac:dyDescent="0.25">
      <c r="A123" s="123"/>
      <c r="C123" s="74"/>
      <c r="D123" s="74"/>
      <c r="E123" s="74"/>
      <c r="F123" s="74"/>
      <c r="G123" s="74"/>
    </row>
    <row r="124" spans="1:7" s="94" customFormat="1" x14ac:dyDescent="0.25">
      <c r="A124" s="124"/>
      <c r="C124" s="74"/>
      <c r="D124" s="74"/>
      <c r="E124" s="74"/>
      <c r="F124" s="74"/>
      <c r="G124" s="74"/>
    </row>
    <row r="125" spans="1:7" s="94" customFormat="1" x14ac:dyDescent="0.25">
      <c r="A125" s="124"/>
      <c r="C125" s="74"/>
      <c r="D125" s="74"/>
      <c r="E125" s="74"/>
      <c r="F125" s="74"/>
      <c r="G125" s="74"/>
    </row>
    <row r="126" spans="1:7" s="94" customFormat="1" x14ac:dyDescent="0.25">
      <c r="A126" s="124"/>
      <c r="C126" s="74"/>
      <c r="D126" s="74"/>
      <c r="E126" s="74"/>
      <c r="F126" s="74"/>
      <c r="G126" s="74"/>
    </row>
    <row r="127" spans="1:7" s="94" customFormat="1" x14ac:dyDescent="0.25">
      <c r="A127" s="124"/>
      <c r="C127" s="74"/>
      <c r="D127" s="74"/>
      <c r="E127" s="74"/>
      <c r="F127" s="74"/>
      <c r="G127" s="74"/>
    </row>
    <row r="128" spans="1:7" s="94" customFormat="1" x14ac:dyDescent="0.25">
      <c r="A128" s="124"/>
      <c r="C128" s="74"/>
      <c r="D128" s="74"/>
      <c r="E128" s="74"/>
      <c r="F128" s="74"/>
      <c r="G128" s="74"/>
    </row>
    <row r="129" spans="1:7" s="94" customFormat="1" x14ac:dyDescent="0.25">
      <c r="A129" s="124"/>
      <c r="C129" s="74"/>
      <c r="D129" s="74"/>
      <c r="E129" s="74"/>
      <c r="F129" s="74"/>
      <c r="G129" s="74"/>
    </row>
    <row r="130" spans="1:7" s="94" customFormat="1" x14ac:dyDescent="0.25">
      <c r="A130" s="124"/>
      <c r="C130" s="74"/>
      <c r="D130" s="74"/>
      <c r="E130" s="74"/>
      <c r="F130" s="74"/>
      <c r="G130" s="74"/>
    </row>
    <row r="131" spans="1:7" s="94" customFormat="1" x14ac:dyDescent="0.25">
      <c r="A131" s="124"/>
      <c r="C131" s="74"/>
      <c r="D131" s="74"/>
      <c r="E131" s="74"/>
      <c r="F131" s="74"/>
      <c r="G131" s="74"/>
    </row>
    <row r="132" spans="1:7" s="94" customFormat="1" x14ac:dyDescent="0.25">
      <c r="A132" s="124"/>
      <c r="C132" s="74"/>
      <c r="D132" s="74"/>
      <c r="E132" s="74"/>
      <c r="F132" s="74"/>
      <c r="G132" s="74"/>
    </row>
    <row r="133" spans="1:7" s="94" customFormat="1" x14ac:dyDescent="0.25">
      <c r="A133" s="124"/>
      <c r="C133" s="74"/>
      <c r="D133" s="74"/>
      <c r="E133" s="74"/>
      <c r="F133" s="74"/>
      <c r="G133" s="74"/>
    </row>
    <row r="134" spans="1:7" s="94" customFormat="1" x14ac:dyDescent="0.25">
      <c r="A134" s="124"/>
      <c r="C134" s="74"/>
      <c r="D134" s="74"/>
      <c r="E134" s="74"/>
      <c r="F134" s="74"/>
      <c r="G134" s="74"/>
    </row>
    <row r="135" spans="1:7" s="94" customFormat="1" x14ac:dyDescent="0.25"/>
    <row r="194" spans="3:4" x14ac:dyDescent="0.25">
      <c r="C194" s="26"/>
      <c r="D194" s="26"/>
    </row>
    <row r="195" spans="3:4" x14ac:dyDescent="0.25">
      <c r="C195" s="26"/>
      <c r="D195" s="26"/>
    </row>
    <row r="196" spans="3:4" x14ac:dyDescent="0.25">
      <c r="C196" s="26"/>
      <c r="D196" s="26"/>
    </row>
    <row r="197" spans="3:4" x14ac:dyDescent="0.25">
      <c r="C197" s="26"/>
      <c r="D197" s="26"/>
    </row>
    <row r="198" spans="3:4" x14ac:dyDescent="0.25">
      <c r="C198" s="26"/>
      <c r="D198" s="26"/>
    </row>
    <row r="199" spans="3:4" x14ac:dyDescent="0.25">
      <c r="C199" s="26"/>
      <c r="D199" s="26"/>
    </row>
    <row r="200" spans="3:4" x14ac:dyDescent="0.25">
      <c r="C200" s="26"/>
      <c r="D200" s="26"/>
    </row>
    <row r="201" spans="3:4" x14ac:dyDescent="0.25">
      <c r="C201" s="26"/>
      <c r="D201" s="26"/>
    </row>
    <row r="202" spans="3:4" x14ac:dyDescent="0.25">
      <c r="C202" s="26"/>
      <c r="D202" s="26"/>
    </row>
    <row r="203" spans="3:4" x14ac:dyDescent="0.25">
      <c r="C203" s="26"/>
      <c r="D203" s="26"/>
    </row>
    <row r="204" spans="3:4" x14ac:dyDescent="0.25">
      <c r="C204" s="26"/>
      <c r="D204" s="26"/>
    </row>
    <row r="205" spans="3:4" x14ac:dyDescent="0.25">
      <c r="C205" s="26"/>
      <c r="D205" s="26"/>
    </row>
    <row r="206" spans="3:4" x14ac:dyDescent="0.25">
      <c r="C206" s="26"/>
      <c r="D206" s="26"/>
    </row>
    <row r="207" spans="3:4" x14ac:dyDescent="0.25">
      <c r="C207" s="26"/>
      <c r="D207" s="26"/>
    </row>
    <row r="208" spans="3:4" x14ac:dyDescent="0.25">
      <c r="C208" s="26"/>
      <c r="D208" s="26"/>
    </row>
    <row r="209" spans="3:4" x14ac:dyDescent="0.25">
      <c r="C209" s="26"/>
      <c r="D209" s="26"/>
    </row>
    <row r="210" spans="3:4" x14ac:dyDescent="0.25">
      <c r="C210" s="26"/>
      <c r="D210" s="26"/>
    </row>
    <row r="211" spans="3:4" x14ac:dyDescent="0.25">
      <c r="C211" s="26"/>
      <c r="D211" s="26"/>
    </row>
    <row r="212" spans="3:4" x14ac:dyDescent="0.25">
      <c r="C212" s="26"/>
      <c r="D212" s="26"/>
    </row>
    <row r="213" spans="3:4" x14ac:dyDescent="0.25">
      <c r="C213" s="26"/>
      <c r="D213" s="26"/>
    </row>
    <row r="214" spans="3:4" x14ac:dyDescent="0.25">
      <c r="C214" s="26"/>
      <c r="D214" s="26"/>
    </row>
    <row r="215" spans="3:4" x14ac:dyDescent="0.25">
      <c r="C215" s="26"/>
      <c r="D215" s="26"/>
    </row>
    <row r="216" spans="3:4" x14ac:dyDescent="0.25">
      <c r="C216" s="26"/>
      <c r="D216" s="26"/>
    </row>
    <row r="217" spans="3:4" x14ac:dyDescent="0.25">
      <c r="C217" s="26"/>
      <c r="D217" s="26"/>
    </row>
    <row r="218" spans="3:4" x14ac:dyDescent="0.25">
      <c r="C218" s="26"/>
      <c r="D218" s="26"/>
    </row>
    <row r="219" spans="3:4" x14ac:dyDescent="0.25">
      <c r="C219" s="26"/>
      <c r="D219" s="26"/>
    </row>
    <row r="220" spans="3:4" x14ac:dyDescent="0.25">
      <c r="C220" s="26"/>
      <c r="D220" s="26"/>
    </row>
    <row r="221" spans="3:4" x14ac:dyDescent="0.25">
      <c r="C221" s="26"/>
      <c r="D221" s="26"/>
    </row>
    <row r="222" spans="3:4" x14ac:dyDescent="0.25">
      <c r="C222" s="26"/>
      <c r="D222" s="26"/>
    </row>
    <row r="223" spans="3:4" x14ac:dyDescent="0.25">
      <c r="C223" s="26"/>
      <c r="D223" s="26"/>
    </row>
    <row r="224" spans="3:4" x14ac:dyDescent="0.25">
      <c r="C224" s="26"/>
      <c r="D224" s="26"/>
    </row>
    <row r="225" spans="3:4" x14ac:dyDescent="0.25">
      <c r="C225" s="26"/>
      <c r="D225" s="26"/>
    </row>
    <row r="226" spans="3:4" x14ac:dyDescent="0.25">
      <c r="C226" s="26"/>
      <c r="D226" s="26"/>
    </row>
    <row r="227" spans="3:4" x14ac:dyDescent="0.25">
      <c r="C227" s="26"/>
      <c r="D227" s="26"/>
    </row>
    <row r="228" spans="3:4" x14ac:dyDescent="0.25">
      <c r="C228" s="26"/>
      <c r="D228" s="26"/>
    </row>
    <row r="229" spans="3:4" x14ac:dyDescent="0.25">
      <c r="C229" s="26"/>
      <c r="D229" s="26"/>
    </row>
    <row r="230" spans="3:4" x14ac:dyDescent="0.25">
      <c r="C230" s="26"/>
      <c r="D230" s="26"/>
    </row>
    <row r="231" spans="3:4" x14ac:dyDescent="0.25">
      <c r="C231" s="26"/>
      <c r="D231" s="26"/>
    </row>
    <row r="232" spans="3:4" x14ac:dyDescent="0.25">
      <c r="C232" s="26"/>
      <c r="D232" s="26"/>
    </row>
    <row r="233" spans="3:4" x14ac:dyDescent="0.25">
      <c r="C233" s="26"/>
      <c r="D233" s="26"/>
    </row>
    <row r="234" spans="3:4" x14ac:dyDescent="0.25">
      <c r="C234" s="26"/>
      <c r="D234" s="26"/>
    </row>
    <row r="235" spans="3:4" x14ac:dyDescent="0.25">
      <c r="C235" s="26"/>
      <c r="D235" s="26"/>
    </row>
    <row r="236" spans="3:4" x14ac:dyDescent="0.25">
      <c r="C236" s="26"/>
      <c r="D236" s="26"/>
    </row>
    <row r="237" spans="3:4" x14ac:dyDescent="0.25">
      <c r="C237" s="26"/>
      <c r="D237" s="26"/>
    </row>
    <row r="238" spans="3:4" x14ac:dyDescent="0.25">
      <c r="C238" s="26"/>
      <c r="D238" s="26"/>
    </row>
    <row r="239" spans="3:4" x14ac:dyDescent="0.25">
      <c r="C239" s="26"/>
      <c r="D239" s="26"/>
    </row>
    <row r="240" spans="3:4" x14ac:dyDescent="0.25">
      <c r="C240" s="26"/>
      <c r="D240" s="26"/>
    </row>
    <row r="241" spans="3:4" x14ac:dyDescent="0.25">
      <c r="C241" s="26"/>
      <c r="D241" s="26"/>
    </row>
    <row r="242" spans="3:4" x14ac:dyDescent="0.25">
      <c r="C242" s="26"/>
      <c r="D242" s="26"/>
    </row>
    <row r="243" spans="3:4" x14ac:dyDescent="0.25">
      <c r="C243" s="26"/>
      <c r="D243" s="26"/>
    </row>
    <row r="244" spans="3:4" x14ac:dyDescent="0.25">
      <c r="C244" s="26"/>
      <c r="D244" s="26"/>
    </row>
    <row r="245" spans="3:4" x14ac:dyDescent="0.25">
      <c r="C245" s="26"/>
      <c r="D245" s="26"/>
    </row>
    <row r="246" spans="3:4" x14ac:dyDescent="0.25">
      <c r="C246" s="26"/>
      <c r="D246" s="26"/>
    </row>
    <row r="247" spans="3:4" x14ac:dyDescent="0.25">
      <c r="C247" s="26"/>
      <c r="D247" s="26"/>
    </row>
    <row r="248" spans="3:4" x14ac:dyDescent="0.25">
      <c r="C248" s="26"/>
      <c r="D248" s="26"/>
    </row>
    <row r="249" spans="3:4" x14ac:dyDescent="0.25">
      <c r="C249" s="26"/>
      <c r="D249" s="26"/>
    </row>
    <row r="250" spans="3:4" x14ac:dyDescent="0.25">
      <c r="C250" s="26"/>
      <c r="D250" s="26"/>
    </row>
    <row r="251" spans="3:4" x14ac:dyDescent="0.25">
      <c r="C251" s="26"/>
      <c r="D251" s="26"/>
    </row>
    <row r="252" spans="3:4" x14ac:dyDescent="0.25">
      <c r="C252" s="26"/>
      <c r="D252" s="26"/>
    </row>
    <row r="253" spans="3:4" x14ac:dyDescent="0.25">
      <c r="C253" s="26"/>
      <c r="D253" s="26"/>
    </row>
    <row r="254" spans="3:4" x14ac:dyDescent="0.25">
      <c r="C254" s="26"/>
      <c r="D254" s="26"/>
    </row>
    <row r="255" spans="3:4" x14ac:dyDescent="0.25">
      <c r="C255" s="26"/>
      <c r="D255" s="26"/>
    </row>
    <row r="256" spans="3:4" x14ac:dyDescent="0.25">
      <c r="C256" s="26"/>
      <c r="D256" s="26"/>
    </row>
    <row r="257" spans="3:4" x14ac:dyDescent="0.25">
      <c r="C257" s="26"/>
      <c r="D257" s="26"/>
    </row>
    <row r="258" spans="3:4" x14ac:dyDescent="0.25">
      <c r="C258" s="26"/>
      <c r="D258" s="26"/>
    </row>
    <row r="259" spans="3:4" x14ac:dyDescent="0.25">
      <c r="C259" s="26"/>
      <c r="D259" s="26"/>
    </row>
    <row r="260" spans="3:4" x14ac:dyDescent="0.25">
      <c r="C260" s="26"/>
      <c r="D260" s="26"/>
    </row>
    <row r="261" spans="3:4" x14ac:dyDescent="0.25">
      <c r="C261" s="26"/>
      <c r="D261" s="26"/>
    </row>
    <row r="262" spans="3:4" x14ac:dyDescent="0.25">
      <c r="C262" s="26"/>
      <c r="D262" s="26"/>
    </row>
    <row r="263" spans="3:4" x14ac:dyDescent="0.25">
      <c r="C263" s="26"/>
      <c r="D263" s="26"/>
    </row>
    <row r="264" spans="3:4" x14ac:dyDescent="0.25">
      <c r="C264" s="26"/>
      <c r="D264" s="26"/>
    </row>
    <row r="265" spans="3:4" x14ac:dyDescent="0.25">
      <c r="C265" s="26"/>
      <c r="D265" s="26"/>
    </row>
    <row r="266" spans="3:4" x14ac:dyDescent="0.25">
      <c r="C266" s="26"/>
      <c r="D266" s="26"/>
    </row>
    <row r="267" spans="3:4" x14ac:dyDescent="0.25">
      <c r="C267" s="26"/>
      <c r="D267" s="26"/>
    </row>
    <row r="268" spans="3:4" x14ac:dyDescent="0.25">
      <c r="C268" s="26"/>
      <c r="D268" s="26"/>
    </row>
    <row r="269" spans="3:4" x14ac:dyDescent="0.25">
      <c r="C269" s="26"/>
      <c r="D269" s="26"/>
    </row>
    <row r="270" spans="3:4" x14ac:dyDescent="0.25">
      <c r="C270" s="26"/>
      <c r="D270" s="26"/>
    </row>
    <row r="271" spans="3:4" x14ac:dyDescent="0.25">
      <c r="C271" s="26"/>
      <c r="D271" s="26"/>
    </row>
    <row r="272" spans="3:4" x14ac:dyDescent="0.25">
      <c r="C272" s="26"/>
      <c r="D272" s="26"/>
    </row>
    <row r="273" spans="3:4" x14ac:dyDescent="0.25">
      <c r="C273" s="26"/>
      <c r="D273" s="26"/>
    </row>
    <row r="274" spans="3:4" x14ac:dyDescent="0.25">
      <c r="C274" s="26"/>
      <c r="D274" s="26"/>
    </row>
    <row r="275" spans="3:4" x14ac:dyDescent="0.25">
      <c r="C275" s="26"/>
      <c r="D275" s="26"/>
    </row>
    <row r="276" spans="3:4" x14ac:dyDescent="0.25">
      <c r="C276" s="26"/>
      <c r="D276" s="26"/>
    </row>
    <row r="277" spans="3:4" x14ac:dyDescent="0.25">
      <c r="C277" s="26"/>
      <c r="D277" s="26"/>
    </row>
    <row r="278" spans="3:4" x14ac:dyDescent="0.25">
      <c r="C278" s="26"/>
      <c r="D278" s="26"/>
    </row>
    <row r="279" spans="3:4" x14ac:dyDescent="0.25">
      <c r="C279" s="26"/>
      <c r="D279" s="26"/>
    </row>
    <row r="280" spans="3:4" x14ac:dyDescent="0.25">
      <c r="C280" s="26"/>
      <c r="D280" s="26"/>
    </row>
    <row r="281" spans="3:4" x14ac:dyDescent="0.25">
      <c r="C281" s="26"/>
      <c r="D281" s="26"/>
    </row>
    <row r="282" spans="3:4" x14ac:dyDescent="0.25">
      <c r="C282" s="26"/>
      <c r="D282" s="26"/>
    </row>
    <row r="283" spans="3:4" x14ac:dyDescent="0.25">
      <c r="C283" s="26"/>
      <c r="D283" s="26"/>
    </row>
    <row r="284" spans="3:4" x14ac:dyDescent="0.25">
      <c r="C284" s="26"/>
      <c r="D284" s="26"/>
    </row>
    <row r="285" spans="3:4" x14ac:dyDescent="0.25">
      <c r="C285" s="26"/>
      <c r="D285" s="26"/>
    </row>
    <row r="286" spans="3:4" x14ac:dyDescent="0.25">
      <c r="C286" s="26"/>
      <c r="D286" s="26"/>
    </row>
    <row r="287" spans="3:4" x14ac:dyDescent="0.25">
      <c r="C287" s="26"/>
      <c r="D287" s="26"/>
    </row>
    <row r="288" spans="3:4" x14ac:dyDescent="0.25">
      <c r="C288" s="26"/>
      <c r="D288" s="26"/>
    </row>
    <row r="289" spans="3:4" x14ac:dyDescent="0.25">
      <c r="C289" s="26"/>
      <c r="D289" s="26"/>
    </row>
    <row r="290" spans="3:4" x14ac:dyDescent="0.25">
      <c r="C290" s="26"/>
      <c r="D290" s="26"/>
    </row>
    <row r="291" spans="3:4" x14ac:dyDescent="0.25">
      <c r="C291" s="26"/>
      <c r="D291" s="26"/>
    </row>
    <row r="292" spans="3:4" x14ac:dyDescent="0.25">
      <c r="C292" s="26"/>
      <c r="D292" s="26"/>
    </row>
    <row r="293" spans="3:4" x14ac:dyDescent="0.25">
      <c r="C293" s="26"/>
      <c r="D293" s="26"/>
    </row>
  </sheetData>
  <sortState ref="B91:G95">
    <sortCondition ref="B91:B95"/>
  </sortState>
  <mergeCells count="12">
    <mergeCell ref="A44:A48"/>
    <mergeCell ref="C4:H4"/>
    <mergeCell ref="B5:G5"/>
    <mergeCell ref="A10:A15"/>
    <mergeCell ref="A16:A36"/>
    <mergeCell ref="A37:A43"/>
    <mergeCell ref="A95:A106"/>
    <mergeCell ref="A49:A60"/>
    <mergeCell ref="A61:A68"/>
    <mergeCell ref="A69:A81"/>
    <mergeCell ref="A82:A91"/>
    <mergeCell ref="A92:A94"/>
  </mergeCells>
  <hyperlinks>
    <hyperlink ref="A1" location="'List of Figs &amp; Tables'!A1" display="Link to Index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135"/>
  <sheetViews>
    <sheetView zoomScale="70" zoomScaleNormal="70" workbookViewId="0">
      <selection activeCell="I17" sqref="I17"/>
    </sheetView>
  </sheetViews>
  <sheetFormatPr defaultRowHeight="15" x14ac:dyDescent="0.25"/>
  <cols>
    <col min="1" max="1" width="9.140625" style="65"/>
    <col min="2" max="2" width="48.140625" style="65" customWidth="1"/>
    <col min="3" max="3" width="9.140625" customWidth="1"/>
    <col min="5" max="7" width="9.140625" style="64"/>
  </cols>
  <sheetData>
    <row r="1" spans="1:8" x14ac:dyDescent="0.25">
      <c r="A1" s="19" t="s">
        <v>100</v>
      </c>
    </row>
    <row r="3" spans="1:8" s="94" customFormat="1" x14ac:dyDescent="0.25"/>
    <row r="4" spans="1:8" s="94" customFormat="1" ht="15.75" thickBot="1" x14ac:dyDescent="0.3">
      <c r="B4" s="132"/>
      <c r="C4" s="308"/>
      <c r="D4" s="308"/>
      <c r="E4" s="308"/>
      <c r="F4" s="308"/>
      <c r="G4" s="308"/>
      <c r="H4" s="308"/>
    </row>
    <row r="5" spans="1:8" s="94" customFormat="1" ht="15.75" thickBot="1" x14ac:dyDescent="0.3">
      <c r="A5" s="132"/>
      <c r="B5" s="315" t="s">
        <v>516</v>
      </c>
      <c r="C5" s="316"/>
      <c r="D5" s="316"/>
      <c r="E5" s="316"/>
      <c r="F5" s="316"/>
      <c r="G5" s="317"/>
      <c r="H5" s="73"/>
    </row>
    <row r="6" spans="1:8" s="94" customFormat="1" x14ac:dyDescent="0.25">
      <c r="A6" s="132"/>
      <c r="B6" s="126" t="s">
        <v>105</v>
      </c>
      <c r="C6" s="127" t="s">
        <v>106</v>
      </c>
      <c r="D6" s="128"/>
      <c r="E6" s="129"/>
      <c r="F6" s="128"/>
      <c r="G6" s="130"/>
      <c r="H6" s="31"/>
    </row>
    <row r="7" spans="1:8" s="94" customFormat="1" x14ac:dyDescent="0.25">
      <c r="A7" s="132"/>
      <c r="B7" s="72" t="s">
        <v>107</v>
      </c>
      <c r="C7" s="34" t="s">
        <v>108</v>
      </c>
      <c r="D7" s="31"/>
      <c r="E7" s="87"/>
      <c r="F7" s="31"/>
      <c r="G7" s="70"/>
      <c r="H7" s="31"/>
    </row>
    <row r="8" spans="1:8" s="94" customFormat="1" ht="15.75" thickBot="1" x14ac:dyDescent="0.3">
      <c r="A8" s="132"/>
      <c r="B8" s="72" t="s">
        <v>109</v>
      </c>
      <c r="C8" s="87"/>
      <c r="D8" s="31"/>
      <c r="E8" s="34"/>
      <c r="F8" s="31"/>
      <c r="G8" s="70"/>
      <c r="H8" s="122"/>
    </row>
    <row r="9" spans="1:8" s="94" customFormat="1" ht="15.75" thickBot="1" x14ac:dyDescent="0.3">
      <c r="A9" s="133"/>
      <c r="B9" s="71" t="s">
        <v>110</v>
      </c>
      <c r="C9" s="69">
        <v>1</v>
      </c>
      <c r="D9" s="90">
        <v>2</v>
      </c>
      <c r="E9" s="90">
        <v>3</v>
      </c>
      <c r="F9" s="90">
        <v>4</v>
      </c>
      <c r="G9" s="91">
        <v>5</v>
      </c>
    </row>
    <row r="10" spans="1:8" s="94" customFormat="1" ht="15" customHeight="1" x14ac:dyDescent="0.25">
      <c r="A10" s="312" t="s">
        <v>111</v>
      </c>
      <c r="B10" s="246" t="s">
        <v>70</v>
      </c>
      <c r="C10" s="255">
        <v>0.08</v>
      </c>
      <c r="D10" s="255">
        <v>0.56999999999999995</v>
      </c>
      <c r="E10" s="255">
        <v>0.22</v>
      </c>
      <c r="F10" s="255">
        <v>0.1</v>
      </c>
      <c r="G10" s="254">
        <v>0.02</v>
      </c>
    </row>
    <row r="11" spans="1:8" s="94" customFormat="1" x14ac:dyDescent="0.25">
      <c r="A11" s="313"/>
      <c r="B11" s="246" t="s">
        <v>77</v>
      </c>
      <c r="C11" s="255">
        <v>0.03</v>
      </c>
      <c r="D11" s="255">
        <v>0.17</v>
      </c>
      <c r="E11" s="255">
        <v>0.24</v>
      </c>
      <c r="F11" s="255">
        <v>0.52</v>
      </c>
      <c r="G11" s="253">
        <v>0.03</v>
      </c>
    </row>
    <row r="12" spans="1:8" s="94" customFormat="1" x14ac:dyDescent="0.25">
      <c r="A12" s="313"/>
      <c r="B12" s="246" t="s">
        <v>98</v>
      </c>
      <c r="C12" s="255">
        <v>0.21</v>
      </c>
      <c r="D12" s="255">
        <v>0.56999999999999995</v>
      </c>
      <c r="E12" s="255">
        <v>0.14000000000000001</v>
      </c>
      <c r="F12" s="255">
        <v>7.0000000000000007E-2</v>
      </c>
      <c r="G12" s="253">
        <v>0</v>
      </c>
    </row>
    <row r="13" spans="1:8" s="94" customFormat="1" x14ac:dyDescent="0.25">
      <c r="A13" s="313"/>
      <c r="B13" s="246" t="s">
        <v>564</v>
      </c>
      <c r="C13" s="255">
        <v>0.14000000000000001</v>
      </c>
      <c r="D13" s="255">
        <v>0.71</v>
      </c>
      <c r="E13" s="255">
        <v>0.14000000000000001</v>
      </c>
      <c r="F13" s="255">
        <v>0</v>
      </c>
      <c r="G13" s="253">
        <v>0</v>
      </c>
    </row>
    <row r="14" spans="1:8" s="94" customFormat="1" x14ac:dyDescent="0.25">
      <c r="A14" s="313"/>
      <c r="B14" s="246" t="s">
        <v>507</v>
      </c>
      <c r="C14" s="255">
        <v>0</v>
      </c>
      <c r="D14" s="255">
        <v>0.6</v>
      </c>
      <c r="E14" s="255">
        <v>0.4</v>
      </c>
      <c r="F14" s="255">
        <v>0</v>
      </c>
      <c r="G14" s="253">
        <v>0</v>
      </c>
    </row>
    <row r="15" spans="1:8" s="94" customFormat="1" ht="15.75" thickBot="1" x14ac:dyDescent="0.3">
      <c r="A15" s="313"/>
      <c r="B15" s="246" t="s">
        <v>87</v>
      </c>
      <c r="C15" s="251">
        <v>0.21</v>
      </c>
      <c r="D15" s="251">
        <v>0.52</v>
      </c>
      <c r="E15" s="251">
        <v>0.28000000000000003</v>
      </c>
      <c r="F15" s="251">
        <v>0</v>
      </c>
      <c r="G15" s="252">
        <v>0</v>
      </c>
    </row>
    <row r="16" spans="1:8" s="94" customFormat="1" x14ac:dyDescent="0.25">
      <c r="A16" s="309" t="s">
        <v>121</v>
      </c>
      <c r="B16" s="244" t="s">
        <v>508</v>
      </c>
      <c r="C16" s="140">
        <v>0.13</v>
      </c>
      <c r="D16" s="140">
        <v>0.75</v>
      </c>
      <c r="E16" s="140">
        <v>0.13</v>
      </c>
      <c r="F16" s="140">
        <v>0</v>
      </c>
      <c r="G16" s="141">
        <v>0</v>
      </c>
    </row>
    <row r="17" spans="1:7" s="94" customFormat="1" x14ac:dyDescent="0.25">
      <c r="A17" s="310"/>
      <c r="B17" s="243" t="s">
        <v>102</v>
      </c>
      <c r="C17" s="140">
        <v>0.17</v>
      </c>
      <c r="D17" s="140">
        <v>0.25</v>
      </c>
      <c r="E17" s="140">
        <v>0.5</v>
      </c>
      <c r="F17" s="140">
        <v>0</v>
      </c>
      <c r="G17" s="141">
        <v>0.08</v>
      </c>
    </row>
    <row r="18" spans="1:7" s="94" customFormat="1" x14ac:dyDescent="0.25">
      <c r="A18" s="310"/>
      <c r="B18" s="243" t="s">
        <v>86</v>
      </c>
      <c r="C18" s="140">
        <v>0.3</v>
      </c>
      <c r="D18" s="140">
        <v>0.5</v>
      </c>
      <c r="E18" s="140">
        <v>0.2</v>
      </c>
      <c r="F18" s="140">
        <v>0</v>
      </c>
      <c r="G18" s="141">
        <v>0</v>
      </c>
    </row>
    <row r="19" spans="1:7" s="94" customFormat="1" x14ac:dyDescent="0.25">
      <c r="A19" s="310"/>
      <c r="B19" s="243" t="s">
        <v>82</v>
      </c>
      <c r="C19" s="140">
        <v>0.2</v>
      </c>
      <c r="D19" s="140">
        <v>0.5</v>
      </c>
      <c r="E19" s="140">
        <v>0</v>
      </c>
      <c r="F19" s="140">
        <v>0.3</v>
      </c>
      <c r="G19" s="141">
        <v>0</v>
      </c>
    </row>
    <row r="20" spans="1:7" s="94" customFormat="1" ht="15" customHeight="1" x14ac:dyDescent="0.25">
      <c r="A20" s="310"/>
      <c r="B20" s="243" t="s">
        <v>78</v>
      </c>
      <c r="C20" s="140">
        <v>0.17</v>
      </c>
      <c r="D20" s="140">
        <v>0.63</v>
      </c>
      <c r="E20" s="140">
        <v>0.13</v>
      </c>
      <c r="F20" s="140">
        <v>0.08</v>
      </c>
      <c r="G20" s="141">
        <v>0</v>
      </c>
    </row>
    <row r="21" spans="1:7" s="94" customFormat="1" x14ac:dyDescent="0.25">
      <c r="A21" s="310"/>
      <c r="B21" s="243" t="s">
        <v>509</v>
      </c>
      <c r="C21" s="140">
        <v>0.28999999999999998</v>
      </c>
      <c r="D21" s="140">
        <v>0.71</v>
      </c>
      <c r="E21" s="140">
        <v>0</v>
      </c>
      <c r="F21" s="140">
        <v>0</v>
      </c>
      <c r="G21" s="141">
        <v>0</v>
      </c>
    </row>
    <row r="22" spans="1:7" s="94" customFormat="1" x14ac:dyDescent="0.25">
      <c r="A22" s="310"/>
      <c r="B22" s="243" t="s">
        <v>88</v>
      </c>
      <c r="C22" s="140">
        <v>0.33</v>
      </c>
      <c r="D22" s="140">
        <v>0.6</v>
      </c>
      <c r="E22" s="140">
        <v>7.0000000000000007E-2</v>
      </c>
      <c r="F22" s="140">
        <v>0</v>
      </c>
      <c r="G22" s="141">
        <v>0</v>
      </c>
    </row>
    <row r="23" spans="1:7" s="94" customFormat="1" x14ac:dyDescent="0.25">
      <c r="A23" s="310"/>
      <c r="B23" s="243" t="s">
        <v>79</v>
      </c>
      <c r="C23" s="140">
        <v>0.26</v>
      </c>
      <c r="D23" s="140">
        <v>0.42</v>
      </c>
      <c r="E23" s="140">
        <v>0.23</v>
      </c>
      <c r="F23" s="140">
        <v>0.1</v>
      </c>
      <c r="G23" s="141">
        <v>0</v>
      </c>
    </row>
    <row r="24" spans="1:7" s="94" customFormat="1" x14ac:dyDescent="0.25">
      <c r="A24" s="310"/>
      <c r="B24" s="243" t="s">
        <v>576</v>
      </c>
      <c r="C24" s="140">
        <v>0.2</v>
      </c>
      <c r="D24" s="140">
        <v>0.5</v>
      </c>
      <c r="E24" s="140">
        <v>0.3</v>
      </c>
      <c r="F24" s="140">
        <v>0</v>
      </c>
      <c r="G24" s="141">
        <v>0</v>
      </c>
    </row>
    <row r="25" spans="1:7" s="94" customFormat="1" x14ac:dyDescent="0.25">
      <c r="A25" s="310"/>
      <c r="B25" s="243" t="s">
        <v>92</v>
      </c>
      <c r="C25" s="140">
        <v>7.0000000000000007E-2</v>
      </c>
      <c r="D25" s="140">
        <v>0.86</v>
      </c>
      <c r="E25" s="140">
        <v>7.0000000000000007E-2</v>
      </c>
      <c r="F25" s="140">
        <v>0</v>
      </c>
      <c r="G25" s="141">
        <v>0</v>
      </c>
    </row>
    <row r="26" spans="1:7" s="94" customFormat="1" x14ac:dyDescent="0.25">
      <c r="A26" s="310"/>
      <c r="B26" s="243" t="s">
        <v>89</v>
      </c>
      <c r="C26" s="140">
        <v>0.18</v>
      </c>
      <c r="D26" s="140">
        <v>0.59</v>
      </c>
      <c r="E26" s="140">
        <v>0.18</v>
      </c>
      <c r="F26" s="140">
        <v>0.06</v>
      </c>
      <c r="G26" s="141">
        <v>0</v>
      </c>
    </row>
    <row r="27" spans="1:7" s="94" customFormat="1" x14ac:dyDescent="0.25">
      <c r="A27" s="310"/>
      <c r="B27" s="243" t="s">
        <v>81</v>
      </c>
      <c r="C27" s="140">
        <v>0.28000000000000003</v>
      </c>
      <c r="D27" s="140">
        <v>0.33</v>
      </c>
      <c r="E27" s="140">
        <v>0.39</v>
      </c>
      <c r="F27" s="140">
        <v>0</v>
      </c>
      <c r="G27" s="141">
        <v>0</v>
      </c>
    </row>
    <row r="28" spans="1:7" s="94" customFormat="1" x14ac:dyDescent="0.25">
      <c r="A28" s="310"/>
      <c r="B28" s="243" t="s">
        <v>80</v>
      </c>
      <c r="C28" s="140">
        <v>0.24</v>
      </c>
      <c r="D28" s="140">
        <v>0.6</v>
      </c>
      <c r="E28" s="140">
        <v>0.12</v>
      </c>
      <c r="F28" s="140">
        <v>0</v>
      </c>
      <c r="G28" s="141">
        <v>0.04</v>
      </c>
    </row>
    <row r="29" spans="1:7" s="94" customFormat="1" x14ac:dyDescent="0.25">
      <c r="A29" s="310"/>
      <c r="B29" s="243" t="s">
        <v>582</v>
      </c>
      <c r="C29" s="140">
        <v>0.2</v>
      </c>
      <c r="D29" s="140">
        <v>0.6</v>
      </c>
      <c r="E29" s="140">
        <v>0.1</v>
      </c>
      <c r="F29" s="140">
        <v>0.1</v>
      </c>
      <c r="G29" s="141">
        <v>0</v>
      </c>
    </row>
    <row r="30" spans="1:7" s="94" customFormat="1" x14ac:dyDescent="0.25">
      <c r="A30" s="310"/>
      <c r="B30" s="243" t="s">
        <v>76</v>
      </c>
      <c r="C30" s="140">
        <v>0.23</v>
      </c>
      <c r="D30" s="140">
        <v>0.56999999999999995</v>
      </c>
      <c r="E30" s="140">
        <v>0.13</v>
      </c>
      <c r="F30" s="140">
        <v>7.0000000000000007E-2</v>
      </c>
      <c r="G30" s="141">
        <v>0</v>
      </c>
    </row>
    <row r="31" spans="1:7" s="94" customFormat="1" x14ac:dyDescent="0.25">
      <c r="A31" s="310"/>
      <c r="B31" s="243" t="s">
        <v>74</v>
      </c>
      <c r="C31" s="140">
        <v>0.3</v>
      </c>
      <c r="D31" s="140">
        <v>0.5</v>
      </c>
      <c r="E31" s="140">
        <v>0.2</v>
      </c>
      <c r="F31" s="140">
        <v>0</v>
      </c>
      <c r="G31" s="141">
        <v>0</v>
      </c>
    </row>
    <row r="32" spans="1:7" s="94" customFormat="1" x14ac:dyDescent="0.25">
      <c r="A32" s="310"/>
      <c r="B32" s="243" t="s">
        <v>69</v>
      </c>
      <c r="C32" s="140">
        <v>0.41</v>
      </c>
      <c r="D32" s="140">
        <v>0.49</v>
      </c>
      <c r="E32" s="140">
        <v>0.08</v>
      </c>
      <c r="F32" s="140">
        <v>0.02</v>
      </c>
      <c r="G32" s="141">
        <v>0</v>
      </c>
    </row>
    <row r="33" spans="1:7" s="94" customFormat="1" x14ac:dyDescent="0.25">
      <c r="A33" s="310"/>
      <c r="B33" s="243" t="s">
        <v>587</v>
      </c>
      <c r="C33" s="140">
        <v>0.25</v>
      </c>
      <c r="D33" s="140">
        <v>0.38</v>
      </c>
      <c r="E33" s="140">
        <v>0.38</v>
      </c>
      <c r="F33" s="140">
        <v>0</v>
      </c>
      <c r="G33" s="141">
        <v>0</v>
      </c>
    </row>
    <row r="34" spans="1:7" s="94" customFormat="1" x14ac:dyDescent="0.25">
      <c r="A34" s="310"/>
      <c r="B34" s="243" t="s">
        <v>510</v>
      </c>
      <c r="C34" s="140">
        <v>0.5</v>
      </c>
      <c r="D34" s="140">
        <v>0.13</v>
      </c>
      <c r="E34" s="140">
        <v>0.38</v>
      </c>
      <c r="F34" s="140">
        <v>0</v>
      </c>
      <c r="G34" s="141">
        <v>0</v>
      </c>
    </row>
    <row r="35" spans="1:7" s="94" customFormat="1" x14ac:dyDescent="0.25">
      <c r="A35" s="310"/>
      <c r="B35" s="243" t="s">
        <v>75</v>
      </c>
      <c r="C35" s="140">
        <v>0.2</v>
      </c>
      <c r="D35" s="140">
        <v>0.55000000000000004</v>
      </c>
      <c r="E35" s="140">
        <v>0.25</v>
      </c>
      <c r="F35" s="140">
        <v>0</v>
      </c>
      <c r="G35" s="141">
        <v>0</v>
      </c>
    </row>
    <row r="36" spans="1:7" s="94" customFormat="1" ht="15.75" thickBot="1" x14ac:dyDescent="0.3">
      <c r="A36" s="311"/>
      <c r="B36" s="242" t="s">
        <v>29</v>
      </c>
      <c r="C36" s="142">
        <v>0.26</v>
      </c>
      <c r="D36" s="142">
        <v>0.63</v>
      </c>
      <c r="E36" s="142">
        <v>0.05</v>
      </c>
      <c r="F36" s="142">
        <v>0</v>
      </c>
      <c r="G36" s="143">
        <v>0.05</v>
      </c>
    </row>
    <row r="37" spans="1:7" s="94" customFormat="1" x14ac:dyDescent="0.25">
      <c r="A37" s="312" t="s">
        <v>124</v>
      </c>
      <c r="B37" s="246" t="s">
        <v>103</v>
      </c>
      <c r="C37" s="255">
        <v>0</v>
      </c>
      <c r="D37" s="255">
        <v>0.18</v>
      </c>
      <c r="E37" s="255">
        <v>0.55000000000000004</v>
      </c>
      <c r="F37" s="255">
        <v>0.27</v>
      </c>
      <c r="G37" s="253">
        <v>0</v>
      </c>
    </row>
    <row r="38" spans="1:7" s="94" customFormat="1" x14ac:dyDescent="0.25">
      <c r="A38" s="313"/>
      <c r="B38" s="246" t="s">
        <v>593</v>
      </c>
      <c r="C38" s="255">
        <v>0</v>
      </c>
      <c r="D38" s="255">
        <v>0.11</v>
      </c>
      <c r="E38" s="255">
        <v>0.67</v>
      </c>
      <c r="F38" s="255">
        <v>0.22</v>
      </c>
      <c r="G38" s="253">
        <v>0</v>
      </c>
    </row>
    <row r="39" spans="1:7" s="94" customFormat="1" x14ac:dyDescent="0.25">
      <c r="A39" s="313"/>
      <c r="B39" s="246" t="s">
        <v>94</v>
      </c>
      <c r="C39" s="255">
        <v>0</v>
      </c>
      <c r="D39" s="255">
        <v>0.45</v>
      </c>
      <c r="E39" s="255">
        <v>0.36</v>
      </c>
      <c r="F39" s="255">
        <v>0.18</v>
      </c>
      <c r="G39" s="253">
        <v>0</v>
      </c>
    </row>
    <row r="40" spans="1:7" s="94" customFormat="1" x14ac:dyDescent="0.25">
      <c r="A40" s="313"/>
      <c r="B40" s="246" t="s">
        <v>549</v>
      </c>
      <c r="C40" s="255">
        <v>0.12</v>
      </c>
      <c r="D40" s="255">
        <v>0.47</v>
      </c>
      <c r="E40" s="255">
        <v>0.35</v>
      </c>
      <c r="F40" s="255">
        <v>0.06</v>
      </c>
      <c r="G40" s="253">
        <v>0</v>
      </c>
    </row>
    <row r="41" spans="1:7" s="94" customFormat="1" ht="15" customHeight="1" x14ac:dyDescent="0.25">
      <c r="A41" s="313"/>
      <c r="B41" s="246" t="s">
        <v>511</v>
      </c>
      <c r="C41" s="255">
        <v>0</v>
      </c>
      <c r="D41" s="255">
        <v>0.25</v>
      </c>
      <c r="E41" s="255">
        <v>0.75</v>
      </c>
      <c r="F41" s="255">
        <v>0</v>
      </c>
      <c r="G41" s="253">
        <v>0</v>
      </c>
    </row>
    <row r="42" spans="1:7" s="94" customFormat="1" x14ac:dyDescent="0.25">
      <c r="A42" s="313"/>
      <c r="B42" s="246" t="s">
        <v>96</v>
      </c>
      <c r="C42" s="255">
        <v>0</v>
      </c>
      <c r="D42" s="255">
        <v>0.33</v>
      </c>
      <c r="E42" s="255">
        <v>0.44</v>
      </c>
      <c r="F42" s="255">
        <v>0.22</v>
      </c>
      <c r="G42" s="253">
        <v>0</v>
      </c>
    </row>
    <row r="43" spans="1:7" s="94" customFormat="1" ht="15.75" thickBot="1" x14ac:dyDescent="0.3">
      <c r="A43" s="313"/>
      <c r="B43" s="246" t="s">
        <v>28</v>
      </c>
      <c r="C43" s="251">
        <v>0.13</v>
      </c>
      <c r="D43" s="251">
        <v>0.81</v>
      </c>
      <c r="E43" s="251">
        <v>0.06</v>
      </c>
      <c r="F43" s="251">
        <v>0</v>
      </c>
      <c r="G43" s="252">
        <v>0</v>
      </c>
    </row>
    <row r="44" spans="1:7" s="94" customFormat="1" x14ac:dyDescent="0.25">
      <c r="A44" s="309" t="s">
        <v>112</v>
      </c>
      <c r="B44" s="244" t="s">
        <v>405</v>
      </c>
      <c r="C44" s="140">
        <v>0</v>
      </c>
      <c r="D44" s="140">
        <v>0.75</v>
      </c>
      <c r="E44" s="140">
        <v>0.13</v>
      </c>
      <c r="F44" s="140">
        <v>0.13</v>
      </c>
      <c r="G44" s="141">
        <v>0</v>
      </c>
    </row>
    <row r="45" spans="1:7" s="94" customFormat="1" x14ac:dyDescent="0.25">
      <c r="A45" s="310"/>
      <c r="B45" s="243" t="s">
        <v>59</v>
      </c>
      <c r="C45" s="140">
        <v>0</v>
      </c>
      <c r="D45" s="140">
        <v>0.2</v>
      </c>
      <c r="E45" s="140">
        <v>0.47</v>
      </c>
      <c r="F45" s="140">
        <v>0.33</v>
      </c>
      <c r="G45" s="141">
        <v>0</v>
      </c>
    </row>
    <row r="46" spans="1:7" s="94" customFormat="1" x14ac:dyDescent="0.25">
      <c r="A46" s="310"/>
      <c r="B46" s="243" t="s">
        <v>35</v>
      </c>
      <c r="C46" s="140">
        <v>0.08</v>
      </c>
      <c r="D46" s="140">
        <v>0.42</v>
      </c>
      <c r="E46" s="140">
        <v>0.25</v>
      </c>
      <c r="F46" s="140">
        <v>0.25</v>
      </c>
      <c r="G46" s="141">
        <v>0</v>
      </c>
    </row>
    <row r="47" spans="1:7" s="94" customFormat="1" ht="15" customHeight="1" x14ac:dyDescent="0.25">
      <c r="A47" s="310"/>
      <c r="B47" s="243" t="s">
        <v>22</v>
      </c>
      <c r="C47" s="140">
        <v>0.08</v>
      </c>
      <c r="D47" s="140">
        <v>0.54</v>
      </c>
      <c r="E47" s="140">
        <v>0.31</v>
      </c>
      <c r="F47" s="140">
        <v>0.08</v>
      </c>
      <c r="G47" s="141">
        <v>0</v>
      </c>
    </row>
    <row r="48" spans="1:7" s="94" customFormat="1" ht="15.75" thickBot="1" x14ac:dyDescent="0.3">
      <c r="A48" s="310"/>
      <c r="B48" s="243" t="s">
        <v>610</v>
      </c>
      <c r="C48" s="142">
        <v>0</v>
      </c>
      <c r="D48" s="142">
        <v>0</v>
      </c>
      <c r="E48" s="142">
        <v>0.63</v>
      </c>
      <c r="F48" s="142">
        <v>0.38</v>
      </c>
      <c r="G48" s="143">
        <v>0</v>
      </c>
    </row>
    <row r="49" spans="1:8" s="94" customFormat="1" x14ac:dyDescent="0.25">
      <c r="A49" s="312" t="s">
        <v>113</v>
      </c>
      <c r="B49" s="245" t="s">
        <v>406</v>
      </c>
      <c r="C49" s="255">
        <v>0.11</v>
      </c>
      <c r="D49" s="255">
        <v>0.78</v>
      </c>
      <c r="E49" s="255">
        <v>0</v>
      </c>
      <c r="F49" s="255">
        <v>0.11</v>
      </c>
      <c r="G49" s="253">
        <v>0</v>
      </c>
    </row>
    <row r="50" spans="1:8" s="94" customFormat="1" x14ac:dyDescent="0.25">
      <c r="A50" s="313"/>
      <c r="B50" s="246" t="s">
        <v>407</v>
      </c>
      <c r="C50" s="255">
        <v>0</v>
      </c>
      <c r="D50" s="255">
        <v>0.67</v>
      </c>
      <c r="E50" s="255">
        <v>0.17</v>
      </c>
      <c r="F50" s="255">
        <v>0.17</v>
      </c>
      <c r="G50" s="253">
        <v>0</v>
      </c>
    </row>
    <row r="51" spans="1:8" s="94" customFormat="1" x14ac:dyDescent="0.25">
      <c r="A51" s="313"/>
      <c r="B51" s="246" t="s">
        <v>408</v>
      </c>
      <c r="C51" s="255">
        <v>0</v>
      </c>
      <c r="D51" s="255">
        <v>1</v>
      </c>
      <c r="E51" s="255">
        <v>0</v>
      </c>
      <c r="F51" s="255">
        <v>0</v>
      </c>
      <c r="G51" s="253">
        <v>0</v>
      </c>
    </row>
    <row r="52" spans="1:8" s="94" customFormat="1" x14ac:dyDescent="0.25">
      <c r="A52" s="313"/>
      <c r="B52" s="246" t="s">
        <v>615</v>
      </c>
      <c r="C52" s="255">
        <v>0.5</v>
      </c>
      <c r="D52" s="255">
        <v>0.5</v>
      </c>
      <c r="E52" s="255">
        <v>0</v>
      </c>
      <c r="F52" s="255">
        <v>0</v>
      </c>
      <c r="G52" s="253">
        <v>0</v>
      </c>
    </row>
    <row r="53" spans="1:8" s="94" customFormat="1" ht="15" customHeight="1" x14ac:dyDescent="0.25">
      <c r="A53" s="313"/>
      <c r="B53" s="246" t="s">
        <v>409</v>
      </c>
      <c r="C53" s="255">
        <v>0.33</v>
      </c>
      <c r="D53" s="255">
        <v>0.67</v>
      </c>
      <c r="E53" s="255">
        <v>0</v>
      </c>
      <c r="F53" s="255">
        <v>0</v>
      </c>
      <c r="G53" s="253">
        <v>0</v>
      </c>
    </row>
    <row r="54" spans="1:8" s="94" customFormat="1" x14ac:dyDescent="0.25">
      <c r="A54" s="313"/>
      <c r="B54" s="246" t="s">
        <v>23</v>
      </c>
      <c r="C54" s="255">
        <v>0.45</v>
      </c>
      <c r="D54" s="255">
        <v>0.55000000000000004</v>
      </c>
      <c r="E54" s="255">
        <v>0</v>
      </c>
      <c r="F54" s="255">
        <v>0</v>
      </c>
      <c r="G54" s="253">
        <v>0</v>
      </c>
    </row>
    <row r="55" spans="1:8" s="94" customFormat="1" x14ac:dyDescent="0.25">
      <c r="A55" s="313"/>
      <c r="B55" s="246" t="s">
        <v>619</v>
      </c>
      <c r="C55" s="255">
        <v>0</v>
      </c>
      <c r="D55" s="255">
        <v>0.67</v>
      </c>
      <c r="E55" s="255">
        <v>0.33</v>
      </c>
      <c r="F55" s="255">
        <v>0</v>
      </c>
      <c r="G55" s="253">
        <v>0</v>
      </c>
      <c r="H55" s="131"/>
    </row>
    <row r="56" spans="1:8" s="94" customFormat="1" x14ac:dyDescent="0.25">
      <c r="A56" s="313"/>
      <c r="B56" s="246" t="s">
        <v>410</v>
      </c>
      <c r="C56" s="255">
        <v>0</v>
      </c>
      <c r="D56" s="255">
        <v>0.63</v>
      </c>
      <c r="E56" s="255">
        <v>0.25</v>
      </c>
      <c r="F56" s="255">
        <v>0.13</v>
      </c>
      <c r="G56" s="253">
        <v>0</v>
      </c>
    </row>
    <row r="57" spans="1:8" s="94" customFormat="1" x14ac:dyDescent="0.25">
      <c r="A57" s="313"/>
      <c r="B57" s="246" t="s">
        <v>624</v>
      </c>
      <c r="C57" s="255">
        <v>0.3</v>
      </c>
      <c r="D57" s="255">
        <v>0.5</v>
      </c>
      <c r="E57" s="255">
        <v>0.1</v>
      </c>
      <c r="F57" s="255">
        <v>0.1</v>
      </c>
      <c r="G57" s="253">
        <v>0</v>
      </c>
    </row>
    <row r="58" spans="1:8" s="94" customFormat="1" x14ac:dyDescent="0.25">
      <c r="A58" s="313"/>
      <c r="B58" s="246" t="s">
        <v>627</v>
      </c>
      <c r="C58" s="255">
        <v>0.5</v>
      </c>
      <c r="D58" s="255">
        <v>0.33</v>
      </c>
      <c r="E58" s="255">
        <v>0</v>
      </c>
      <c r="F58" s="255">
        <v>0.17</v>
      </c>
      <c r="G58" s="253">
        <v>0</v>
      </c>
    </row>
    <row r="59" spans="1:8" s="94" customFormat="1" ht="30" x14ac:dyDescent="0.25">
      <c r="A59" s="313"/>
      <c r="B59" s="248" t="s">
        <v>411</v>
      </c>
      <c r="C59" s="255">
        <v>0</v>
      </c>
      <c r="D59" s="255">
        <v>0.83</v>
      </c>
      <c r="E59" s="255">
        <v>0</v>
      </c>
      <c r="F59" s="255">
        <v>0.17</v>
      </c>
      <c r="G59" s="253">
        <v>0</v>
      </c>
      <c r="H59" s="131"/>
    </row>
    <row r="60" spans="1:8" s="94" customFormat="1" ht="15.75" thickBot="1" x14ac:dyDescent="0.3">
      <c r="A60" s="314"/>
      <c r="B60" s="249" t="s">
        <v>26</v>
      </c>
      <c r="C60" s="251">
        <v>0.36</v>
      </c>
      <c r="D60" s="251">
        <v>0.64</v>
      </c>
      <c r="E60" s="251">
        <v>0</v>
      </c>
      <c r="F60" s="251">
        <v>0</v>
      </c>
      <c r="G60" s="252">
        <v>0</v>
      </c>
      <c r="H60" s="131"/>
    </row>
    <row r="61" spans="1:8" s="94" customFormat="1" x14ac:dyDescent="0.25">
      <c r="A61" s="310" t="s">
        <v>114</v>
      </c>
      <c r="B61" s="243" t="s">
        <v>412</v>
      </c>
      <c r="C61" s="140">
        <v>0.33</v>
      </c>
      <c r="D61" s="140">
        <v>0.17</v>
      </c>
      <c r="E61" s="140">
        <v>0.5</v>
      </c>
      <c r="F61" s="140">
        <v>0</v>
      </c>
      <c r="G61" s="141">
        <v>0</v>
      </c>
    </row>
    <row r="62" spans="1:8" s="94" customFormat="1" x14ac:dyDescent="0.25">
      <c r="A62" s="310"/>
      <c r="B62" s="243" t="s">
        <v>635</v>
      </c>
      <c r="C62" s="140">
        <v>0</v>
      </c>
      <c r="D62" s="140">
        <v>0.2</v>
      </c>
      <c r="E62" s="140">
        <v>0.8</v>
      </c>
      <c r="F62" s="140">
        <v>0</v>
      </c>
      <c r="G62" s="141">
        <v>0</v>
      </c>
    </row>
    <row r="63" spans="1:8" s="94" customFormat="1" x14ac:dyDescent="0.25">
      <c r="A63" s="310"/>
      <c r="B63" s="243" t="s">
        <v>413</v>
      </c>
      <c r="C63" s="140">
        <v>0.28999999999999998</v>
      </c>
      <c r="D63" s="140">
        <v>0.14000000000000001</v>
      </c>
      <c r="E63" s="140">
        <v>0.28999999999999998</v>
      </c>
      <c r="F63" s="140">
        <v>0.28999999999999998</v>
      </c>
      <c r="G63" s="141">
        <v>0</v>
      </c>
    </row>
    <row r="64" spans="1:8" s="94" customFormat="1" x14ac:dyDescent="0.25">
      <c r="A64" s="310"/>
      <c r="B64" s="243" t="s">
        <v>47</v>
      </c>
      <c r="C64" s="140">
        <v>0.25</v>
      </c>
      <c r="D64" s="140">
        <v>0.42</v>
      </c>
      <c r="E64" s="140">
        <v>0.25</v>
      </c>
      <c r="F64" s="140">
        <v>0</v>
      </c>
      <c r="G64" s="141">
        <v>0.08</v>
      </c>
    </row>
    <row r="65" spans="1:7" s="94" customFormat="1" ht="15" customHeight="1" x14ac:dyDescent="0.25">
      <c r="A65" s="310"/>
      <c r="B65" s="243" t="s">
        <v>639</v>
      </c>
      <c r="C65" s="140">
        <v>0.33</v>
      </c>
      <c r="D65" s="140">
        <v>0.33</v>
      </c>
      <c r="E65" s="140">
        <v>0.33</v>
      </c>
      <c r="F65" s="140">
        <v>0</v>
      </c>
      <c r="G65" s="141">
        <v>0</v>
      </c>
    </row>
    <row r="66" spans="1:7" s="94" customFormat="1" x14ac:dyDescent="0.25">
      <c r="A66" s="310"/>
      <c r="B66" s="243" t="s">
        <v>644</v>
      </c>
      <c r="C66" s="140">
        <v>0</v>
      </c>
      <c r="D66" s="140">
        <v>0.5</v>
      </c>
      <c r="E66" s="140">
        <v>0.5</v>
      </c>
      <c r="F66" s="140">
        <v>0</v>
      </c>
      <c r="G66" s="141">
        <v>0</v>
      </c>
    </row>
    <row r="67" spans="1:7" s="94" customFormat="1" x14ac:dyDescent="0.25">
      <c r="A67" s="310"/>
      <c r="B67" s="243" t="s">
        <v>36</v>
      </c>
      <c r="C67" s="140">
        <v>0.08</v>
      </c>
      <c r="D67" s="140">
        <v>0.46</v>
      </c>
      <c r="E67" s="140">
        <v>0.38</v>
      </c>
      <c r="F67" s="140">
        <v>0.08</v>
      </c>
      <c r="G67" s="141">
        <v>0</v>
      </c>
    </row>
    <row r="68" spans="1:7" s="94" customFormat="1" ht="15.75" thickBot="1" x14ac:dyDescent="0.3">
      <c r="A68" s="311"/>
      <c r="B68" s="250" t="s">
        <v>37</v>
      </c>
      <c r="C68" s="142">
        <v>0.08</v>
      </c>
      <c r="D68" s="142">
        <v>0.5</v>
      </c>
      <c r="E68" s="142">
        <v>0.17</v>
      </c>
      <c r="F68" s="142">
        <v>0.17</v>
      </c>
      <c r="G68" s="143">
        <v>0.08</v>
      </c>
    </row>
    <row r="69" spans="1:7" s="94" customFormat="1" x14ac:dyDescent="0.25">
      <c r="A69" s="313" t="s">
        <v>115</v>
      </c>
      <c r="B69" s="246" t="s">
        <v>44</v>
      </c>
      <c r="C69" s="255">
        <v>0.33</v>
      </c>
      <c r="D69" s="255">
        <v>0.5</v>
      </c>
      <c r="E69" s="255">
        <v>0.17</v>
      </c>
      <c r="F69" s="255">
        <v>0</v>
      </c>
      <c r="G69" s="253">
        <v>0</v>
      </c>
    </row>
    <row r="70" spans="1:7" s="94" customFormat="1" x14ac:dyDescent="0.25">
      <c r="A70" s="313"/>
      <c r="B70" s="246" t="s">
        <v>45</v>
      </c>
      <c r="C70" s="255">
        <v>0.2</v>
      </c>
      <c r="D70" s="255">
        <v>0.7</v>
      </c>
      <c r="E70" s="255">
        <v>0.1</v>
      </c>
      <c r="F70" s="255">
        <v>0</v>
      </c>
      <c r="G70" s="253">
        <v>0</v>
      </c>
    </row>
    <row r="71" spans="1:7" s="94" customFormat="1" x14ac:dyDescent="0.25">
      <c r="A71" s="313"/>
      <c r="B71" s="246" t="s">
        <v>42</v>
      </c>
      <c r="C71" s="255">
        <v>0.08</v>
      </c>
      <c r="D71" s="255">
        <v>0.67</v>
      </c>
      <c r="E71" s="255">
        <v>0.25</v>
      </c>
      <c r="F71" s="255">
        <v>0</v>
      </c>
      <c r="G71" s="253">
        <v>0</v>
      </c>
    </row>
    <row r="72" spans="1:7" s="94" customFormat="1" x14ac:dyDescent="0.25">
      <c r="A72" s="313"/>
      <c r="B72" s="246" t="s">
        <v>33</v>
      </c>
      <c r="C72" s="255">
        <v>0.1</v>
      </c>
      <c r="D72" s="255">
        <v>0.7</v>
      </c>
      <c r="E72" s="255">
        <v>0.2</v>
      </c>
      <c r="F72" s="255">
        <v>0</v>
      </c>
      <c r="G72" s="253">
        <v>0</v>
      </c>
    </row>
    <row r="73" spans="1:7" s="94" customFormat="1" ht="15" customHeight="1" x14ac:dyDescent="0.25">
      <c r="A73" s="313"/>
      <c r="B73" s="246" t="s">
        <v>652</v>
      </c>
      <c r="C73" s="255">
        <v>0</v>
      </c>
      <c r="D73" s="255">
        <v>0.83</v>
      </c>
      <c r="E73" s="255">
        <v>0.17</v>
      </c>
      <c r="F73" s="255">
        <v>0</v>
      </c>
      <c r="G73" s="253">
        <v>0</v>
      </c>
    </row>
    <row r="74" spans="1:7" s="94" customFormat="1" x14ac:dyDescent="0.25">
      <c r="A74" s="313"/>
      <c r="B74" s="246" t="s">
        <v>657</v>
      </c>
      <c r="C74" s="255">
        <v>0</v>
      </c>
      <c r="D74" s="255">
        <v>0.25</v>
      </c>
      <c r="E74" s="255">
        <v>0.63</v>
      </c>
      <c r="F74" s="255">
        <v>0.13</v>
      </c>
      <c r="G74" s="253">
        <v>0</v>
      </c>
    </row>
    <row r="75" spans="1:7" s="94" customFormat="1" x14ac:dyDescent="0.25">
      <c r="A75" s="313"/>
      <c r="B75" s="246" t="s">
        <v>662</v>
      </c>
      <c r="C75" s="255">
        <v>0.13</v>
      </c>
      <c r="D75" s="255">
        <v>0.63</v>
      </c>
      <c r="E75" s="255">
        <v>0.25</v>
      </c>
      <c r="F75" s="255">
        <v>0</v>
      </c>
      <c r="G75" s="253">
        <v>0</v>
      </c>
    </row>
    <row r="76" spans="1:7" s="94" customFormat="1" x14ac:dyDescent="0.25">
      <c r="A76" s="313"/>
      <c r="B76" s="246" t="s">
        <v>414</v>
      </c>
      <c r="C76" s="255">
        <v>0.13</v>
      </c>
      <c r="D76" s="255">
        <v>0.88</v>
      </c>
      <c r="E76" s="255">
        <v>0</v>
      </c>
      <c r="F76" s="255">
        <v>0</v>
      </c>
      <c r="G76" s="253">
        <v>0</v>
      </c>
    </row>
    <row r="77" spans="1:7" s="94" customFormat="1" x14ac:dyDescent="0.25">
      <c r="A77" s="313"/>
      <c r="B77" s="246" t="s">
        <v>50</v>
      </c>
      <c r="C77" s="255">
        <v>0.1</v>
      </c>
      <c r="D77" s="255">
        <v>0.48</v>
      </c>
      <c r="E77" s="255">
        <v>0.24</v>
      </c>
      <c r="F77" s="255">
        <v>0.14000000000000001</v>
      </c>
      <c r="G77" s="253">
        <v>0.05</v>
      </c>
    </row>
    <row r="78" spans="1:7" s="94" customFormat="1" x14ac:dyDescent="0.25">
      <c r="A78" s="313"/>
      <c r="B78" s="246" t="s">
        <v>669</v>
      </c>
      <c r="C78" s="255">
        <v>0.17</v>
      </c>
      <c r="D78" s="255">
        <v>0.67</v>
      </c>
      <c r="E78" s="255">
        <v>0.17</v>
      </c>
      <c r="F78" s="255">
        <v>0</v>
      </c>
      <c r="G78" s="253">
        <v>0</v>
      </c>
    </row>
    <row r="79" spans="1:7" s="94" customFormat="1" x14ac:dyDescent="0.25">
      <c r="A79" s="313"/>
      <c r="B79" s="246" t="s">
        <v>415</v>
      </c>
      <c r="C79" s="255">
        <v>0.33</v>
      </c>
      <c r="D79" s="255">
        <v>0.5</v>
      </c>
      <c r="E79" s="255">
        <v>0</v>
      </c>
      <c r="F79" s="255">
        <v>0.17</v>
      </c>
      <c r="G79" s="253">
        <v>0</v>
      </c>
    </row>
    <row r="80" spans="1:7" s="94" customFormat="1" x14ac:dyDescent="0.25">
      <c r="A80" s="313"/>
      <c r="B80" s="246" t="s">
        <v>675</v>
      </c>
      <c r="C80" s="255">
        <v>0</v>
      </c>
      <c r="D80" s="255">
        <v>0.5</v>
      </c>
      <c r="E80" s="255">
        <v>0.5</v>
      </c>
      <c r="F80" s="255">
        <v>0</v>
      </c>
      <c r="G80" s="253">
        <v>0</v>
      </c>
    </row>
    <row r="81" spans="1:7" s="94" customFormat="1" ht="15" customHeight="1" thickBot="1" x14ac:dyDescent="0.3">
      <c r="A81" s="313"/>
      <c r="B81" s="249" t="s">
        <v>680</v>
      </c>
      <c r="C81" s="251">
        <v>0.2</v>
      </c>
      <c r="D81" s="251">
        <v>0.6</v>
      </c>
      <c r="E81" s="251">
        <v>0.2</v>
      </c>
      <c r="F81" s="251">
        <v>0</v>
      </c>
      <c r="G81" s="252">
        <v>0</v>
      </c>
    </row>
    <row r="82" spans="1:7" s="94" customFormat="1" x14ac:dyDescent="0.25">
      <c r="A82" s="309" t="s">
        <v>735</v>
      </c>
      <c r="B82" s="243" t="s">
        <v>55</v>
      </c>
      <c r="C82" s="140">
        <v>0</v>
      </c>
      <c r="D82" s="140">
        <v>0.73</v>
      </c>
      <c r="E82" s="140">
        <v>0.27</v>
      </c>
      <c r="F82" s="140">
        <v>0</v>
      </c>
      <c r="G82" s="141">
        <v>0</v>
      </c>
    </row>
    <row r="83" spans="1:7" s="94" customFormat="1" x14ac:dyDescent="0.25">
      <c r="A83" s="310"/>
      <c r="B83" s="243" t="s">
        <v>57</v>
      </c>
      <c r="C83" s="140">
        <v>0.25</v>
      </c>
      <c r="D83" s="140">
        <v>0.56000000000000005</v>
      </c>
      <c r="E83" s="140">
        <v>0.13</v>
      </c>
      <c r="F83" s="140">
        <v>0</v>
      </c>
      <c r="G83" s="141">
        <v>0.06</v>
      </c>
    </row>
    <row r="84" spans="1:7" s="94" customFormat="1" x14ac:dyDescent="0.25">
      <c r="A84" s="310"/>
      <c r="B84" s="243" t="s">
        <v>60</v>
      </c>
      <c r="C84" s="140">
        <v>0</v>
      </c>
      <c r="D84" s="140">
        <v>0.36</v>
      </c>
      <c r="E84" s="140">
        <v>0.45</v>
      </c>
      <c r="F84" s="140">
        <v>0.18</v>
      </c>
      <c r="G84" s="141">
        <v>0</v>
      </c>
    </row>
    <row r="85" spans="1:7" s="94" customFormat="1" x14ac:dyDescent="0.25">
      <c r="A85" s="310"/>
      <c r="B85" s="243" t="s">
        <v>688</v>
      </c>
      <c r="C85" s="140">
        <v>0.5</v>
      </c>
      <c r="D85" s="140">
        <v>0.5</v>
      </c>
      <c r="E85" s="140">
        <v>0</v>
      </c>
      <c r="F85" s="140">
        <v>0</v>
      </c>
      <c r="G85" s="141">
        <v>0</v>
      </c>
    </row>
    <row r="86" spans="1:7" s="94" customFormat="1" x14ac:dyDescent="0.25">
      <c r="A86" s="310"/>
      <c r="B86" s="243" t="s">
        <v>58</v>
      </c>
      <c r="C86" s="140">
        <v>0.09</v>
      </c>
      <c r="D86" s="140">
        <v>0.45</v>
      </c>
      <c r="E86" s="140">
        <v>0.18</v>
      </c>
      <c r="F86" s="140">
        <v>0.09</v>
      </c>
      <c r="G86" s="141">
        <v>0.18</v>
      </c>
    </row>
    <row r="87" spans="1:7" s="94" customFormat="1" x14ac:dyDescent="0.25">
      <c r="A87" s="310"/>
      <c r="B87" s="243" t="s">
        <v>416</v>
      </c>
      <c r="C87" s="140">
        <v>0.4</v>
      </c>
      <c r="D87" s="140">
        <v>0.4</v>
      </c>
      <c r="E87" s="140">
        <v>0</v>
      </c>
      <c r="F87" s="140">
        <v>0.2</v>
      </c>
      <c r="G87" s="141">
        <v>0</v>
      </c>
    </row>
    <row r="88" spans="1:7" s="94" customFormat="1" x14ac:dyDescent="0.25">
      <c r="A88" s="310"/>
      <c r="B88" s="243" t="s">
        <v>695</v>
      </c>
      <c r="C88" s="140">
        <v>0.14000000000000001</v>
      </c>
      <c r="D88" s="140">
        <v>0.43</v>
      </c>
      <c r="E88" s="140">
        <v>0.43</v>
      </c>
      <c r="F88" s="140">
        <v>0</v>
      </c>
      <c r="G88" s="141">
        <v>0</v>
      </c>
    </row>
    <row r="89" spans="1:7" s="94" customFormat="1" x14ac:dyDescent="0.25">
      <c r="A89" s="310"/>
      <c r="B89" s="243" t="s">
        <v>39</v>
      </c>
      <c r="C89" s="140">
        <v>0.2</v>
      </c>
      <c r="D89" s="140">
        <v>0.5</v>
      </c>
      <c r="E89" s="140">
        <v>0.3</v>
      </c>
      <c r="F89" s="140">
        <v>0</v>
      </c>
      <c r="G89" s="141">
        <v>0</v>
      </c>
    </row>
    <row r="90" spans="1:7" s="94" customFormat="1" x14ac:dyDescent="0.25">
      <c r="A90" s="310"/>
      <c r="B90" s="243" t="s">
        <v>24</v>
      </c>
      <c r="C90" s="140">
        <v>0.36</v>
      </c>
      <c r="D90" s="140">
        <v>0.55000000000000004</v>
      </c>
      <c r="E90" s="140">
        <v>0.09</v>
      </c>
      <c r="F90" s="140">
        <v>0</v>
      </c>
      <c r="G90" s="141">
        <v>0</v>
      </c>
    </row>
    <row r="91" spans="1:7" s="94" customFormat="1" ht="15" customHeight="1" thickBot="1" x14ac:dyDescent="0.3">
      <c r="A91" s="311"/>
      <c r="B91" s="243" t="s">
        <v>417</v>
      </c>
      <c r="C91" s="142">
        <v>0.2</v>
      </c>
      <c r="D91" s="142">
        <v>0.6</v>
      </c>
      <c r="E91" s="142">
        <v>0</v>
      </c>
      <c r="F91" s="142">
        <v>0.2</v>
      </c>
      <c r="G91" s="143">
        <v>0</v>
      </c>
    </row>
    <row r="92" spans="1:7" s="94" customFormat="1" x14ac:dyDescent="0.25">
      <c r="A92" s="313" t="s">
        <v>125</v>
      </c>
      <c r="B92" s="247" t="s">
        <v>703</v>
      </c>
      <c r="C92" s="255">
        <v>0.2</v>
      </c>
      <c r="D92" s="255">
        <v>0.4</v>
      </c>
      <c r="E92" s="255">
        <v>0.4</v>
      </c>
      <c r="F92" s="255">
        <v>0</v>
      </c>
      <c r="G92" s="253">
        <v>0</v>
      </c>
    </row>
    <row r="93" spans="1:7" s="94" customFormat="1" x14ac:dyDescent="0.25">
      <c r="A93" s="313"/>
      <c r="B93" s="246" t="s">
        <v>48</v>
      </c>
      <c r="C93" s="255">
        <v>0.27</v>
      </c>
      <c r="D93" s="255">
        <v>0.27</v>
      </c>
      <c r="E93" s="255">
        <v>0.27</v>
      </c>
      <c r="F93" s="255">
        <v>0.18</v>
      </c>
      <c r="G93" s="253">
        <v>0</v>
      </c>
    </row>
    <row r="94" spans="1:7" s="94" customFormat="1" ht="15.75" thickBot="1" x14ac:dyDescent="0.3">
      <c r="A94" s="313"/>
      <c r="B94" s="246" t="s">
        <v>706</v>
      </c>
      <c r="C94" s="251">
        <v>0.2</v>
      </c>
      <c r="D94" s="251">
        <v>0.4</v>
      </c>
      <c r="E94" s="251">
        <v>0.4</v>
      </c>
      <c r="F94" s="251">
        <v>0</v>
      </c>
      <c r="G94" s="252">
        <v>0</v>
      </c>
    </row>
    <row r="95" spans="1:7" s="94" customFormat="1" x14ac:dyDescent="0.25">
      <c r="A95" s="309" t="s">
        <v>404</v>
      </c>
      <c r="B95" s="244" t="s">
        <v>418</v>
      </c>
      <c r="C95" s="140">
        <v>0</v>
      </c>
      <c r="D95" s="140">
        <v>0.28999999999999998</v>
      </c>
      <c r="E95" s="140">
        <v>0.28999999999999998</v>
      </c>
      <c r="F95" s="140">
        <v>0.28999999999999998</v>
      </c>
      <c r="G95" s="141">
        <v>0.14000000000000001</v>
      </c>
    </row>
    <row r="96" spans="1:7" s="94" customFormat="1" ht="15" customHeight="1" x14ac:dyDescent="0.25">
      <c r="A96" s="310"/>
      <c r="B96" s="243" t="s">
        <v>710</v>
      </c>
      <c r="C96" s="140">
        <v>0.2</v>
      </c>
      <c r="D96" s="140">
        <v>0.8</v>
      </c>
      <c r="E96" s="140">
        <v>0</v>
      </c>
      <c r="F96" s="140">
        <v>0</v>
      </c>
      <c r="G96" s="141">
        <v>0</v>
      </c>
    </row>
    <row r="97" spans="1:7" s="94" customFormat="1" x14ac:dyDescent="0.25">
      <c r="A97" s="310"/>
      <c r="B97" s="243" t="s">
        <v>307</v>
      </c>
      <c r="C97" s="140">
        <v>0.43</v>
      </c>
      <c r="D97" s="140">
        <v>0.56999999999999995</v>
      </c>
      <c r="E97" s="140">
        <v>0</v>
      </c>
      <c r="F97" s="140">
        <v>0</v>
      </c>
      <c r="G97" s="141">
        <v>0</v>
      </c>
    </row>
    <row r="98" spans="1:7" s="94" customFormat="1" x14ac:dyDescent="0.25">
      <c r="A98" s="310"/>
      <c r="B98" s="243" t="s">
        <v>713</v>
      </c>
      <c r="C98" s="140">
        <v>0.63</v>
      </c>
      <c r="D98" s="140">
        <v>0.38</v>
      </c>
      <c r="E98" s="140">
        <v>0</v>
      </c>
      <c r="F98" s="140">
        <v>0</v>
      </c>
      <c r="G98" s="141">
        <v>0</v>
      </c>
    </row>
    <row r="99" spans="1:7" s="94" customFormat="1" x14ac:dyDescent="0.25">
      <c r="A99" s="310"/>
      <c r="B99" s="243" t="s">
        <v>34</v>
      </c>
      <c r="C99" s="140">
        <v>0.14000000000000001</v>
      </c>
      <c r="D99" s="140">
        <v>0.27</v>
      </c>
      <c r="E99" s="140">
        <v>0.5</v>
      </c>
      <c r="F99" s="140">
        <v>0.09</v>
      </c>
      <c r="G99" s="141">
        <v>0</v>
      </c>
    </row>
    <row r="100" spans="1:7" s="94" customFormat="1" x14ac:dyDescent="0.25">
      <c r="A100" s="310"/>
      <c r="B100" s="243" t="s">
        <v>61</v>
      </c>
      <c r="C100" s="140">
        <v>0</v>
      </c>
      <c r="D100" s="140">
        <v>0.5</v>
      </c>
      <c r="E100" s="140">
        <v>0.25</v>
      </c>
      <c r="F100" s="140">
        <v>0.08</v>
      </c>
      <c r="G100" s="141">
        <v>0.17</v>
      </c>
    </row>
    <row r="101" spans="1:7" s="94" customFormat="1" x14ac:dyDescent="0.25">
      <c r="A101" s="310"/>
      <c r="B101" s="243" t="s">
        <v>717</v>
      </c>
      <c r="C101" s="140">
        <v>0</v>
      </c>
      <c r="D101" s="140">
        <v>0.71</v>
      </c>
      <c r="E101" s="140">
        <v>0.14000000000000001</v>
      </c>
      <c r="F101" s="140">
        <v>0.14000000000000001</v>
      </c>
      <c r="G101" s="141">
        <v>0</v>
      </c>
    </row>
    <row r="102" spans="1:7" s="94" customFormat="1" x14ac:dyDescent="0.25">
      <c r="A102" s="310"/>
      <c r="B102" s="243" t="s">
        <v>56</v>
      </c>
      <c r="C102" s="140">
        <v>0.12</v>
      </c>
      <c r="D102" s="140">
        <v>0.53</v>
      </c>
      <c r="E102" s="140">
        <v>0.24</v>
      </c>
      <c r="F102" s="140">
        <v>0.06</v>
      </c>
      <c r="G102" s="141">
        <v>0.06</v>
      </c>
    </row>
    <row r="103" spans="1:7" s="94" customFormat="1" x14ac:dyDescent="0.25">
      <c r="A103" s="310"/>
      <c r="B103" s="243" t="s">
        <v>38</v>
      </c>
      <c r="C103" s="140">
        <v>0.05</v>
      </c>
      <c r="D103" s="140">
        <v>0.21</v>
      </c>
      <c r="E103" s="140">
        <v>0.57999999999999996</v>
      </c>
      <c r="F103" s="140">
        <v>0.16</v>
      </c>
      <c r="G103" s="141">
        <v>0</v>
      </c>
    </row>
    <row r="104" spans="1:7" s="94" customFormat="1" x14ac:dyDescent="0.25">
      <c r="A104" s="310"/>
      <c r="B104" s="243" t="s">
        <v>723</v>
      </c>
      <c r="C104" s="140">
        <v>0.17</v>
      </c>
      <c r="D104" s="140">
        <v>0.5</v>
      </c>
      <c r="E104" s="140">
        <v>0.33</v>
      </c>
      <c r="F104" s="140">
        <v>0</v>
      </c>
      <c r="G104" s="141">
        <v>0</v>
      </c>
    </row>
    <row r="105" spans="1:7" s="94" customFormat="1" x14ac:dyDescent="0.25">
      <c r="A105" s="310"/>
      <c r="B105" s="243" t="s">
        <v>727</v>
      </c>
      <c r="C105" s="140">
        <v>0.17</v>
      </c>
      <c r="D105" s="140">
        <v>0.33</v>
      </c>
      <c r="E105" s="140">
        <v>0.33</v>
      </c>
      <c r="F105" s="140">
        <v>0.17</v>
      </c>
      <c r="G105" s="141">
        <v>0</v>
      </c>
    </row>
    <row r="106" spans="1:7" s="94" customFormat="1" ht="15.75" thickBot="1" x14ac:dyDescent="0.3">
      <c r="A106" s="311"/>
      <c r="B106" s="242" t="s">
        <v>63</v>
      </c>
      <c r="C106" s="142">
        <v>0.15</v>
      </c>
      <c r="D106" s="142">
        <v>0.23</v>
      </c>
      <c r="E106" s="142">
        <v>0.08</v>
      </c>
      <c r="F106" s="142">
        <v>0.15</v>
      </c>
      <c r="G106" s="143">
        <v>0.38</v>
      </c>
    </row>
    <row r="107" spans="1:7" s="94" customFormat="1" x14ac:dyDescent="0.25">
      <c r="A107" s="111" t="s">
        <v>127</v>
      </c>
      <c r="C107" s="74"/>
      <c r="D107" s="74"/>
      <c r="E107" s="74"/>
      <c r="F107" s="74"/>
      <c r="G107" s="74"/>
    </row>
    <row r="108" spans="1:7" s="94" customFormat="1" x14ac:dyDescent="0.25">
      <c r="A108" s="123"/>
      <c r="C108" s="74"/>
      <c r="D108" s="74"/>
      <c r="E108" s="74"/>
      <c r="F108" s="74"/>
      <c r="G108" s="74"/>
    </row>
    <row r="109" spans="1:7" s="94" customFormat="1" x14ac:dyDescent="0.25">
      <c r="A109" s="123"/>
      <c r="C109" s="74"/>
      <c r="D109" s="74"/>
      <c r="E109" s="74"/>
      <c r="F109" s="74"/>
      <c r="G109" s="74"/>
    </row>
    <row r="110" spans="1:7" s="94" customFormat="1" x14ac:dyDescent="0.25">
      <c r="A110" s="123"/>
      <c r="C110" s="74"/>
      <c r="D110" s="74"/>
      <c r="E110" s="74"/>
      <c r="F110" s="74"/>
      <c r="G110" s="74"/>
    </row>
    <row r="111" spans="1:7" s="94" customFormat="1" x14ac:dyDescent="0.25">
      <c r="A111" s="123"/>
      <c r="C111" s="74"/>
      <c r="D111" s="74"/>
      <c r="E111" s="74"/>
      <c r="F111" s="74"/>
      <c r="G111" s="74"/>
    </row>
    <row r="112" spans="1:7" s="94" customFormat="1" x14ac:dyDescent="0.25">
      <c r="A112" s="123"/>
      <c r="C112" s="74"/>
      <c r="D112" s="74"/>
      <c r="E112" s="74"/>
      <c r="F112" s="74"/>
      <c r="G112" s="74"/>
    </row>
    <row r="113" spans="1:7" s="94" customFormat="1" x14ac:dyDescent="0.25">
      <c r="A113" s="123"/>
      <c r="C113" s="74"/>
      <c r="D113" s="74"/>
      <c r="E113" s="74"/>
      <c r="F113" s="74"/>
      <c r="G113" s="74"/>
    </row>
    <row r="114" spans="1:7" s="94" customFormat="1" x14ac:dyDescent="0.25">
      <c r="A114" s="123"/>
      <c r="C114" s="74"/>
      <c r="D114" s="74"/>
      <c r="E114" s="74"/>
      <c r="F114" s="74"/>
      <c r="G114" s="74"/>
    </row>
    <row r="115" spans="1:7" s="94" customFormat="1" x14ac:dyDescent="0.25">
      <c r="A115" s="123"/>
      <c r="C115" s="74"/>
      <c r="D115" s="74"/>
      <c r="E115" s="74"/>
      <c r="F115" s="74"/>
      <c r="G115" s="74"/>
    </row>
    <row r="116" spans="1:7" s="94" customFormat="1" x14ac:dyDescent="0.25">
      <c r="A116" s="123"/>
      <c r="C116" s="74"/>
      <c r="D116" s="74"/>
      <c r="E116" s="74"/>
      <c r="F116" s="74"/>
      <c r="G116" s="74"/>
    </row>
    <row r="117" spans="1:7" s="94" customFormat="1" x14ac:dyDescent="0.25">
      <c r="A117" s="123"/>
      <c r="C117" s="74"/>
      <c r="D117" s="74"/>
      <c r="E117" s="74"/>
      <c r="F117" s="74"/>
      <c r="G117" s="74"/>
    </row>
    <row r="118" spans="1:7" s="94" customFormat="1" x14ac:dyDescent="0.25">
      <c r="A118" s="123"/>
      <c r="C118" s="74"/>
      <c r="D118" s="74"/>
      <c r="E118" s="74"/>
      <c r="F118" s="74"/>
      <c r="G118" s="74"/>
    </row>
    <row r="119" spans="1:7" s="94" customFormat="1" x14ac:dyDescent="0.25">
      <c r="A119" s="123"/>
      <c r="C119" s="74"/>
      <c r="D119" s="74"/>
      <c r="E119" s="74"/>
      <c r="F119" s="74"/>
      <c r="G119" s="74"/>
    </row>
    <row r="120" spans="1:7" s="94" customFormat="1" x14ac:dyDescent="0.25">
      <c r="A120" s="123"/>
      <c r="C120" s="74"/>
      <c r="D120" s="74"/>
      <c r="E120" s="74"/>
      <c r="F120" s="74"/>
      <c r="G120" s="74"/>
    </row>
    <row r="121" spans="1:7" s="94" customFormat="1" x14ac:dyDescent="0.25">
      <c r="A121" s="123"/>
      <c r="C121" s="74"/>
      <c r="D121" s="74"/>
      <c r="E121" s="74"/>
      <c r="F121" s="74"/>
      <c r="G121" s="74"/>
    </row>
    <row r="122" spans="1:7" s="94" customFormat="1" x14ac:dyDescent="0.25">
      <c r="A122" s="123"/>
      <c r="C122" s="74"/>
      <c r="D122" s="74"/>
      <c r="E122" s="74"/>
      <c r="F122" s="74"/>
      <c r="G122" s="74"/>
    </row>
    <row r="123" spans="1:7" s="94" customFormat="1" x14ac:dyDescent="0.25">
      <c r="A123" s="123"/>
      <c r="C123" s="74"/>
      <c r="D123" s="74"/>
      <c r="E123" s="74"/>
      <c r="F123" s="74"/>
      <c r="G123" s="74"/>
    </row>
    <row r="124" spans="1:7" s="94" customFormat="1" x14ac:dyDescent="0.25">
      <c r="A124" s="124"/>
      <c r="C124" s="74"/>
      <c r="D124" s="74"/>
      <c r="E124" s="74"/>
      <c r="F124" s="74"/>
      <c r="G124" s="74"/>
    </row>
    <row r="125" spans="1:7" s="94" customFormat="1" x14ac:dyDescent="0.25">
      <c r="A125" s="124"/>
      <c r="C125" s="74"/>
      <c r="D125" s="74"/>
      <c r="E125" s="74"/>
      <c r="F125" s="74"/>
      <c r="G125" s="74"/>
    </row>
    <row r="126" spans="1:7" s="94" customFormat="1" x14ac:dyDescent="0.25">
      <c r="A126" s="124"/>
      <c r="C126" s="74"/>
      <c r="D126" s="74"/>
      <c r="E126" s="74"/>
      <c r="F126" s="74"/>
      <c r="G126" s="74"/>
    </row>
    <row r="127" spans="1:7" s="94" customFormat="1" x14ac:dyDescent="0.25">
      <c r="A127" s="124"/>
      <c r="C127" s="74"/>
      <c r="D127" s="74"/>
      <c r="E127" s="74"/>
      <c r="F127" s="74"/>
      <c r="G127" s="74"/>
    </row>
    <row r="128" spans="1:7" s="94" customFormat="1" x14ac:dyDescent="0.25">
      <c r="A128" s="124"/>
      <c r="C128" s="74"/>
      <c r="D128" s="74"/>
      <c r="E128" s="74"/>
      <c r="F128" s="74"/>
      <c r="G128" s="74"/>
    </row>
    <row r="129" spans="1:7" s="94" customFormat="1" x14ac:dyDescent="0.25">
      <c r="A129" s="124"/>
      <c r="C129" s="74"/>
      <c r="D129" s="74"/>
      <c r="E129" s="74"/>
      <c r="F129" s="74"/>
      <c r="G129" s="74"/>
    </row>
    <row r="130" spans="1:7" s="94" customFormat="1" x14ac:dyDescent="0.25">
      <c r="A130" s="124"/>
      <c r="C130" s="74"/>
      <c r="D130" s="74"/>
      <c r="E130" s="74"/>
      <c r="F130" s="74"/>
      <c r="G130" s="74"/>
    </row>
    <row r="131" spans="1:7" s="94" customFormat="1" x14ac:dyDescent="0.25">
      <c r="A131" s="124"/>
      <c r="C131" s="74"/>
      <c r="D131" s="74"/>
      <c r="E131" s="74"/>
      <c r="F131" s="74"/>
      <c r="G131" s="74"/>
    </row>
    <row r="132" spans="1:7" s="94" customFormat="1" x14ac:dyDescent="0.25">
      <c r="A132" s="124"/>
      <c r="C132" s="74"/>
      <c r="D132" s="74"/>
      <c r="E132" s="74"/>
      <c r="F132" s="74"/>
      <c r="G132" s="74"/>
    </row>
    <row r="133" spans="1:7" s="94" customFormat="1" x14ac:dyDescent="0.25">
      <c r="A133" s="124"/>
      <c r="C133" s="74"/>
      <c r="D133" s="74"/>
      <c r="E133" s="74"/>
      <c r="F133" s="74"/>
      <c r="G133" s="74"/>
    </row>
    <row r="134" spans="1:7" s="94" customFormat="1" x14ac:dyDescent="0.25">
      <c r="A134" s="124"/>
      <c r="C134" s="74"/>
      <c r="D134" s="74"/>
      <c r="E134" s="74"/>
      <c r="F134" s="74"/>
      <c r="G134" s="74"/>
    </row>
    <row r="135" spans="1:7" s="94" customFormat="1" x14ac:dyDescent="0.25"/>
  </sheetData>
  <sortState ref="B91:G95">
    <sortCondition ref="B91:B95"/>
  </sortState>
  <mergeCells count="12">
    <mergeCell ref="A44:A48"/>
    <mergeCell ref="C4:H4"/>
    <mergeCell ref="B5:G5"/>
    <mergeCell ref="A10:A15"/>
    <mergeCell ref="A16:A36"/>
    <mergeCell ref="A37:A43"/>
    <mergeCell ref="A95:A106"/>
    <mergeCell ref="A49:A60"/>
    <mergeCell ref="A61:A68"/>
    <mergeCell ref="A69:A81"/>
    <mergeCell ref="A82:A91"/>
    <mergeCell ref="A92:A94"/>
  </mergeCells>
  <hyperlinks>
    <hyperlink ref="A1" location="'List of Figs &amp; Tables'!A1" display="Link to Index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259"/>
  <sheetViews>
    <sheetView zoomScale="70" zoomScaleNormal="70" workbookViewId="0">
      <selection activeCell="V53" sqref="V53"/>
    </sheetView>
  </sheetViews>
  <sheetFormatPr defaultRowHeight="15" x14ac:dyDescent="0.25"/>
  <cols>
    <col min="1" max="1" width="9.140625" style="65"/>
    <col min="2" max="2" width="48.140625" style="65" customWidth="1"/>
    <col min="3" max="3" width="9.140625" customWidth="1"/>
    <col min="5" max="7" width="9.140625" style="64"/>
  </cols>
  <sheetData>
    <row r="1" spans="1:8" x14ac:dyDescent="0.25">
      <c r="A1" s="19" t="s">
        <v>100</v>
      </c>
    </row>
    <row r="3" spans="1:8" s="94" customFormat="1" x14ac:dyDescent="0.25"/>
    <row r="4" spans="1:8" s="94" customFormat="1" ht="15.75" thickBot="1" x14ac:dyDescent="0.3">
      <c r="B4" s="132"/>
      <c r="C4" s="308"/>
      <c r="D4" s="308"/>
      <c r="E4" s="308"/>
      <c r="F4" s="308"/>
      <c r="G4" s="308"/>
      <c r="H4" s="308"/>
    </row>
    <row r="5" spans="1:8" s="94" customFormat="1" ht="15.75" thickBot="1" x14ac:dyDescent="0.3">
      <c r="A5" s="132"/>
      <c r="B5" s="315" t="s">
        <v>515</v>
      </c>
      <c r="C5" s="316"/>
      <c r="D5" s="316"/>
      <c r="E5" s="316"/>
      <c r="F5" s="316"/>
      <c r="G5" s="317"/>
      <c r="H5" s="73"/>
    </row>
    <row r="6" spans="1:8" s="94" customFormat="1" x14ac:dyDescent="0.25">
      <c r="A6" s="132"/>
      <c r="B6" s="126" t="s">
        <v>105</v>
      </c>
      <c r="C6" s="127" t="s">
        <v>106</v>
      </c>
      <c r="D6" s="128"/>
      <c r="E6" s="129"/>
      <c r="F6" s="128"/>
      <c r="G6" s="130"/>
      <c r="H6" s="31"/>
    </row>
    <row r="7" spans="1:8" s="94" customFormat="1" x14ac:dyDescent="0.25">
      <c r="A7" s="132"/>
      <c r="B7" s="72" t="s">
        <v>107</v>
      </c>
      <c r="C7" s="34" t="s">
        <v>108</v>
      </c>
      <c r="D7" s="31"/>
      <c r="E7" s="87"/>
      <c r="F7" s="31"/>
      <c r="G7" s="70"/>
      <c r="H7" s="31"/>
    </row>
    <row r="8" spans="1:8" s="94" customFormat="1" ht="15.75" thickBot="1" x14ac:dyDescent="0.3">
      <c r="A8" s="132"/>
      <c r="B8" s="72" t="s">
        <v>109</v>
      </c>
      <c r="C8" s="87"/>
      <c r="D8" s="31"/>
      <c r="E8" s="34"/>
      <c r="F8" s="31"/>
      <c r="G8" s="70"/>
      <c r="H8" s="122"/>
    </row>
    <row r="9" spans="1:8" s="94" customFormat="1" ht="15.75" thickBot="1" x14ac:dyDescent="0.3">
      <c r="A9" s="133"/>
      <c r="B9" s="71" t="s">
        <v>110</v>
      </c>
      <c r="C9" s="69">
        <v>1</v>
      </c>
      <c r="D9" s="90">
        <v>2</v>
      </c>
      <c r="E9" s="90">
        <v>3</v>
      </c>
      <c r="F9" s="90">
        <v>4</v>
      </c>
      <c r="G9" s="91">
        <v>5</v>
      </c>
    </row>
    <row r="10" spans="1:8" s="94" customFormat="1" ht="15" customHeight="1" x14ac:dyDescent="0.25">
      <c r="A10" s="312" t="s">
        <v>111</v>
      </c>
      <c r="B10" s="246" t="s">
        <v>70</v>
      </c>
      <c r="C10" s="255">
        <v>0.25</v>
      </c>
      <c r="D10" s="255">
        <v>0.19</v>
      </c>
      <c r="E10" s="255">
        <v>0.21</v>
      </c>
      <c r="F10" s="255">
        <v>0.34</v>
      </c>
      <c r="G10" s="254">
        <v>0.02</v>
      </c>
    </row>
    <row r="11" spans="1:8" s="94" customFormat="1" x14ac:dyDescent="0.25">
      <c r="A11" s="313"/>
      <c r="B11" s="246" t="s">
        <v>77</v>
      </c>
      <c r="C11" s="255">
        <v>0.19</v>
      </c>
      <c r="D11" s="255">
        <v>0.09</v>
      </c>
      <c r="E11" s="255">
        <v>0.22</v>
      </c>
      <c r="F11" s="255">
        <v>0.44</v>
      </c>
      <c r="G11" s="253">
        <v>0.06</v>
      </c>
    </row>
    <row r="12" spans="1:8" s="94" customFormat="1" x14ac:dyDescent="0.25">
      <c r="A12" s="313"/>
      <c r="B12" s="246" t="s">
        <v>98</v>
      </c>
      <c r="C12" s="255">
        <v>0.4</v>
      </c>
      <c r="D12" s="255">
        <v>0.4</v>
      </c>
      <c r="E12" s="255">
        <v>0.2</v>
      </c>
      <c r="F12" s="255">
        <v>0</v>
      </c>
      <c r="G12" s="253">
        <v>0</v>
      </c>
    </row>
    <row r="13" spans="1:8" s="94" customFormat="1" x14ac:dyDescent="0.25">
      <c r="A13" s="313"/>
      <c r="B13" s="246" t="s">
        <v>564</v>
      </c>
      <c r="C13" s="255">
        <v>0.63</v>
      </c>
      <c r="D13" s="255">
        <v>0.38</v>
      </c>
      <c r="E13" s="255">
        <v>0</v>
      </c>
      <c r="F13" s="255">
        <v>0</v>
      </c>
      <c r="G13" s="253">
        <v>0</v>
      </c>
    </row>
    <row r="14" spans="1:8" s="94" customFormat="1" x14ac:dyDescent="0.25">
      <c r="A14" s="313"/>
      <c r="B14" s="246" t="s">
        <v>507</v>
      </c>
      <c r="C14" s="255">
        <v>0.33</v>
      </c>
      <c r="D14" s="255">
        <v>0.33</v>
      </c>
      <c r="E14" s="255">
        <v>0.17</v>
      </c>
      <c r="F14" s="255">
        <v>0.17</v>
      </c>
      <c r="G14" s="253">
        <v>0</v>
      </c>
    </row>
    <row r="15" spans="1:8" s="94" customFormat="1" ht="15.75" thickBot="1" x14ac:dyDescent="0.3">
      <c r="A15" s="313"/>
      <c r="B15" s="246" t="s">
        <v>87</v>
      </c>
      <c r="C15" s="251">
        <v>0.48</v>
      </c>
      <c r="D15" s="251">
        <v>0.48</v>
      </c>
      <c r="E15" s="251">
        <v>0.03</v>
      </c>
      <c r="F15" s="251">
        <v>0</v>
      </c>
      <c r="G15" s="252">
        <v>0</v>
      </c>
    </row>
    <row r="16" spans="1:8" s="94" customFormat="1" x14ac:dyDescent="0.25">
      <c r="A16" s="309" t="s">
        <v>121</v>
      </c>
      <c r="B16" s="244" t="s">
        <v>508</v>
      </c>
      <c r="C16" s="140">
        <v>0.28999999999999998</v>
      </c>
      <c r="D16" s="140">
        <v>0.43</v>
      </c>
      <c r="E16" s="140">
        <v>0.28999999999999998</v>
      </c>
      <c r="F16" s="140">
        <v>0</v>
      </c>
      <c r="G16" s="141">
        <v>0</v>
      </c>
    </row>
    <row r="17" spans="1:7" s="94" customFormat="1" x14ac:dyDescent="0.25">
      <c r="A17" s="310"/>
      <c r="B17" s="243" t="s">
        <v>102</v>
      </c>
      <c r="C17" s="140">
        <v>0.5</v>
      </c>
      <c r="D17" s="140">
        <v>0.25</v>
      </c>
      <c r="E17" s="140">
        <v>0.08</v>
      </c>
      <c r="F17" s="140">
        <v>0.08</v>
      </c>
      <c r="G17" s="141">
        <v>0.08</v>
      </c>
    </row>
    <row r="18" spans="1:7" s="94" customFormat="1" x14ac:dyDescent="0.25">
      <c r="A18" s="310"/>
      <c r="B18" s="243" t="s">
        <v>86</v>
      </c>
      <c r="C18" s="140">
        <v>0.5</v>
      </c>
      <c r="D18" s="140">
        <v>0.3</v>
      </c>
      <c r="E18" s="140">
        <v>0.2</v>
      </c>
      <c r="F18" s="140">
        <v>0</v>
      </c>
      <c r="G18" s="141">
        <v>0</v>
      </c>
    </row>
    <row r="19" spans="1:7" s="94" customFormat="1" x14ac:dyDescent="0.25">
      <c r="A19" s="310"/>
      <c r="B19" s="243" t="s">
        <v>82</v>
      </c>
      <c r="C19" s="140">
        <v>0.08</v>
      </c>
      <c r="D19" s="140">
        <v>0.33</v>
      </c>
      <c r="E19" s="140">
        <v>0.08</v>
      </c>
      <c r="F19" s="140">
        <v>0.33</v>
      </c>
      <c r="G19" s="141">
        <v>0.17</v>
      </c>
    </row>
    <row r="20" spans="1:7" s="94" customFormat="1" ht="15" customHeight="1" x14ac:dyDescent="0.25">
      <c r="A20" s="310"/>
      <c r="B20" s="243" t="s">
        <v>78</v>
      </c>
      <c r="C20" s="140">
        <v>0.28000000000000003</v>
      </c>
      <c r="D20" s="140">
        <v>0.32</v>
      </c>
      <c r="E20" s="140">
        <v>0.2</v>
      </c>
      <c r="F20" s="140">
        <v>0.08</v>
      </c>
      <c r="G20" s="141">
        <v>0.12</v>
      </c>
    </row>
    <row r="21" spans="1:7" s="94" customFormat="1" x14ac:dyDescent="0.25">
      <c r="A21" s="310"/>
      <c r="B21" s="243" t="s">
        <v>509</v>
      </c>
      <c r="C21" s="140">
        <v>0.14000000000000001</v>
      </c>
      <c r="D21" s="140">
        <v>0.14000000000000001</v>
      </c>
      <c r="E21" s="140">
        <v>0.56999999999999995</v>
      </c>
      <c r="F21" s="140">
        <v>0.14000000000000001</v>
      </c>
      <c r="G21" s="141">
        <v>0</v>
      </c>
    </row>
    <row r="22" spans="1:7" s="94" customFormat="1" x14ac:dyDescent="0.25">
      <c r="A22" s="310"/>
      <c r="B22" s="243" t="s">
        <v>88</v>
      </c>
      <c r="C22" s="140">
        <v>0.6</v>
      </c>
      <c r="D22" s="140">
        <v>0.2</v>
      </c>
      <c r="E22" s="140">
        <v>0.2</v>
      </c>
      <c r="F22" s="140">
        <v>0</v>
      </c>
      <c r="G22" s="141">
        <v>0</v>
      </c>
    </row>
    <row r="23" spans="1:7" s="94" customFormat="1" x14ac:dyDescent="0.25">
      <c r="A23" s="310"/>
      <c r="B23" s="243" t="s">
        <v>79</v>
      </c>
      <c r="C23" s="140">
        <v>0.57999999999999996</v>
      </c>
      <c r="D23" s="140">
        <v>0.16</v>
      </c>
      <c r="E23" s="140">
        <v>0.19</v>
      </c>
      <c r="F23" s="140">
        <v>0.06</v>
      </c>
      <c r="G23" s="141">
        <v>0</v>
      </c>
    </row>
    <row r="24" spans="1:7" s="94" customFormat="1" x14ac:dyDescent="0.25">
      <c r="A24" s="310"/>
      <c r="B24" s="243" t="s">
        <v>576</v>
      </c>
      <c r="C24" s="140">
        <v>0</v>
      </c>
      <c r="D24" s="140">
        <v>0.5</v>
      </c>
      <c r="E24" s="140">
        <v>0.4</v>
      </c>
      <c r="F24" s="140">
        <v>0</v>
      </c>
      <c r="G24" s="141">
        <v>0.1</v>
      </c>
    </row>
    <row r="25" spans="1:7" s="94" customFormat="1" x14ac:dyDescent="0.25">
      <c r="A25" s="310"/>
      <c r="B25" s="243" t="s">
        <v>92</v>
      </c>
      <c r="C25" s="140">
        <v>0.46</v>
      </c>
      <c r="D25" s="140">
        <v>0.38</v>
      </c>
      <c r="E25" s="140">
        <v>0.15</v>
      </c>
      <c r="F25" s="140">
        <v>0</v>
      </c>
      <c r="G25" s="141">
        <v>0</v>
      </c>
    </row>
    <row r="26" spans="1:7" s="94" customFormat="1" x14ac:dyDescent="0.25">
      <c r="A26" s="310"/>
      <c r="B26" s="243" t="s">
        <v>89</v>
      </c>
      <c r="C26" s="140">
        <v>0.28999999999999998</v>
      </c>
      <c r="D26" s="140">
        <v>0.41</v>
      </c>
      <c r="E26" s="140">
        <v>0.24</v>
      </c>
      <c r="F26" s="140">
        <v>0.06</v>
      </c>
      <c r="G26" s="141">
        <v>0</v>
      </c>
    </row>
    <row r="27" spans="1:7" s="94" customFormat="1" x14ac:dyDescent="0.25">
      <c r="A27" s="310"/>
      <c r="B27" s="243" t="s">
        <v>81</v>
      </c>
      <c r="C27" s="140">
        <v>0.5</v>
      </c>
      <c r="D27" s="140">
        <v>0.22</v>
      </c>
      <c r="E27" s="140">
        <v>0.06</v>
      </c>
      <c r="F27" s="140">
        <v>0.17</v>
      </c>
      <c r="G27" s="141">
        <v>0.06</v>
      </c>
    </row>
    <row r="28" spans="1:7" s="94" customFormat="1" x14ac:dyDescent="0.25">
      <c r="A28" s="310"/>
      <c r="B28" s="243" t="s">
        <v>80</v>
      </c>
      <c r="C28" s="140">
        <v>0.52</v>
      </c>
      <c r="D28" s="140">
        <v>0.4</v>
      </c>
      <c r="E28" s="140">
        <v>0.08</v>
      </c>
      <c r="F28" s="140">
        <v>0</v>
      </c>
      <c r="G28" s="141">
        <v>0</v>
      </c>
    </row>
    <row r="29" spans="1:7" s="94" customFormat="1" x14ac:dyDescent="0.25">
      <c r="A29" s="310"/>
      <c r="B29" s="243" t="s">
        <v>582</v>
      </c>
      <c r="C29" s="140">
        <v>0.3</v>
      </c>
      <c r="D29" s="140">
        <v>0.3</v>
      </c>
      <c r="E29" s="140">
        <v>0.3</v>
      </c>
      <c r="F29" s="140">
        <v>0.1</v>
      </c>
      <c r="G29" s="141">
        <v>0</v>
      </c>
    </row>
    <row r="30" spans="1:7" s="94" customFormat="1" x14ac:dyDescent="0.25">
      <c r="A30" s="310"/>
      <c r="B30" s="243" t="s">
        <v>76</v>
      </c>
      <c r="C30" s="140">
        <v>0.63</v>
      </c>
      <c r="D30" s="140">
        <v>0.27</v>
      </c>
      <c r="E30" s="140">
        <v>7.0000000000000007E-2</v>
      </c>
      <c r="F30" s="140">
        <v>0.03</v>
      </c>
      <c r="G30" s="141">
        <v>0</v>
      </c>
    </row>
    <row r="31" spans="1:7" s="94" customFormat="1" x14ac:dyDescent="0.25">
      <c r="A31" s="310"/>
      <c r="B31" s="243" t="s">
        <v>74</v>
      </c>
      <c r="C31" s="140">
        <v>0.3</v>
      </c>
      <c r="D31" s="140">
        <v>0.4</v>
      </c>
      <c r="E31" s="140">
        <v>0.2</v>
      </c>
      <c r="F31" s="140">
        <v>0.1</v>
      </c>
      <c r="G31" s="141">
        <v>0</v>
      </c>
    </row>
    <row r="32" spans="1:7" s="94" customFormat="1" x14ac:dyDescent="0.25">
      <c r="A32" s="310"/>
      <c r="B32" s="243" t="s">
        <v>69</v>
      </c>
      <c r="C32" s="140">
        <v>0.73</v>
      </c>
      <c r="D32" s="140">
        <v>0.22</v>
      </c>
      <c r="E32" s="140">
        <v>0.06</v>
      </c>
      <c r="F32" s="140">
        <v>0</v>
      </c>
      <c r="G32" s="141">
        <v>0</v>
      </c>
    </row>
    <row r="33" spans="1:7" s="94" customFormat="1" x14ac:dyDescent="0.25">
      <c r="A33" s="310"/>
      <c r="B33" s="243" t="s">
        <v>587</v>
      </c>
      <c r="C33" s="140">
        <v>0.28999999999999998</v>
      </c>
      <c r="D33" s="140">
        <v>0.28999999999999998</v>
      </c>
      <c r="E33" s="140">
        <v>0.43</v>
      </c>
      <c r="F33" s="140">
        <v>0</v>
      </c>
      <c r="G33" s="141">
        <v>0</v>
      </c>
    </row>
    <row r="34" spans="1:7" s="94" customFormat="1" x14ac:dyDescent="0.25">
      <c r="A34" s="310"/>
      <c r="B34" s="243" t="s">
        <v>510</v>
      </c>
      <c r="C34" s="140">
        <v>0.63</v>
      </c>
      <c r="D34" s="140">
        <v>0.25</v>
      </c>
      <c r="E34" s="140">
        <v>0.13</v>
      </c>
      <c r="F34" s="140">
        <v>0</v>
      </c>
      <c r="G34" s="141">
        <v>0</v>
      </c>
    </row>
    <row r="35" spans="1:7" s="94" customFormat="1" x14ac:dyDescent="0.25">
      <c r="A35" s="310"/>
      <c r="B35" s="243" t="s">
        <v>75</v>
      </c>
      <c r="C35" s="140">
        <v>0.42</v>
      </c>
      <c r="D35" s="140">
        <v>0.42</v>
      </c>
      <c r="E35" s="140">
        <v>0.16</v>
      </c>
      <c r="F35" s="140">
        <v>0</v>
      </c>
      <c r="G35" s="141">
        <v>0</v>
      </c>
    </row>
    <row r="36" spans="1:7" s="94" customFormat="1" ht="15.75" thickBot="1" x14ac:dyDescent="0.3">
      <c r="A36" s="311"/>
      <c r="B36" s="242" t="s">
        <v>29</v>
      </c>
      <c r="C36" s="142">
        <v>0.45</v>
      </c>
      <c r="D36" s="142">
        <v>0.2</v>
      </c>
      <c r="E36" s="142">
        <v>0.25</v>
      </c>
      <c r="F36" s="142">
        <v>0.05</v>
      </c>
      <c r="G36" s="143">
        <v>0.05</v>
      </c>
    </row>
    <row r="37" spans="1:7" s="94" customFormat="1" x14ac:dyDescent="0.25">
      <c r="A37" s="312" t="s">
        <v>124</v>
      </c>
      <c r="B37" s="246" t="s">
        <v>103</v>
      </c>
      <c r="C37" s="255">
        <v>0.09</v>
      </c>
      <c r="D37" s="255">
        <v>0.36</v>
      </c>
      <c r="E37" s="255">
        <v>0.27</v>
      </c>
      <c r="F37" s="255">
        <v>0.27</v>
      </c>
      <c r="G37" s="253">
        <v>0</v>
      </c>
    </row>
    <row r="38" spans="1:7" s="94" customFormat="1" x14ac:dyDescent="0.25">
      <c r="A38" s="313"/>
      <c r="B38" s="246" t="s">
        <v>593</v>
      </c>
      <c r="C38" s="255">
        <v>0.11</v>
      </c>
      <c r="D38" s="255">
        <v>0.33</v>
      </c>
      <c r="E38" s="255">
        <v>0.33</v>
      </c>
      <c r="F38" s="255">
        <v>0.22</v>
      </c>
      <c r="G38" s="253">
        <v>0</v>
      </c>
    </row>
    <row r="39" spans="1:7" s="94" customFormat="1" x14ac:dyDescent="0.25">
      <c r="A39" s="313"/>
      <c r="B39" s="246" t="s">
        <v>94</v>
      </c>
      <c r="C39" s="255">
        <v>0.18</v>
      </c>
      <c r="D39" s="255">
        <v>0.55000000000000004</v>
      </c>
      <c r="E39" s="255">
        <v>0.18</v>
      </c>
      <c r="F39" s="255">
        <v>0.09</v>
      </c>
      <c r="G39" s="253">
        <v>0</v>
      </c>
    </row>
    <row r="40" spans="1:7" s="94" customFormat="1" x14ac:dyDescent="0.25">
      <c r="A40" s="313"/>
      <c r="B40" s="246" t="s">
        <v>549</v>
      </c>
      <c r="C40" s="255">
        <v>0.41</v>
      </c>
      <c r="D40" s="255">
        <v>0.41</v>
      </c>
      <c r="E40" s="255">
        <v>0.18</v>
      </c>
      <c r="F40" s="255">
        <v>0</v>
      </c>
      <c r="G40" s="253">
        <v>0</v>
      </c>
    </row>
    <row r="41" spans="1:7" s="94" customFormat="1" ht="15" customHeight="1" x14ac:dyDescent="0.25">
      <c r="A41" s="313"/>
      <c r="B41" s="246" t="s">
        <v>511</v>
      </c>
      <c r="C41" s="255">
        <v>0.13</v>
      </c>
      <c r="D41" s="255">
        <v>0.25</v>
      </c>
      <c r="E41" s="255">
        <v>0.25</v>
      </c>
      <c r="F41" s="255">
        <v>0.38</v>
      </c>
      <c r="G41" s="253">
        <v>0</v>
      </c>
    </row>
    <row r="42" spans="1:7" s="94" customFormat="1" x14ac:dyDescent="0.25">
      <c r="A42" s="313"/>
      <c r="B42" s="246" t="s">
        <v>96</v>
      </c>
      <c r="C42" s="255">
        <v>0.26</v>
      </c>
      <c r="D42" s="255">
        <v>0.47</v>
      </c>
      <c r="E42" s="255">
        <v>0.26</v>
      </c>
      <c r="F42" s="255">
        <v>0</v>
      </c>
      <c r="G42" s="253">
        <v>0</v>
      </c>
    </row>
    <row r="43" spans="1:7" s="94" customFormat="1" ht="15.75" thickBot="1" x14ac:dyDescent="0.3">
      <c r="A43" s="313"/>
      <c r="B43" s="246" t="s">
        <v>28</v>
      </c>
      <c r="C43" s="251">
        <v>0.41</v>
      </c>
      <c r="D43" s="251">
        <v>0.41</v>
      </c>
      <c r="E43" s="251">
        <v>0.12</v>
      </c>
      <c r="F43" s="251">
        <v>0.06</v>
      </c>
      <c r="G43" s="252">
        <v>0</v>
      </c>
    </row>
    <row r="44" spans="1:7" s="94" customFormat="1" x14ac:dyDescent="0.25">
      <c r="A44" s="309" t="s">
        <v>112</v>
      </c>
      <c r="B44" s="244" t="s">
        <v>405</v>
      </c>
      <c r="C44" s="140">
        <v>0.56000000000000005</v>
      </c>
      <c r="D44" s="140">
        <v>0.44</v>
      </c>
      <c r="E44" s="140">
        <v>0</v>
      </c>
      <c r="F44" s="140">
        <v>0</v>
      </c>
      <c r="G44" s="141">
        <v>0</v>
      </c>
    </row>
    <row r="45" spans="1:7" s="94" customFormat="1" x14ac:dyDescent="0.25">
      <c r="A45" s="310"/>
      <c r="B45" s="243" t="s">
        <v>59</v>
      </c>
      <c r="C45" s="140">
        <v>0.06</v>
      </c>
      <c r="D45" s="140">
        <v>0.25</v>
      </c>
      <c r="E45" s="140">
        <v>0.69</v>
      </c>
      <c r="F45" s="140">
        <v>0</v>
      </c>
      <c r="G45" s="141">
        <v>0</v>
      </c>
    </row>
    <row r="46" spans="1:7" s="94" customFormat="1" x14ac:dyDescent="0.25">
      <c r="A46" s="310"/>
      <c r="B46" s="243" t="s">
        <v>35</v>
      </c>
      <c r="C46" s="140">
        <v>0.38</v>
      </c>
      <c r="D46" s="140">
        <v>0.38</v>
      </c>
      <c r="E46" s="140">
        <v>0.23</v>
      </c>
      <c r="F46" s="140">
        <v>0</v>
      </c>
      <c r="G46" s="141">
        <v>0</v>
      </c>
    </row>
    <row r="47" spans="1:7" s="94" customFormat="1" ht="15" customHeight="1" x14ac:dyDescent="0.25">
      <c r="A47" s="310"/>
      <c r="B47" s="243" t="s">
        <v>22</v>
      </c>
      <c r="C47" s="140">
        <v>0.62</v>
      </c>
      <c r="D47" s="140">
        <v>0.38</v>
      </c>
      <c r="E47" s="140">
        <v>0</v>
      </c>
      <c r="F47" s="140">
        <v>0</v>
      </c>
      <c r="G47" s="141">
        <v>0</v>
      </c>
    </row>
    <row r="48" spans="1:7" s="94" customFormat="1" ht="15.75" thickBot="1" x14ac:dyDescent="0.3">
      <c r="A48" s="310"/>
      <c r="B48" s="243" t="s">
        <v>610</v>
      </c>
      <c r="C48" s="142">
        <v>0.11</v>
      </c>
      <c r="D48" s="142">
        <v>0.33</v>
      </c>
      <c r="E48" s="142">
        <v>0.44</v>
      </c>
      <c r="F48" s="142">
        <v>0.11</v>
      </c>
      <c r="G48" s="143">
        <v>0</v>
      </c>
    </row>
    <row r="49" spans="1:8" s="94" customFormat="1" x14ac:dyDescent="0.25">
      <c r="A49" s="312" t="s">
        <v>113</v>
      </c>
      <c r="B49" s="245" t="s">
        <v>406</v>
      </c>
      <c r="C49" s="255">
        <v>0</v>
      </c>
      <c r="D49" s="255">
        <v>0.56000000000000005</v>
      </c>
      <c r="E49" s="255">
        <v>0.11</v>
      </c>
      <c r="F49" s="255">
        <v>0.22</v>
      </c>
      <c r="G49" s="253">
        <v>0.11</v>
      </c>
    </row>
    <row r="50" spans="1:8" s="94" customFormat="1" x14ac:dyDescent="0.25">
      <c r="A50" s="313"/>
      <c r="B50" s="246" t="s">
        <v>407</v>
      </c>
      <c r="C50" s="255">
        <v>0.17</v>
      </c>
      <c r="D50" s="255">
        <v>0.33</v>
      </c>
      <c r="E50" s="255">
        <v>0.5</v>
      </c>
      <c r="F50" s="255">
        <v>0</v>
      </c>
      <c r="G50" s="253">
        <v>0</v>
      </c>
    </row>
    <row r="51" spans="1:8" s="94" customFormat="1" x14ac:dyDescent="0.25">
      <c r="A51" s="313"/>
      <c r="B51" s="246" t="s">
        <v>408</v>
      </c>
      <c r="C51" s="255">
        <v>0.13</v>
      </c>
      <c r="D51" s="255">
        <v>0.63</v>
      </c>
      <c r="E51" s="255">
        <v>0.25</v>
      </c>
      <c r="F51" s="255">
        <v>0</v>
      </c>
      <c r="G51" s="253">
        <v>0</v>
      </c>
    </row>
    <row r="52" spans="1:8" s="94" customFormat="1" x14ac:dyDescent="0.25">
      <c r="A52" s="313"/>
      <c r="B52" s="246" t="s">
        <v>615</v>
      </c>
      <c r="C52" s="255">
        <v>0.33</v>
      </c>
      <c r="D52" s="255">
        <v>0.67</v>
      </c>
      <c r="E52" s="255">
        <v>0</v>
      </c>
      <c r="F52" s="255">
        <v>0</v>
      </c>
      <c r="G52" s="253">
        <v>0</v>
      </c>
    </row>
    <row r="53" spans="1:8" s="94" customFormat="1" ht="15" customHeight="1" x14ac:dyDescent="0.25">
      <c r="A53" s="313"/>
      <c r="B53" s="246" t="s">
        <v>409</v>
      </c>
      <c r="C53" s="255">
        <v>0.17</v>
      </c>
      <c r="D53" s="255">
        <v>0.67</v>
      </c>
      <c r="E53" s="255">
        <v>0.17</v>
      </c>
      <c r="F53" s="255">
        <v>0</v>
      </c>
      <c r="G53" s="253">
        <v>0</v>
      </c>
    </row>
    <row r="54" spans="1:8" s="94" customFormat="1" x14ac:dyDescent="0.25">
      <c r="A54" s="313"/>
      <c r="B54" s="246" t="s">
        <v>23</v>
      </c>
      <c r="C54" s="255">
        <v>0.5</v>
      </c>
      <c r="D54" s="255">
        <v>0.43</v>
      </c>
      <c r="E54" s="255">
        <v>7.0000000000000007E-2</v>
      </c>
      <c r="F54" s="255">
        <v>0</v>
      </c>
      <c r="G54" s="253">
        <v>0</v>
      </c>
    </row>
    <row r="55" spans="1:8" s="94" customFormat="1" x14ac:dyDescent="0.25">
      <c r="A55" s="313"/>
      <c r="B55" s="246" t="s">
        <v>619</v>
      </c>
      <c r="C55" s="255">
        <v>0</v>
      </c>
      <c r="D55" s="255">
        <v>0.5</v>
      </c>
      <c r="E55" s="255">
        <v>0.5</v>
      </c>
      <c r="F55" s="255">
        <v>0</v>
      </c>
      <c r="G55" s="253">
        <v>0</v>
      </c>
      <c r="H55" s="131"/>
    </row>
    <row r="56" spans="1:8" s="94" customFormat="1" x14ac:dyDescent="0.25">
      <c r="A56" s="313"/>
      <c r="B56" s="246" t="s">
        <v>410</v>
      </c>
      <c r="C56" s="255">
        <v>0</v>
      </c>
      <c r="D56" s="255">
        <v>0.25</v>
      </c>
      <c r="E56" s="255">
        <v>0.38</v>
      </c>
      <c r="F56" s="255">
        <v>0.38</v>
      </c>
      <c r="G56" s="253">
        <v>0</v>
      </c>
    </row>
    <row r="57" spans="1:8" s="94" customFormat="1" x14ac:dyDescent="0.25">
      <c r="A57" s="313"/>
      <c r="B57" s="246" t="s">
        <v>624</v>
      </c>
      <c r="C57" s="255">
        <v>0.3</v>
      </c>
      <c r="D57" s="255">
        <v>0.1</v>
      </c>
      <c r="E57" s="255">
        <v>0.3</v>
      </c>
      <c r="F57" s="255">
        <v>0.3</v>
      </c>
      <c r="G57" s="253">
        <v>0</v>
      </c>
    </row>
    <row r="58" spans="1:8" s="94" customFormat="1" x14ac:dyDescent="0.25">
      <c r="A58" s="313"/>
      <c r="B58" s="246" t="s">
        <v>627</v>
      </c>
      <c r="C58" s="255">
        <v>0.33</v>
      </c>
      <c r="D58" s="255">
        <v>0.33</v>
      </c>
      <c r="E58" s="255">
        <v>0</v>
      </c>
      <c r="F58" s="255">
        <v>0.33</v>
      </c>
      <c r="G58" s="253">
        <v>0</v>
      </c>
    </row>
    <row r="59" spans="1:8" s="94" customFormat="1" ht="30" x14ac:dyDescent="0.25">
      <c r="A59" s="313"/>
      <c r="B59" s="248" t="s">
        <v>411</v>
      </c>
      <c r="C59" s="255">
        <v>0.5</v>
      </c>
      <c r="D59" s="255">
        <v>0.38</v>
      </c>
      <c r="E59" s="255">
        <v>0</v>
      </c>
      <c r="F59" s="255">
        <v>0.13</v>
      </c>
      <c r="G59" s="253">
        <v>0</v>
      </c>
      <c r="H59" s="131"/>
    </row>
    <row r="60" spans="1:8" s="94" customFormat="1" ht="15.75" thickBot="1" x14ac:dyDescent="0.3">
      <c r="A60" s="314"/>
      <c r="B60" s="249" t="s">
        <v>26</v>
      </c>
      <c r="C60" s="251">
        <v>0.47</v>
      </c>
      <c r="D60" s="251">
        <v>0.4</v>
      </c>
      <c r="E60" s="251">
        <v>0.13</v>
      </c>
      <c r="F60" s="251">
        <v>0</v>
      </c>
      <c r="G60" s="252">
        <v>0</v>
      </c>
      <c r="H60" s="131"/>
    </row>
    <row r="61" spans="1:8" s="94" customFormat="1" x14ac:dyDescent="0.25">
      <c r="A61" s="310" t="s">
        <v>114</v>
      </c>
      <c r="B61" s="243" t="s">
        <v>412</v>
      </c>
      <c r="C61" s="140">
        <v>0.17</v>
      </c>
      <c r="D61" s="140">
        <v>0</v>
      </c>
      <c r="E61" s="140">
        <v>0.67</v>
      </c>
      <c r="F61" s="140">
        <v>0.17</v>
      </c>
      <c r="G61" s="141">
        <v>0</v>
      </c>
    </row>
    <row r="62" spans="1:8" s="94" customFormat="1" x14ac:dyDescent="0.25">
      <c r="A62" s="310"/>
      <c r="B62" s="243" t="s">
        <v>635</v>
      </c>
      <c r="C62" s="140">
        <v>0</v>
      </c>
      <c r="D62" s="140">
        <v>0.33</v>
      </c>
      <c r="E62" s="140">
        <v>0.5</v>
      </c>
      <c r="F62" s="140">
        <v>0.17</v>
      </c>
      <c r="G62" s="141">
        <v>0</v>
      </c>
    </row>
    <row r="63" spans="1:8" s="94" customFormat="1" x14ac:dyDescent="0.25">
      <c r="A63" s="310"/>
      <c r="B63" s="243" t="s">
        <v>413</v>
      </c>
      <c r="C63" s="140">
        <v>0.25</v>
      </c>
      <c r="D63" s="140">
        <v>0.5</v>
      </c>
      <c r="E63" s="140">
        <v>0.13</v>
      </c>
      <c r="F63" s="140">
        <v>0.13</v>
      </c>
      <c r="G63" s="141">
        <v>0</v>
      </c>
    </row>
    <row r="64" spans="1:8" s="94" customFormat="1" x14ac:dyDescent="0.25">
      <c r="A64" s="310"/>
      <c r="B64" s="243" t="s">
        <v>47</v>
      </c>
      <c r="C64" s="140">
        <v>7.0000000000000007E-2</v>
      </c>
      <c r="D64" s="140">
        <v>0.5</v>
      </c>
      <c r="E64" s="140">
        <v>0.28999999999999998</v>
      </c>
      <c r="F64" s="140">
        <v>7.0000000000000007E-2</v>
      </c>
      <c r="G64" s="141">
        <v>7.0000000000000007E-2</v>
      </c>
    </row>
    <row r="65" spans="1:7" s="94" customFormat="1" ht="15" customHeight="1" x14ac:dyDescent="0.25">
      <c r="A65" s="310"/>
      <c r="B65" s="243" t="s">
        <v>639</v>
      </c>
      <c r="C65" s="140">
        <v>0.13</v>
      </c>
      <c r="D65" s="140">
        <v>0.5</v>
      </c>
      <c r="E65" s="140">
        <v>0.13</v>
      </c>
      <c r="F65" s="140">
        <v>0.25</v>
      </c>
      <c r="G65" s="141">
        <v>0</v>
      </c>
    </row>
    <row r="66" spans="1:7" s="94" customFormat="1" x14ac:dyDescent="0.25">
      <c r="A66" s="310"/>
      <c r="B66" s="243" t="s">
        <v>644</v>
      </c>
      <c r="C66" s="140">
        <v>0</v>
      </c>
      <c r="D66" s="140">
        <v>0.64</v>
      </c>
      <c r="E66" s="140">
        <v>0.36</v>
      </c>
      <c r="F66" s="140">
        <v>0</v>
      </c>
      <c r="G66" s="141">
        <v>0</v>
      </c>
    </row>
    <row r="67" spans="1:7" s="94" customFormat="1" x14ac:dyDescent="0.25">
      <c r="A67" s="310"/>
      <c r="B67" s="243" t="s">
        <v>36</v>
      </c>
      <c r="C67" s="140">
        <v>0.12</v>
      </c>
      <c r="D67" s="140">
        <v>0.53</v>
      </c>
      <c r="E67" s="140">
        <v>0.24</v>
      </c>
      <c r="F67" s="140">
        <v>0.12</v>
      </c>
      <c r="G67" s="141">
        <v>0</v>
      </c>
    </row>
    <row r="68" spans="1:7" s="94" customFormat="1" ht="15.75" thickBot="1" x14ac:dyDescent="0.3">
      <c r="A68" s="311"/>
      <c r="B68" s="250" t="s">
        <v>37</v>
      </c>
      <c r="C68" s="142">
        <v>0.15</v>
      </c>
      <c r="D68" s="142">
        <v>0.69</v>
      </c>
      <c r="E68" s="142">
        <v>0.08</v>
      </c>
      <c r="F68" s="142">
        <v>0</v>
      </c>
      <c r="G68" s="143">
        <v>0.08</v>
      </c>
    </row>
    <row r="69" spans="1:7" s="94" customFormat="1" x14ac:dyDescent="0.25">
      <c r="A69" s="313" t="s">
        <v>115</v>
      </c>
      <c r="B69" s="246" t="s">
        <v>44</v>
      </c>
      <c r="C69" s="255">
        <v>0.2</v>
      </c>
      <c r="D69" s="255">
        <v>0.13</v>
      </c>
      <c r="E69" s="255">
        <v>0.53</v>
      </c>
      <c r="F69" s="255">
        <v>0.13</v>
      </c>
      <c r="G69" s="253">
        <v>0</v>
      </c>
    </row>
    <row r="70" spans="1:7" s="94" customFormat="1" x14ac:dyDescent="0.25">
      <c r="A70" s="313"/>
      <c r="B70" s="246" t="s">
        <v>45</v>
      </c>
      <c r="C70" s="255">
        <v>0.08</v>
      </c>
      <c r="D70" s="255">
        <v>0.15</v>
      </c>
      <c r="E70" s="255">
        <v>0.62</v>
      </c>
      <c r="F70" s="255">
        <v>0.15</v>
      </c>
      <c r="G70" s="253">
        <v>0</v>
      </c>
    </row>
    <row r="71" spans="1:7" s="94" customFormat="1" x14ac:dyDescent="0.25">
      <c r="A71" s="313"/>
      <c r="B71" s="246" t="s">
        <v>42</v>
      </c>
      <c r="C71" s="255">
        <v>0</v>
      </c>
      <c r="D71" s="255">
        <v>0.43</v>
      </c>
      <c r="E71" s="255">
        <v>0.5</v>
      </c>
      <c r="F71" s="255">
        <v>7.0000000000000007E-2</v>
      </c>
      <c r="G71" s="253">
        <v>0</v>
      </c>
    </row>
    <row r="72" spans="1:7" s="94" customFormat="1" x14ac:dyDescent="0.25">
      <c r="A72" s="313"/>
      <c r="B72" s="246" t="s">
        <v>33</v>
      </c>
      <c r="C72" s="255">
        <v>0.15</v>
      </c>
      <c r="D72" s="255">
        <v>0.38</v>
      </c>
      <c r="E72" s="255">
        <v>0.46</v>
      </c>
      <c r="F72" s="255">
        <v>0</v>
      </c>
      <c r="G72" s="253">
        <v>0</v>
      </c>
    </row>
    <row r="73" spans="1:7" s="94" customFormat="1" ht="15" customHeight="1" x14ac:dyDescent="0.25">
      <c r="A73" s="313"/>
      <c r="B73" s="246" t="s">
        <v>652</v>
      </c>
      <c r="C73" s="255">
        <v>0</v>
      </c>
      <c r="D73" s="255">
        <v>0.38</v>
      </c>
      <c r="E73" s="255">
        <v>0.5</v>
      </c>
      <c r="F73" s="255">
        <v>0.13</v>
      </c>
      <c r="G73" s="253">
        <v>0</v>
      </c>
    </row>
    <row r="74" spans="1:7" s="94" customFormat="1" x14ac:dyDescent="0.25">
      <c r="A74" s="313"/>
      <c r="B74" s="246" t="s">
        <v>657</v>
      </c>
      <c r="C74" s="255">
        <v>0.11</v>
      </c>
      <c r="D74" s="255">
        <v>0.11</v>
      </c>
      <c r="E74" s="255">
        <v>0.67</v>
      </c>
      <c r="F74" s="255">
        <v>0.11</v>
      </c>
      <c r="G74" s="253">
        <v>0</v>
      </c>
    </row>
    <row r="75" spans="1:7" s="94" customFormat="1" x14ac:dyDescent="0.25">
      <c r="A75" s="313"/>
      <c r="B75" s="246" t="s">
        <v>662</v>
      </c>
      <c r="C75" s="255">
        <v>0</v>
      </c>
      <c r="D75" s="255">
        <v>0.36</v>
      </c>
      <c r="E75" s="255">
        <v>0.55000000000000004</v>
      </c>
      <c r="F75" s="255">
        <v>0.09</v>
      </c>
      <c r="G75" s="253">
        <v>0</v>
      </c>
    </row>
    <row r="76" spans="1:7" s="94" customFormat="1" x14ac:dyDescent="0.25">
      <c r="A76" s="313"/>
      <c r="B76" s="246" t="s">
        <v>414</v>
      </c>
      <c r="C76" s="255">
        <v>0.44</v>
      </c>
      <c r="D76" s="255">
        <v>0.44</v>
      </c>
      <c r="E76" s="255">
        <v>0.11</v>
      </c>
      <c r="F76" s="255">
        <v>0</v>
      </c>
      <c r="G76" s="253">
        <v>0</v>
      </c>
    </row>
    <row r="77" spans="1:7" s="94" customFormat="1" x14ac:dyDescent="0.25">
      <c r="A77" s="313"/>
      <c r="B77" s="246" t="s">
        <v>50</v>
      </c>
      <c r="C77" s="255">
        <v>0.04</v>
      </c>
      <c r="D77" s="255">
        <v>0.17</v>
      </c>
      <c r="E77" s="255">
        <v>0.43</v>
      </c>
      <c r="F77" s="255">
        <v>0.35</v>
      </c>
      <c r="G77" s="253">
        <v>0</v>
      </c>
    </row>
    <row r="78" spans="1:7" s="94" customFormat="1" x14ac:dyDescent="0.25">
      <c r="A78" s="313"/>
      <c r="B78" s="246" t="s">
        <v>669</v>
      </c>
      <c r="C78" s="255">
        <v>0</v>
      </c>
      <c r="D78" s="255">
        <v>0.28999999999999998</v>
      </c>
      <c r="E78" s="255">
        <v>0.43</v>
      </c>
      <c r="F78" s="255">
        <v>0.28999999999999998</v>
      </c>
      <c r="G78" s="253">
        <v>0</v>
      </c>
    </row>
    <row r="79" spans="1:7" s="94" customFormat="1" x14ac:dyDescent="0.25">
      <c r="A79" s="313"/>
      <c r="B79" s="246" t="s">
        <v>415</v>
      </c>
      <c r="C79" s="255">
        <v>0.38</v>
      </c>
      <c r="D79" s="255">
        <v>0.13</v>
      </c>
      <c r="E79" s="255">
        <v>0</v>
      </c>
      <c r="F79" s="255">
        <v>0.38</v>
      </c>
      <c r="G79" s="253">
        <v>0.13</v>
      </c>
    </row>
    <row r="80" spans="1:7" s="94" customFormat="1" x14ac:dyDescent="0.25">
      <c r="A80" s="313"/>
      <c r="B80" s="246" t="s">
        <v>675</v>
      </c>
      <c r="C80" s="255">
        <v>0</v>
      </c>
      <c r="D80" s="255">
        <v>0.5</v>
      </c>
      <c r="E80" s="255">
        <v>0.5</v>
      </c>
      <c r="F80" s="255">
        <v>0</v>
      </c>
      <c r="G80" s="253">
        <v>0</v>
      </c>
    </row>
    <row r="81" spans="1:7" s="94" customFormat="1" ht="15" customHeight="1" thickBot="1" x14ac:dyDescent="0.3">
      <c r="A81" s="313"/>
      <c r="B81" s="249" t="s">
        <v>680</v>
      </c>
      <c r="C81" s="251">
        <v>0</v>
      </c>
      <c r="D81" s="251">
        <v>0.56999999999999995</v>
      </c>
      <c r="E81" s="251">
        <v>0.14000000000000001</v>
      </c>
      <c r="F81" s="251">
        <v>0.28999999999999998</v>
      </c>
      <c r="G81" s="252">
        <v>0</v>
      </c>
    </row>
    <row r="82" spans="1:7" s="94" customFormat="1" x14ac:dyDescent="0.25">
      <c r="A82" s="309" t="s">
        <v>735</v>
      </c>
      <c r="B82" s="243" t="s">
        <v>55</v>
      </c>
      <c r="C82" s="140">
        <v>7.0000000000000007E-2</v>
      </c>
      <c r="D82" s="140">
        <v>0.21</v>
      </c>
      <c r="E82" s="140">
        <v>0.36</v>
      </c>
      <c r="F82" s="140">
        <v>0.36</v>
      </c>
      <c r="G82" s="141">
        <v>0</v>
      </c>
    </row>
    <row r="83" spans="1:7" s="94" customFormat="1" x14ac:dyDescent="0.25">
      <c r="A83" s="310"/>
      <c r="B83" s="243" t="s">
        <v>57</v>
      </c>
      <c r="C83" s="140">
        <v>0.06</v>
      </c>
      <c r="D83" s="140">
        <v>0.17</v>
      </c>
      <c r="E83" s="140">
        <v>0.56000000000000005</v>
      </c>
      <c r="F83" s="140">
        <v>0.22</v>
      </c>
      <c r="G83" s="141">
        <v>0</v>
      </c>
    </row>
    <row r="84" spans="1:7" s="94" customFormat="1" x14ac:dyDescent="0.25">
      <c r="A84" s="310"/>
      <c r="B84" s="243" t="s">
        <v>60</v>
      </c>
      <c r="C84" s="140">
        <v>0</v>
      </c>
      <c r="D84" s="140">
        <v>0.08</v>
      </c>
      <c r="E84" s="140">
        <v>0.15</v>
      </c>
      <c r="F84" s="140">
        <v>0.54</v>
      </c>
      <c r="G84" s="141">
        <v>0.23</v>
      </c>
    </row>
    <row r="85" spans="1:7" s="94" customFormat="1" x14ac:dyDescent="0.25">
      <c r="A85" s="310"/>
      <c r="B85" s="243" t="s">
        <v>688</v>
      </c>
      <c r="C85" s="140">
        <v>0.38</v>
      </c>
      <c r="D85" s="140">
        <v>0.13</v>
      </c>
      <c r="E85" s="140">
        <v>0.5</v>
      </c>
      <c r="F85" s="140">
        <v>0</v>
      </c>
      <c r="G85" s="141">
        <v>0</v>
      </c>
    </row>
    <row r="86" spans="1:7" s="94" customFormat="1" x14ac:dyDescent="0.25">
      <c r="A86" s="310"/>
      <c r="B86" s="243" t="s">
        <v>58</v>
      </c>
      <c r="C86" s="140">
        <v>0</v>
      </c>
      <c r="D86" s="140">
        <v>0.08</v>
      </c>
      <c r="E86" s="140">
        <v>0</v>
      </c>
      <c r="F86" s="140">
        <v>0.57999999999999996</v>
      </c>
      <c r="G86" s="141">
        <v>0.33</v>
      </c>
    </row>
    <row r="87" spans="1:7" s="94" customFormat="1" x14ac:dyDescent="0.25">
      <c r="A87" s="310"/>
      <c r="B87" s="243" t="s">
        <v>416</v>
      </c>
      <c r="C87" s="140">
        <v>0</v>
      </c>
      <c r="D87" s="140">
        <v>0.67</v>
      </c>
      <c r="E87" s="140">
        <v>0</v>
      </c>
      <c r="F87" s="140">
        <v>0.33</v>
      </c>
      <c r="G87" s="141">
        <v>0</v>
      </c>
    </row>
    <row r="88" spans="1:7" s="94" customFormat="1" x14ac:dyDescent="0.25">
      <c r="A88" s="310"/>
      <c r="B88" s="243" t="s">
        <v>695</v>
      </c>
      <c r="C88" s="140">
        <v>0.43</v>
      </c>
      <c r="D88" s="140">
        <v>0.43</v>
      </c>
      <c r="E88" s="140">
        <v>0.14000000000000001</v>
      </c>
      <c r="F88" s="140">
        <v>0</v>
      </c>
      <c r="G88" s="141">
        <v>0</v>
      </c>
    </row>
    <row r="89" spans="1:7" s="94" customFormat="1" x14ac:dyDescent="0.25">
      <c r="A89" s="310"/>
      <c r="B89" s="243" t="s">
        <v>39</v>
      </c>
      <c r="C89" s="140">
        <v>0.09</v>
      </c>
      <c r="D89" s="140">
        <v>0.27</v>
      </c>
      <c r="E89" s="140">
        <v>0.27</v>
      </c>
      <c r="F89" s="140">
        <v>0.36</v>
      </c>
      <c r="G89" s="141">
        <v>0</v>
      </c>
    </row>
    <row r="90" spans="1:7" s="94" customFormat="1" x14ac:dyDescent="0.25">
      <c r="A90" s="310"/>
      <c r="B90" s="243" t="s">
        <v>24</v>
      </c>
      <c r="C90" s="140">
        <v>0.5</v>
      </c>
      <c r="D90" s="140">
        <v>0.42</v>
      </c>
      <c r="E90" s="140">
        <v>0.08</v>
      </c>
      <c r="F90" s="140">
        <v>0</v>
      </c>
      <c r="G90" s="141">
        <v>0</v>
      </c>
    </row>
    <row r="91" spans="1:7" s="94" customFormat="1" ht="15" customHeight="1" thickBot="1" x14ac:dyDescent="0.3">
      <c r="A91" s="311"/>
      <c r="B91" s="243" t="s">
        <v>417</v>
      </c>
      <c r="C91" s="142">
        <v>0</v>
      </c>
      <c r="D91" s="142">
        <v>0.33</v>
      </c>
      <c r="E91" s="142">
        <v>0.17</v>
      </c>
      <c r="F91" s="142">
        <v>0.17</v>
      </c>
      <c r="G91" s="143">
        <v>0.33</v>
      </c>
    </row>
    <row r="92" spans="1:7" s="94" customFormat="1" x14ac:dyDescent="0.25">
      <c r="A92" s="313" t="s">
        <v>125</v>
      </c>
      <c r="B92" s="247" t="s">
        <v>703</v>
      </c>
      <c r="C92" s="255">
        <v>0</v>
      </c>
      <c r="D92" s="255">
        <v>0.6</v>
      </c>
      <c r="E92" s="255">
        <v>0.4</v>
      </c>
      <c r="F92" s="255">
        <v>0</v>
      </c>
      <c r="G92" s="253">
        <v>0</v>
      </c>
    </row>
    <row r="93" spans="1:7" s="94" customFormat="1" x14ac:dyDescent="0.25">
      <c r="A93" s="313"/>
      <c r="B93" s="246" t="s">
        <v>48</v>
      </c>
      <c r="C93" s="255">
        <v>0.1</v>
      </c>
      <c r="D93" s="255">
        <v>0.6</v>
      </c>
      <c r="E93" s="255">
        <v>0.3</v>
      </c>
      <c r="F93" s="255">
        <v>0</v>
      </c>
      <c r="G93" s="253">
        <v>0</v>
      </c>
    </row>
    <row r="94" spans="1:7" s="94" customFormat="1" ht="15.75" thickBot="1" x14ac:dyDescent="0.3">
      <c r="A94" s="313"/>
      <c r="B94" s="246" t="s">
        <v>706</v>
      </c>
      <c r="C94" s="251">
        <v>0.2</v>
      </c>
      <c r="D94" s="251">
        <v>0.2</v>
      </c>
      <c r="E94" s="251">
        <v>0.4</v>
      </c>
      <c r="F94" s="251">
        <v>0.2</v>
      </c>
      <c r="G94" s="252">
        <v>0</v>
      </c>
    </row>
    <row r="95" spans="1:7" s="94" customFormat="1" x14ac:dyDescent="0.25">
      <c r="A95" s="309" t="s">
        <v>404</v>
      </c>
      <c r="B95" s="244" t="s">
        <v>418</v>
      </c>
      <c r="C95" s="140">
        <v>0</v>
      </c>
      <c r="D95" s="140">
        <v>0.28999999999999998</v>
      </c>
      <c r="E95" s="140">
        <v>0.14000000000000001</v>
      </c>
      <c r="F95" s="140">
        <v>0.28999999999999998</v>
      </c>
      <c r="G95" s="141">
        <v>0.28999999999999998</v>
      </c>
    </row>
    <row r="96" spans="1:7" s="94" customFormat="1" ht="15" customHeight="1" x14ac:dyDescent="0.25">
      <c r="A96" s="310"/>
      <c r="B96" s="243" t="s">
        <v>710</v>
      </c>
      <c r="C96" s="140">
        <v>0.17</v>
      </c>
      <c r="D96" s="140">
        <v>0.5</v>
      </c>
      <c r="E96" s="140">
        <v>0.33</v>
      </c>
      <c r="F96" s="140">
        <v>0</v>
      </c>
      <c r="G96" s="141">
        <v>0</v>
      </c>
    </row>
    <row r="97" spans="1:7" s="94" customFormat="1" x14ac:dyDescent="0.25">
      <c r="A97" s="310"/>
      <c r="B97" s="243" t="s">
        <v>307</v>
      </c>
      <c r="C97" s="140">
        <v>0.13</v>
      </c>
      <c r="D97" s="140">
        <v>0.31</v>
      </c>
      <c r="E97" s="140">
        <v>0.5</v>
      </c>
      <c r="F97" s="140">
        <v>0.06</v>
      </c>
      <c r="G97" s="141">
        <v>0</v>
      </c>
    </row>
    <row r="98" spans="1:7" s="94" customFormat="1" x14ac:dyDescent="0.25">
      <c r="A98" s="310"/>
      <c r="B98" s="243" t="s">
        <v>713</v>
      </c>
      <c r="C98" s="140">
        <v>0</v>
      </c>
      <c r="D98" s="140">
        <v>0.5</v>
      </c>
      <c r="E98" s="140">
        <v>0.4</v>
      </c>
      <c r="F98" s="140">
        <v>0.1</v>
      </c>
      <c r="G98" s="141">
        <v>0</v>
      </c>
    </row>
    <row r="99" spans="1:7" s="94" customFormat="1" x14ac:dyDescent="0.25">
      <c r="A99" s="310"/>
      <c r="B99" s="243" t="s">
        <v>34</v>
      </c>
      <c r="C99" s="140">
        <v>0.21</v>
      </c>
      <c r="D99" s="140">
        <v>0.54</v>
      </c>
      <c r="E99" s="140">
        <v>0.25</v>
      </c>
      <c r="F99" s="140">
        <v>0</v>
      </c>
      <c r="G99" s="141">
        <v>0</v>
      </c>
    </row>
    <row r="100" spans="1:7" s="94" customFormat="1" x14ac:dyDescent="0.25">
      <c r="A100" s="310"/>
      <c r="B100" s="243" t="s">
        <v>61</v>
      </c>
      <c r="C100" s="140">
        <v>0.08</v>
      </c>
      <c r="D100" s="140">
        <v>0.33</v>
      </c>
      <c r="E100" s="140">
        <v>0.42</v>
      </c>
      <c r="F100" s="140">
        <v>0</v>
      </c>
      <c r="G100" s="141">
        <v>0.17</v>
      </c>
    </row>
    <row r="101" spans="1:7" s="94" customFormat="1" x14ac:dyDescent="0.25">
      <c r="A101" s="310"/>
      <c r="B101" s="243" t="s">
        <v>717</v>
      </c>
      <c r="C101" s="140">
        <v>0.25</v>
      </c>
      <c r="D101" s="140">
        <v>0.25</v>
      </c>
      <c r="E101" s="140">
        <v>0.38</v>
      </c>
      <c r="F101" s="140">
        <v>0.13</v>
      </c>
      <c r="G101" s="141">
        <v>0</v>
      </c>
    </row>
    <row r="102" spans="1:7" s="94" customFormat="1" x14ac:dyDescent="0.25">
      <c r="A102" s="310"/>
      <c r="B102" s="243" t="s">
        <v>56</v>
      </c>
      <c r="C102" s="140">
        <v>0.06</v>
      </c>
      <c r="D102" s="140">
        <v>0.39</v>
      </c>
      <c r="E102" s="140">
        <v>0.39</v>
      </c>
      <c r="F102" s="140">
        <v>0.11</v>
      </c>
      <c r="G102" s="141">
        <v>0.06</v>
      </c>
    </row>
    <row r="103" spans="1:7" s="94" customFormat="1" x14ac:dyDescent="0.25">
      <c r="A103" s="310"/>
      <c r="B103" s="243" t="s">
        <v>38</v>
      </c>
      <c r="C103" s="140">
        <v>0.15</v>
      </c>
      <c r="D103" s="140">
        <v>0.55000000000000004</v>
      </c>
      <c r="E103" s="140">
        <v>0.3</v>
      </c>
      <c r="F103" s="140">
        <v>0</v>
      </c>
      <c r="G103" s="141">
        <v>0</v>
      </c>
    </row>
    <row r="104" spans="1:7" s="94" customFormat="1" x14ac:dyDescent="0.25">
      <c r="A104" s="310"/>
      <c r="B104" s="243" t="s">
        <v>723</v>
      </c>
      <c r="C104" s="140">
        <v>0.17</v>
      </c>
      <c r="D104" s="140">
        <v>0.5</v>
      </c>
      <c r="E104" s="140">
        <v>0.17</v>
      </c>
      <c r="F104" s="140">
        <v>0.17</v>
      </c>
      <c r="G104" s="141">
        <v>0</v>
      </c>
    </row>
    <row r="105" spans="1:7" s="94" customFormat="1" x14ac:dyDescent="0.25">
      <c r="A105" s="310"/>
      <c r="B105" s="243" t="s">
        <v>727</v>
      </c>
      <c r="C105" s="140">
        <v>0.28999999999999998</v>
      </c>
      <c r="D105" s="140">
        <v>0.56999999999999995</v>
      </c>
      <c r="E105" s="140">
        <v>0</v>
      </c>
      <c r="F105" s="140">
        <v>0</v>
      </c>
      <c r="G105" s="141">
        <v>0.14000000000000001</v>
      </c>
    </row>
    <row r="106" spans="1:7" s="94" customFormat="1" ht="15.75" thickBot="1" x14ac:dyDescent="0.3">
      <c r="A106" s="311"/>
      <c r="B106" s="242" t="s">
        <v>63</v>
      </c>
      <c r="C106" s="142">
        <v>0</v>
      </c>
      <c r="D106" s="142">
        <v>0.06</v>
      </c>
      <c r="E106" s="142">
        <v>0</v>
      </c>
      <c r="F106" s="142">
        <v>0.19</v>
      </c>
      <c r="G106" s="143">
        <v>0.75</v>
      </c>
    </row>
    <row r="107" spans="1:7" s="94" customFormat="1" x14ac:dyDescent="0.25">
      <c r="A107" s="111" t="s">
        <v>127</v>
      </c>
      <c r="C107" s="74"/>
      <c r="D107" s="74"/>
      <c r="E107" s="74"/>
      <c r="F107" s="74"/>
      <c r="G107" s="74"/>
    </row>
    <row r="108" spans="1:7" s="94" customFormat="1" x14ac:dyDescent="0.25">
      <c r="A108" s="123"/>
      <c r="C108" s="74"/>
      <c r="D108" s="74"/>
      <c r="E108" s="74"/>
      <c r="F108" s="74"/>
      <c r="G108" s="74"/>
    </row>
    <row r="109" spans="1:7" s="94" customFormat="1" x14ac:dyDescent="0.25">
      <c r="A109" s="123"/>
      <c r="C109" s="74"/>
      <c r="D109" s="74"/>
      <c r="E109" s="74"/>
      <c r="F109" s="74"/>
      <c r="G109" s="74"/>
    </row>
    <row r="110" spans="1:7" s="94" customFormat="1" x14ac:dyDescent="0.25">
      <c r="A110" s="123"/>
      <c r="C110" s="74"/>
      <c r="D110" s="74"/>
      <c r="E110" s="74"/>
      <c r="F110" s="74"/>
      <c r="G110" s="74"/>
    </row>
    <row r="111" spans="1:7" s="94" customFormat="1" x14ac:dyDescent="0.25">
      <c r="A111" s="123"/>
      <c r="C111" s="74"/>
      <c r="D111" s="74"/>
      <c r="E111" s="74"/>
      <c r="F111" s="74"/>
      <c r="G111" s="74"/>
    </row>
    <row r="112" spans="1:7" s="94" customFormat="1" x14ac:dyDescent="0.25">
      <c r="A112" s="123"/>
      <c r="C112" s="74"/>
      <c r="D112" s="74"/>
      <c r="E112" s="74"/>
      <c r="F112" s="74"/>
      <c r="G112" s="74"/>
    </row>
    <row r="113" spans="1:7" s="94" customFormat="1" x14ac:dyDescent="0.25">
      <c r="A113" s="123"/>
      <c r="C113" s="74"/>
      <c r="D113" s="74"/>
      <c r="E113" s="74"/>
      <c r="F113" s="74"/>
      <c r="G113" s="74"/>
    </row>
    <row r="114" spans="1:7" s="94" customFormat="1" x14ac:dyDescent="0.25">
      <c r="A114" s="123"/>
      <c r="C114" s="74"/>
      <c r="D114" s="74"/>
      <c r="E114" s="74"/>
      <c r="F114" s="74"/>
      <c r="G114" s="74"/>
    </row>
    <row r="115" spans="1:7" s="94" customFormat="1" x14ac:dyDescent="0.25">
      <c r="A115" s="123"/>
      <c r="C115" s="74"/>
      <c r="D115" s="74"/>
      <c r="E115" s="74"/>
      <c r="F115" s="74"/>
      <c r="G115" s="74"/>
    </row>
    <row r="116" spans="1:7" s="94" customFormat="1" x14ac:dyDescent="0.25">
      <c r="A116" s="123"/>
      <c r="C116" s="74"/>
      <c r="D116" s="74"/>
      <c r="E116" s="74"/>
      <c r="F116" s="74"/>
      <c r="G116" s="74"/>
    </row>
    <row r="117" spans="1:7" s="94" customFormat="1" x14ac:dyDescent="0.25">
      <c r="A117" s="123"/>
      <c r="C117" s="74"/>
      <c r="D117" s="74"/>
      <c r="E117" s="74"/>
      <c r="F117" s="74"/>
      <c r="G117" s="74"/>
    </row>
    <row r="118" spans="1:7" s="94" customFormat="1" x14ac:dyDescent="0.25">
      <c r="A118" s="123"/>
      <c r="C118" s="74"/>
      <c r="D118" s="74"/>
      <c r="E118" s="74"/>
      <c r="F118" s="74"/>
      <c r="G118" s="74"/>
    </row>
    <row r="119" spans="1:7" s="94" customFormat="1" x14ac:dyDescent="0.25">
      <c r="A119" s="123"/>
      <c r="C119" s="74"/>
      <c r="D119" s="74"/>
      <c r="E119" s="74"/>
      <c r="F119" s="74"/>
      <c r="G119" s="74"/>
    </row>
    <row r="120" spans="1:7" s="94" customFormat="1" x14ac:dyDescent="0.25">
      <c r="A120" s="123"/>
      <c r="C120" s="74"/>
      <c r="D120" s="74"/>
      <c r="E120" s="74"/>
      <c r="F120" s="74"/>
      <c r="G120" s="74"/>
    </row>
    <row r="121" spans="1:7" s="94" customFormat="1" x14ac:dyDescent="0.25">
      <c r="A121" s="123"/>
      <c r="C121" s="74"/>
      <c r="D121" s="74"/>
      <c r="E121" s="74"/>
      <c r="F121" s="74"/>
      <c r="G121" s="74"/>
    </row>
    <row r="122" spans="1:7" s="94" customFormat="1" x14ac:dyDescent="0.25">
      <c r="A122" s="123"/>
      <c r="C122" s="74"/>
      <c r="D122" s="74"/>
      <c r="E122" s="74"/>
      <c r="F122" s="74"/>
      <c r="G122" s="74"/>
    </row>
    <row r="123" spans="1:7" s="94" customFormat="1" x14ac:dyDescent="0.25">
      <c r="A123" s="123"/>
      <c r="C123" s="74"/>
      <c r="D123" s="74"/>
      <c r="E123" s="74"/>
      <c r="F123" s="74"/>
      <c r="G123" s="74"/>
    </row>
    <row r="124" spans="1:7" s="94" customFormat="1" x14ac:dyDescent="0.25">
      <c r="A124" s="124"/>
      <c r="C124" s="74"/>
      <c r="D124" s="74"/>
      <c r="E124" s="74"/>
      <c r="F124" s="74"/>
      <c r="G124" s="74"/>
    </row>
    <row r="125" spans="1:7" s="94" customFormat="1" x14ac:dyDescent="0.25">
      <c r="A125" s="124"/>
      <c r="C125" s="74"/>
      <c r="D125" s="74"/>
      <c r="E125" s="74"/>
      <c r="F125" s="74"/>
      <c r="G125" s="74"/>
    </row>
    <row r="126" spans="1:7" s="94" customFormat="1" x14ac:dyDescent="0.25">
      <c r="A126" s="124"/>
      <c r="C126" s="74"/>
      <c r="D126" s="74"/>
      <c r="E126" s="74"/>
      <c r="F126" s="74"/>
      <c r="G126" s="74"/>
    </row>
    <row r="127" spans="1:7" s="94" customFormat="1" x14ac:dyDescent="0.25">
      <c r="A127" s="124"/>
      <c r="C127" s="74"/>
      <c r="D127" s="74"/>
      <c r="E127" s="74"/>
      <c r="F127" s="74"/>
      <c r="G127" s="74"/>
    </row>
    <row r="128" spans="1:7" s="94" customFormat="1" x14ac:dyDescent="0.25">
      <c r="A128" s="124"/>
      <c r="C128" s="74"/>
      <c r="D128" s="74"/>
      <c r="E128" s="74"/>
      <c r="F128" s="74"/>
      <c r="G128" s="74"/>
    </row>
    <row r="129" spans="1:7" s="94" customFormat="1" x14ac:dyDescent="0.25">
      <c r="A129" s="124"/>
      <c r="C129" s="74"/>
      <c r="D129" s="74"/>
      <c r="E129" s="74"/>
      <c r="F129" s="74"/>
      <c r="G129" s="74"/>
    </row>
    <row r="130" spans="1:7" s="94" customFormat="1" x14ac:dyDescent="0.25">
      <c r="A130" s="124"/>
      <c r="C130" s="74"/>
      <c r="D130" s="74"/>
      <c r="E130" s="74"/>
      <c r="F130" s="74"/>
      <c r="G130" s="74"/>
    </row>
    <row r="131" spans="1:7" s="94" customFormat="1" x14ac:dyDescent="0.25">
      <c r="A131" s="124"/>
      <c r="C131" s="74"/>
      <c r="D131" s="74"/>
      <c r="E131" s="74"/>
      <c r="F131" s="74"/>
      <c r="G131" s="74"/>
    </row>
    <row r="132" spans="1:7" s="94" customFormat="1" x14ac:dyDescent="0.25">
      <c r="A132" s="124"/>
      <c r="C132" s="74"/>
      <c r="D132" s="74"/>
      <c r="E132" s="74"/>
      <c r="F132" s="74"/>
      <c r="G132" s="74"/>
    </row>
    <row r="133" spans="1:7" s="94" customFormat="1" x14ac:dyDescent="0.25">
      <c r="A133" s="124"/>
      <c r="C133" s="74"/>
      <c r="D133" s="74"/>
      <c r="E133" s="74"/>
      <c r="F133" s="74"/>
      <c r="G133" s="74"/>
    </row>
    <row r="134" spans="1:7" s="94" customFormat="1" x14ac:dyDescent="0.25">
      <c r="A134" s="124"/>
      <c r="C134" s="74"/>
      <c r="D134" s="74"/>
      <c r="E134" s="74"/>
      <c r="F134" s="74"/>
      <c r="G134" s="74"/>
    </row>
    <row r="135" spans="1:7" s="94" customFormat="1" x14ac:dyDescent="0.25"/>
    <row r="238" spans="3:4" x14ac:dyDescent="0.25">
      <c r="C238" s="27"/>
      <c r="D238" s="27"/>
    </row>
    <row r="239" spans="3:4" x14ac:dyDescent="0.25">
      <c r="C239" s="27"/>
      <c r="D239" s="27"/>
    </row>
    <row r="240" spans="3:4" x14ac:dyDescent="0.25">
      <c r="C240" s="27"/>
      <c r="D240" s="27"/>
    </row>
    <row r="241" spans="3:4" x14ac:dyDescent="0.25">
      <c r="C241" s="27"/>
      <c r="D241" s="27"/>
    </row>
    <row r="242" spans="3:4" x14ac:dyDescent="0.25">
      <c r="C242" s="27"/>
      <c r="D242" s="27"/>
    </row>
    <row r="243" spans="3:4" x14ac:dyDescent="0.25">
      <c r="C243" s="27"/>
      <c r="D243" s="27"/>
    </row>
    <row r="244" spans="3:4" x14ac:dyDescent="0.25">
      <c r="C244" s="27"/>
      <c r="D244" s="27"/>
    </row>
    <row r="245" spans="3:4" x14ac:dyDescent="0.25">
      <c r="C245" s="27"/>
      <c r="D245" s="27"/>
    </row>
    <row r="246" spans="3:4" x14ac:dyDescent="0.25">
      <c r="C246" s="27"/>
      <c r="D246" s="27"/>
    </row>
    <row r="247" spans="3:4" x14ac:dyDescent="0.25">
      <c r="C247" s="27"/>
      <c r="D247" s="27"/>
    </row>
    <row r="248" spans="3:4" x14ac:dyDescent="0.25">
      <c r="C248" s="27"/>
      <c r="D248" s="27"/>
    </row>
    <row r="249" spans="3:4" x14ac:dyDescent="0.25">
      <c r="C249" s="27"/>
      <c r="D249" s="27"/>
    </row>
    <row r="250" spans="3:4" x14ac:dyDescent="0.25">
      <c r="C250" s="27"/>
      <c r="D250" s="27"/>
    </row>
    <row r="251" spans="3:4" x14ac:dyDescent="0.25">
      <c r="C251" s="27"/>
      <c r="D251" s="27"/>
    </row>
    <row r="252" spans="3:4" x14ac:dyDescent="0.25">
      <c r="C252" s="27"/>
      <c r="D252" s="27"/>
    </row>
    <row r="253" spans="3:4" x14ac:dyDescent="0.25">
      <c r="C253" s="27"/>
      <c r="D253" s="27"/>
    </row>
    <row r="254" spans="3:4" x14ac:dyDescent="0.25">
      <c r="C254" s="27"/>
      <c r="D254" s="27"/>
    </row>
    <row r="255" spans="3:4" x14ac:dyDescent="0.25">
      <c r="C255" s="27"/>
      <c r="D255" s="27"/>
    </row>
    <row r="256" spans="3:4" x14ac:dyDescent="0.25">
      <c r="C256" s="27"/>
      <c r="D256" s="27"/>
    </row>
    <row r="257" spans="3:4" x14ac:dyDescent="0.25">
      <c r="C257" s="27"/>
      <c r="D257" s="27"/>
    </row>
    <row r="258" spans="3:4" x14ac:dyDescent="0.25">
      <c r="C258" s="27"/>
      <c r="D258" s="27"/>
    </row>
    <row r="259" spans="3:4" x14ac:dyDescent="0.25">
      <c r="C259" s="27"/>
      <c r="D259" s="27"/>
    </row>
  </sheetData>
  <sortState ref="B91:G95">
    <sortCondition ref="B91:B95"/>
  </sortState>
  <mergeCells count="12">
    <mergeCell ref="A44:A48"/>
    <mergeCell ref="C4:H4"/>
    <mergeCell ref="B5:G5"/>
    <mergeCell ref="A10:A15"/>
    <mergeCell ref="A16:A36"/>
    <mergeCell ref="A37:A43"/>
    <mergeCell ref="A95:A106"/>
    <mergeCell ref="A49:A60"/>
    <mergeCell ref="A61:A68"/>
    <mergeCell ref="A69:A81"/>
    <mergeCell ref="A82:A91"/>
    <mergeCell ref="A92:A94"/>
  </mergeCells>
  <hyperlinks>
    <hyperlink ref="A1" location="'List of Figs &amp; Tables'!A1" display="Link to Index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33"/>
  <sheetViews>
    <sheetView workbookViewId="0">
      <selection activeCell="L13" sqref="L13"/>
    </sheetView>
  </sheetViews>
  <sheetFormatPr defaultRowHeight="15" x14ac:dyDescent="0.25"/>
  <cols>
    <col min="1" max="1" width="13.140625" style="65" customWidth="1"/>
    <col min="2" max="2" width="9.140625" style="65"/>
    <col min="3" max="3" width="2.7109375" style="65" customWidth="1"/>
    <col min="4" max="4" width="4.28515625" style="65" customWidth="1"/>
    <col min="5" max="5" width="26.28515625" style="65" customWidth="1"/>
    <col min="6" max="6" width="16.42578125" style="65" customWidth="1"/>
    <col min="7" max="7" width="13.28515625" style="65" customWidth="1"/>
    <col min="8" max="9" width="2.7109375" style="65" customWidth="1"/>
    <col min="10" max="16384" width="9.140625" style="65"/>
  </cols>
  <sheetData>
    <row r="1" spans="1:13" ht="15.75" thickBot="1" x14ac:dyDescent="0.3">
      <c r="A1" s="19" t="s">
        <v>100</v>
      </c>
      <c r="B1" s="19"/>
    </row>
    <row r="2" spans="1:13" ht="15.75" thickBot="1" x14ac:dyDescent="0.3">
      <c r="C2" s="288" t="s">
        <v>120</v>
      </c>
      <c r="D2" s="289"/>
      <c r="E2" s="289"/>
      <c r="F2" s="289"/>
      <c r="G2" s="289"/>
      <c r="H2" s="290"/>
    </row>
    <row r="3" spans="1:13" x14ac:dyDescent="0.25">
      <c r="C3" s="63"/>
      <c r="D3" s="66"/>
      <c r="E3" s="66"/>
      <c r="F3" s="66"/>
      <c r="G3" s="8" t="s">
        <v>73</v>
      </c>
      <c r="H3" s="12"/>
    </row>
    <row r="4" spans="1:13" x14ac:dyDescent="0.25">
      <c r="C4" s="63"/>
      <c r="D4" s="66"/>
      <c r="E4" s="66"/>
      <c r="F4" s="8" t="s">
        <v>71</v>
      </c>
      <c r="G4" s="8" t="s">
        <v>67</v>
      </c>
      <c r="H4" s="12"/>
    </row>
    <row r="5" spans="1:13" ht="15.75" thickBot="1" x14ac:dyDescent="0.3">
      <c r="C5" s="63"/>
      <c r="D5" s="60"/>
      <c r="E5" s="9" t="s">
        <v>101</v>
      </c>
      <c r="F5" s="10" t="s">
        <v>72</v>
      </c>
      <c r="G5" s="10" t="s">
        <v>68</v>
      </c>
      <c r="H5" s="12"/>
    </row>
    <row r="6" spans="1:13" x14ac:dyDescent="0.25">
      <c r="C6" s="63"/>
      <c r="D6" s="33">
        <v>1</v>
      </c>
      <c r="E6" s="137" t="s">
        <v>69</v>
      </c>
      <c r="F6" s="138">
        <v>100</v>
      </c>
      <c r="G6" s="138">
        <v>27.83</v>
      </c>
      <c r="H6" s="11"/>
      <c r="I6" s="5"/>
    </row>
    <row r="7" spans="1:13" x14ac:dyDescent="0.25">
      <c r="C7" s="63"/>
      <c r="D7" s="66">
        <v>2</v>
      </c>
      <c r="E7" s="6" t="s">
        <v>24</v>
      </c>
      <c r="F7" s="56">
        <v>80.91</v>
      </c>
      <c r="G7" s="56">
        <v>138.00181620000001</v>
      </c>
      <c r="H7" s="11"/>
      <c r="I7" s="5"/>
    </row>
    <row r="8" spans="1:13" x14ac:dyDescent="0.25">
      <c r="C8" s="63"/>
      <c r="D8" s="148">
        <v>3</v>
      </c>
      <c r="E8" s="149" t="s">
        <v>70</v>
      </c>
      <c r="F8" s="139">
        <v>68.73</v>
      </c>
      <c r="G8" s="139">
        <v>173.6</v>
      </c>
      <c r="H8" s="11"/>
      <c r="I8" s="5"/>
    </row>
    <row r="9" spans="1:13" x14ac:dyDescent="0.25">
      <c r="C9" s="63"/>
      <c r="D9" s="66">
        <v>4</v>
      </c>
      <c r="E9" s="6" t="s">
        <v>540</v>
      </c>
      <c r="F9" s="56">
        <v>66.709999999999994</v>
      </c>
      <c r="G9" s="56">
        <v>113.37</v>
      </c>
      <c r="H9" s="11"/>
      <c r="I9" s="5"/>
    </row>
    <row r="10" spans="1:13" x14ac:dyDescent="0.25">
      <c r="C10" s="63"/>
      <c r="D10" s="66">
        <v>5</v>
      </c>
      <c r="E10" s="6" t="s">
        <v>57</v>
      </c>
      <c r="F10" s="56">
        <v>65.45</v>
      </c>
      <c r="G10" s="56">
        <v>18.829999999999998</v>
      </c>
      <c r="H10" s="11"/>
      <c r="I10" s="5"/>
      <c r="M10" s="66"/>
    </row>
    <row r="11" spans="1:13" x14ac:dyDescent="0.25">
      <c r="C11" s="63"/>
      <c r="D11" s="66">
        <v>6</v>
      </c>
      <c r="E11" s="6" t="s">
        <v>51</v>
      </c>
      <c r="F11" s="56">
        <v>60.12</v>
      </c>
      <c r="G11" s="56">
        <v>57.77</v>
      </c>
      <c r="H11" s="11"/>
      <c r="I11" s="5"/>
    </row>
    <row r="12" spans="1:13" x14ac:dyDescent="0.25">
      <c r="C12" s="63"/>
      <c r="D12" s="148">
        <v>7</v>
      </c>
      <c r="E12" s="149" t="s">
        <v>541</v>
      </c>
      <c r="F12" s="139">
        <v>58.72</v>
      </c>
      <c r="G12" s="139">
        <v>45.89</v>
      </c>
      <c r="H12" s="11"/>
      <c r="I12" s="5"/>
    </row>
    <row r="13" spans="1:13" x14ac:dyDescent="0.25">
      <c r="C13" s="63"/>
      <c r="D13" s="66">
        <v>8</v>
      </c>
      <c r="E13" s="150" t="s">
        <v>542</v>
      </c>
      <c r="F13" s="56">
        <v>58</v>
      </c>
      <c r="G13" s="56">
        <v>16.77</v>
      </c>
      <c r="H13" s="11"/>
      <c r="I13" s="5"/>
    </row>
    <row r="14" spans="1:13" x14ac:dyDescent="0.25">
      <c r="C14" s="63"/>
      <c r="D14" s="66">
        <v>9</v>
      </c>
      <c r="E14" s="6" t="s">
        <v>543</v>
      </c>
      <c r="F14" s="56">
        <v>57.47</v>
      </c>
      <c r="G14" s="56">
        <v>18.690000000000001</v>
      </c>
      <c r="H14" s="11"/>
      <c r="I14" s="5"/>
      <c r="M14" s="66"/>
    </row>
    <row r="15" spans="1:13" x14ac:dyDescent="0.25">
      <c r="C15" s="63"/>
      <c r="D15" s="66">
        <v>10</v>
      </c>
      <c r="E15" s="6" t="s">
        <v>55</v>
      </c>
      <c r="F15" s="56">
        <v>48.08</v>
      </c>
      <c r="G15" s="56">
        <v>41.93</v>
      </c>
      <c r="H15" s="11"/>
      <c r="I15" s="5"/>
    </row>
    <row r="16" spans="1:13" x14ac:dyDescent="0.25">
      <c r="C16" s="63"/>
      <c r="D16" s="66">
        <v>11</v>
      </c>
      <c r="E16" s="6" t="s">
        <v>50</v>
      </c>
      <c r="F16" s="56">
        <v>48.07</v>
      </c>
      <c r="G16" s="56">
        <v>70.8</v>
      </c>
      <c r="H16" s="11"/>
      <c r="I16" s="5"/>
    </row>
    <row r="17" spans="3:12" x14ac:dyDescent="0.25">
      <c r="C17" s="63"/>
      <c r="D17" s="148">
        <v>12</v>
      </c>
      <c r="E17" s="149" t="s">
        <v>59</v>
      </c>
      <c r="F17" s="139">
        <v>35.020000000000003</v>
      </c>
      <c r="G17" s="139">
        <v>22.67</v>
      </c>
      <c r="H17" s="11"/>
      <c r="I17" s="5"/>
    </row>
    <row r="18" spans="3:12" x14ac:dyDescent="0.25">
      <c r="C18" s="63"/>
      <c r="D18" s="66">
        <v>13</v>
      </c>
      <c r="E18" s="6" t="s">
        <v>60</v>
      </c>
      <c r="F18" s="56">
        <v>30.39</v>
      </c>
      <c r="G18" s="56">
        <v>163.91</v>
      </c>
      <c r="H18" s="11"/>
      <c r="I18" s="5"/>
    </row>
    <row r="19" spans="3:12" x14ac:dyDescent="0.25">
      <c r="C19" s="63"/>
      <c r="D19" s="66">
        <v>14</v>
      </c>
      <c r="E19" s="6" t="s">
        <v>58</v>
      </c>
      <c r="F19" s="56">
        <v>21.62</v>
      </c>
      <c r="G19" s="56">
        <v>58.3</v>
      </c>
      <c r="H19" s="11"/>
      <c r="I19" s="5"/>
    </row>
    <row r="20" spans="3:12" ht="15.75" thickBot="1" x14ac:dyDescent="0.3">
      <c r="C20" s="59"/>
      <c r="D20" s="151">
        <v>15</v>
      </c>
      <c r="E20" s="152" t="s">
        <v>63</v>
      </c>
      <c r="F20" s="153">
        <v>0</v>
      </c>
      <c r="G20" s="153">
        <v>337.03</v>
      </c>
      <c r="H20" s="7"/>
      <c r="I20" s="5"/>
    </row>
    <row r="21" spans="3:12" x14ac:dyDescent="0.25">
      <c r="C21" s="66"/>
      <c r="D21" s="66"/>
      <c r="E21" s="6"/>
      <c r="F21" s="56"/>
      <c r="G21" s="56"/>
      <c r="H21" s="66"/>
      <c r="I21" s="5"/>
    </row>
    <row r="22" spans="3:12" x14ac:dyDescent="0.25">
      <c r="I22" s="5"/>
    </row>
    <row r="23" spans="3:12" x14ac:dyDescent="0.25">
      <c r="C23" s="62"/>
      <c r="G23" s="55"/>
      <c r="I23" s="5"/>
    </row>
    <row r="24" spans="3:12" x14ac:dyDescent="0.25">
      <c r="C24" s="62"/>
      <c r="I24" s="5"/>
    </row>
    <row r="25" spans="3:12" x14ac:dyDescent="0.25">
      <c r="I25" s="5"/>
    </row>
    <row r="26" spans="3:12" x14ac:dyDescent="0.25">
      <c r="I26" s="5"/>
    </row>
    <row r="27" spans="3:12" x14ac:dyDescent="0.25">
      <c r="I27" s="5"/>
      <c r="L27" s="66"/>
    </row>
    <row r="28" spans="3:12" x14ac:dyDescent="0.25">
      <c r="I28" s="5"/>
      <c r="L28" s="66"/>
    </row>
    <row r="29" spans="3:12" x14ac:dyDescent="0.25">
      <c r="I29" s="5"/>
      <c r="K29" s="66"/>
    </row>
    <row r="30" spans="3:12" x14ac:dyDescent="0.25">
      <c r="I30" s="5"/>
    </row>
    <row r="31" spans="3:12" x14ac:dyDescent="0.25">
      <c r="I31" s="5"/>
    </row>
    <row r="32" spans="3:12" x14ac:dyDescent="0.25">
      <c r="I32" s="5"/>
    </row>
    <row r="33" spans="9:9" x14ac:dyDescent="0.25">
      <c r="I33" s="5"/>
    </row>
  </sheetData>
  <mergeCells count="1">
    <mergeCell ref="C2:H2"/>
  </mergeCells>
  <hyperlinks>
    <hyperlink ref="A1" location="'List of Figs &amp; Tables'!A1" display="Link to Index"/>
  </hyperlink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288"/>
  <sheetViews>
    <sheetView zoomScale="70" zoomScaleNormal="70" workbookViewId="0">
      <selection activeCell="X50" sqref="X50"/>
    </sheetView>
  </sheetViews>
  <sheetFormatPr defaultRowHeight="15" x14ac:dyDescent="0.25"/>
  <cols>
    <col min="1" max="1" width="9.140625" style="65"/>
    <col min="2" max="2" width="48.140625" style="65" customWidth="1"/>
    <col min="3" max="3" width="9.140625" customWidth="1"/>
    <col min="5" max="7" width="9.140625" style="64"/>
  </cols>
  <sheetData>
    <row r="1" spans="1:8" x14ac:dyDescent="0.25">
      <c r="A1" s="19" t="s">
        <v>100</v>
      </c>
    </row>
    <row r="3" spans="1:8" s="94" customFormat="1" x14ac:dyDescent="0.25"/>
    <row r="4" spans="1:8" s="94" customFormat="1" ht="15.75" thickBot="1" x14ac:dyDescent="0.3">
      <c r="B4" s="132"/>
      <c r="C4" s="308"/>
      <c r="D4" s="308"/>
      <c r="E4" s="308"/>
      <c r="F4" s="308"/>
      <c r="G4" s="308"/>
      <c r="H4" s="308"/>
    </row>
    <row r="5" spans="1:8" s="94" customFormat="1" ht="15.75" thickBot="1" x14ac:dyDescent="0.3">
      <c r="A5" s="132"/>
      <c r="B5" s="315" t="s">
        <v>514</v>
      </c>
      <c r="C5" s="316"/>
      <c r="D5" s="316"/>
      <c r="E5" s="316"/>
      <c r="F5" s="316"/>
      <c r="G5" s="317"/>
      <c r="H5" s="73"/>
    </row>
    <row r="6" spans="1:8" s="94" customFormat="1" x14ac:dyDescent="0.25">
      <c r="A6" s="132"/>
      <c r="B6" s="126" t="s">
        <v>105</v>
      </c>
      <c r="C6" s="127" t="s">
        <v>106</v>
      </c>
      <c r="D6" s="128"/>
      <c r="E6" s="129"/>
      <c r="F6" s="128"/>
      <c r="G6" s="130"/>
      <c r="H6" s="31"/>
    </row>
    <row r="7" spans="1:8" s="94" customFormat="1" x14ac:dyDescent="0.25">
      <c r="A7" s="132"/>
      <c r="B7" s="72" t="s">
        <v>107</v>
      </c>
      <c r="C7" s="34" t="s">
        <v>108</v>
      </c>
      <c r="D7" s="31"/>
      <c r="E7" s="87"/>
      <c r="F7" s="31"/>
      <c r="G7" s="70"/>
      <c r="H7" s="31"/>
    </row>
    <row r="8" spans="1:8" s="94" customFormat="1" ht="15.75" thickBot="1" x14ac:dyDescent="0.3">
      <c r="A8" s="132"/>
      <c r="B8" s="72" t="s">
        <v>109</v>
      </c>
      <c r="C8" s="87"/>
      <c r="D8" s="31"/>
      <c r="E8" s="34"/>
      <c r="F8" s="31"/>
      <c r="G8" s="70"/>
      <c r="H8" s="122"/>
    </row>
    <row r="9" spans="1:8" s="94" customFormat="1" ht="15.75" thickBot="1" x14ac:dyDescent="0.3">
      <c r="A9" s="133"/>
      <c r="B9" s="71" t="s">
        <v>110</v>
      </c>
      <c r="C9" s="69">
        <v>1</v>
      </c>
      <c r="D9" s="90">
        <v>2</v>
      </c>
      <c r="E9" s="90">
        <v>3</v>
      </c>
      <c r="F9" s="90">
        <v>4</v>
      </c>
      <c r="G9" s="91">
        <v>5</v>
      </c>
    </row>
    <row r="10" spans="1:8" s="94" customFormat="1" ht="15" customHeight="1" x14ac:dyDescent="0.25">
      <c r="A10" s="312" t="s">
        <v>111</v>
      </c>
      <c r="B10" s="246" t="s">
        <v>70</v>
      </c>
      <c r="C10" s="255">
        <v>0.56000000000000005</v>
      </c>
      <c r="D10" s="255">
        <v>0.42</v>
      </c>
      <c r="E10" s="255">
        <v>0.02</v>
      </c>
      <c r="F10" s="255">
        <v>0</v>
      </c>
      <c r="G10" s="254">
        <v>0</v>
      </c>
    </row>
    <row r="11" spans="1:8" s="94" customFormat="1" x14ac:dyDescent="0.25">
      <c r="A11" s="313"/>
      <c r="B11" s="246" t="s">
        <v>77</v>
      </c>
      <c r="C11" s="255">
        <v>0.48</v>
      </c>
      <c r="D11" s="255">
        <v>0.45</v>
      </c>
      <c r="E11" s="255">
        <v>0.06</v>
      </c>
      <c r="F11" s="255">
        <v>0</v>
      </c>
      <c r="G11" s="253">
        <v>0</v>
      </c>
    </row>
    <row r="12" spans="1:8" s="94" customFormat="1" x14ac:dyDescent="0.25">
      <c r="A12" s="313"/>
      <c r="B12" s="246" t="s">
        <v>98</v>
      </c>
      <c r="C12" s="255">
        <v>0.53</v>
      </c>
      <c r="D12" s="255">
        <v>0.47</v>
      </c>
      <c r="E12" s="255">
        <v>0</v>
      </c>
      <c r="F12" s="255">
        <v>0</v>
      </c>
      <c r="G12" s="253">
        <v>0</v>
      </c>
    </row>
    <row r="13" spans="1:8" s="94" customFormat="1" x14ac:dyDescent="0.25">
      <c r="A13" s="313"/>
      <c r="B13" s="246" t="s">
        <v>564</v>
      </c>
      <c r="C13" s="255">
        <v>0.63</v>
      </c>
      <c r="D13" s="255">
        <v>0.38</v>
      </c>
      <c r="E13" s="255">
        <v>0</v>
      </c>
      <c r="F13" s="255">
        <v>0</v>
      </c>
      <c r="G13" s="253">
        <v>0</v>
      </c>
    </row>
    <row r="14" spans="1:8" s="94" customFormat="1" x14ac:dyDescent="0.25">
      <c r="A14" s="313"/>
      <c r="B14" s="246" t="s">
        <v>507</v>
      </c>
      <c r="C14" s="255">
        <v>0.6</v>
      </c>
      <c r="D14" s="255">
        <v>0.2</v>
      </c>
      <c r="E14" s="255">
        <v>0.2</v>
      </c>
      <c r="F14" s="255">
        <v>0</v>
      </c>
      <c r="G14" s="253">
        <v>0</v>
      </c>
    </row>
    <row r="15" spans="1:8" s="94" customFormat="1" ht="15.75" thickBot="1" x14ac:dyDescent="0.3">
      <c r="A15" s="313"/>
      <c r="B15" s="246" t="s">
        <v>87</v>
      </c>
      <c r="C15" s="251">
        <v>0.55000000000000004</v>
      </c>
      <c r="D15" s="251">
        <v>0.45</v>
      </c>
      <c r="E15" s="251">
        <v>0</v>
      </c>
      <c r="F15" s="251">
        <v>0</v>
      </c>
      <c r="G15" s="252">
        <v>0</v>
      </c>
    </row>
    <row r="16" spans="1:8" s="94" customFormat="1" x14ac:dyDescent="0.25">
      <c r="A16" s="309" t="s">
        <v>121</v>
      </c>
      <c r="B16" s="244" t="s">
        <v>508</v>
      </c>
      <c r="C16" s="140">
        <v>0.43</v>
      </c>
      <c r="D16" s="140">
        <v>0.56999999999999995</v>
      </c>
      <c r="E16" s="140">
        <v>0</v>
      </c>
      <c r="F16" s="140">
        <v>0</v>
      </c>
      <c r="G16" s="141">
        <v>0</v>
      </c>
    </row>
    <row r="17" spans="1:7" s="94" customFormat="1" x14ac:dyDescent="0.25">
      <c r="A17" s="310"/>
      <c r="B17" s="243" t="s">
        <v>102</v>
      </c>
      <c r="C17" s="140">
        <v>0.5</v>
      </c>
      <c r="D17" s="140">
        <v>0.25</v>
      </c>
      <c r="E17" s="140">
        <v>0.25</v>
      </c>
      <c r="F17" s="140">
        <v>0</v>
      </c>
      <c r="G17" s="141">
        <v>0</v>
      </c>
    </row>
    <row r="18" spans="1:7" s="94" customFormat="1" x14ac:dyDescent="0.25">
      <c r="A18" s="310"/>
      <c r="B18" s="243" t="s">
        <v>86</v>
      </c>
      <c r="C18" s="140">
        <v>0.7</v>
      </c>
      <c r="D18" s="140">
        <v>0.3</v>
      </c>
      <c r="E18" s="140">
        <v>0</v>
      </c>
      <c r="F18" s="140">
        <v>0</v>
      </c>
      <c r="G18" s="141">
        <v>0</v>
      </c>
    </row>
    <row r="19" spans="1:7" s="94" customFormat="1" x14ac:dyDescent="0.25">
      <c r="A19" s="310"/>
      <c r="B19" s="243" t="s">
        <v>82</v>
      </c>
      <c r="C19" s="140">
        <v>0.6</v>
      </c>
      <c r="D19" s="140">
        <v>0.3</v>
      </c>
      <c r="E19" s="140">
        <v>0</v>
      </c>
      <c r="F19" s="140">
        <v>0.1</v>
      </c>
      <c r="G19" s="141">
        <v>0</v>
      </c>
    </row>
    <row r="20" spans="1:7" s="94" customFormat="1" ht="15" customHeight="1" x14ac:dyDescent="0.25">
      <c r="A20" s="310"/>
      <c r="B20" s="243" t="s">
        <v>78</v>
      </c>
      <c r="C20" s="140">
        <v>0.52</v>
      </c>
      <c r="D20" s="140">
        <v>0.35</v>
      </c>
      <c r="E20" s="140">
        <v>0.13</v>
      </c>
      <c r="F20" s="140">
        <v>0</v>
      </c>
      <c r="G20" s="141">
        <v>0</v>
      </c>
    </row>
    <row r="21" spans="1:7" s="94" customFormat="1" x14ac:dyDescent="0.25">
      <c r="A21" s="310"/>
      <c r="B21" s="243" t="s">
        <v>509</v>
      </c>
      <c r="C21" s="140">
        <v>0.56999999999999995</v>
      </c>
      <c r="D21" s="140">
        <v>0.43</v>
      </c>
      <c r="E21" s="140">
        <v>0</v>
      </c>
      <c r="F21" s="140">
        <v>0</v>
      </c>
      <c r="G21" s="141">
        <v>0</v>
      </c>
    </row>
    <row r="22" spans="1:7" s="94" customFormat="1" x14ac:dyDescent="0.25">
      <c r="A22" s="310"/>
      <c r="B22" s="243" t="s">
        <v>88</v>
      </c>
      <c r="C22" s="140">
        <v>0.73</v>
      </c>
      <c r="D22" s="140">
        <v>0.27</v>
      </c>
      <c r="E22" s="140">
        <v>0</v>
      </c>
      <c r="F22" s="140">
        <v>0</v>
      </c>
      <c r="G22" s="141">
        <v>0</v>
      </c>
    </row>
    <row r="23" spans="1:7" s="94" customFormat="1" x14ac:dyDescent="0.25">
      <c r="A23" s="310"/>
      <c r="B23" s="243" t="s">
        <v>79</v>
      </c>
      <c r="C23" s="140">
        <v>0.55000000000000004</v>
      </c>
      <c r="D23" s="140">
        <v>0.32</v>
      </c>
      <c r="E23" s="140">
        <v>0.13</v>
      </c>
      <c r="F23" s="140">
        <v>0</v>
      </c>
      <c r="G23" s="141">
        <v>0</v>
      </c>
    </row>
    <row r="24" spans="1:7" s="94" customFormat="1" x14ac:dyDescent="0.25">
      <c r="A24" s="310"/>
      <c r="B24" s="243" t="s">
        <v>576</v>
      </c>
      <c r="C24" s="140">
        <v>0.22</v>
      </c>
      <c r="D24" s="140">
        <v>0.78</v>
      </c>
      <c r="E24" s="140">
        <v>0</v>
      </c>
      <c r="F24" s="140">
        <v>0</v>
      </c>
      <c r="G24" s="141">
        <v>0</v>
      </c>
    </row>
    <row r="25" spans="1:7" s="94" customFormat="1" x14ac:dyDescent="0.25">
      <c r="A25" s="310"/>
      <c r="B25" s="243" t="s">
        <v>92</v>
      </c>
      <c r="C25" s="140">
        <v>0.46</v>
      </c>
      <c r="D25" s="140">
        <v>0.46</v>
      </c>
      <c r="E25" s="140">
        <v>0.08</v>
      </c>
      <c r="F25" s="140">
        <v>0</v>
      </c>
      <c r="G25" s="141">
        <v>0</v>
      </c>
    </row>
    <row r="26" spans="1:7" s="94" customFormat="1" x14ac:dyDescent="0.25">
      <c r="A26" s="310"/>
      <c r="B26" s="243" t="s">
        <v>89</v>
      </c>
      <c r="C26" s="140">
        <v>0.56000000000000005</v>
      </c>
      <c r="D26" s="140">
        <v>0.31</v>
      </c>
      <c r="E26" s="140">
        <v>0.13</v>
      </c>
      <c r="F26" s="140">
        <v>0</v>
      </c>
      <c r="G26" s="141">
        <v>0</v>
      </c>
    </row>
    <row r="27" spans="1:7" s="94" customFormat="1" x14ac:dyDescent="0.25">
      <c r="A27" s="310"/>
      <c r="B27" s="243" t="s">
        <v>81</v>
      </c>
      <c r="C27" s="140">
        <v>0.67</v>
      </c>
      <c r="D27" s="140">
        <v>0.28000000000000003</v>
      </c>
      <c r="E27" s="140">
        <v>0.06</v>
      </c>
      <c r="F27" s="140">
        <v>0</v>
      </c>
      <c r="G27" s="141">
        <v>0</v>
      </c>
    </row>
    <row r="28" spans="1:7" s="94" customFormat="1" x14ac:dyDescent="0.25">
      <c r="A28" s="310"/>
      <c r="B28" s="243" t="s">
        <v>80</v>
      </c>
      <c r="C28" s="140">
        <v>0.57999999999999996</v>
      </c>
      <c r="D28" s="140">
        <v>0.33</v>
      </c>
      <c r="E28" s="140">
        <v>0.08</v>
      </c>
      <c r="F28" s="140">
        <v>0</v>
      </c>
      <c r="G28" s="141">
        <v>0</v>
      </c>
    </row>
    <row r="29" spans="1:7" s="94" customFormat="1" x14ac:dyDescent="0.25">
      <c r="A29" s="310"/>
      <c r="B29" s="243" t="s">
        <v>582</v>
      </c>
      <c r="C29" s="140">
        <v>0.5</v>
      </c>
      <c r="D29" s="140">
        <v>0.4</v>
      </c>
      <c r="E29" s="140">
        <v>0.1</v>
      </c>
      <c r="F29" s="140">
        <v>0</v>
      </c>
      <c r="G29" s="141">
        <v>0</v>
      </c>
    </row>
    <row r="30" spans="1:7" s="94" customFormat="1" x14ac:dyDescent="0.25">
      <c r="A30" s="310"/>
      <c r="B30" s="243" t="s">
        <v>76</v>
      </c>
      <c r="C30" s="140">
        <v>0.55000000000000004</v>
      </c>
      <c r="D30" s="140">
        <v>0.38</v>
      </c>
      <c r="E30" s="140">
        <v>7.0000000000000007E-2</v>
      </c>
      <c r="F30" s="140">
        <v>0</v>
      </c>
      <c r="G30" s="141">
        <v>0</v>
      </c>
    </row>
    <row r="31" spans="1:7" s="94" customFormat="1" x14ac:dyDescent="0.25">
      <c r="A31" s="310"/>
      <c r="B31" s="243" t="s">
        <v>74</v>
      </c>
      <c r="C31" s="140">
        <v>0.64</v>
      </c>
      <c r="D31" s="140">
        <v>0.36</v>
      </c>
      <c r="E31" s="140">
        <v>0</v>
      </c>
      <c r="F31" s="140">
        <v>0</v>
      </c>
      <c r="G31" s="141">
        <v>0</v>
      </c>
    </row>
    <row r="32" spans="1:7" s="94" customFormat="1" x14ac:dyDescent="0.25">
      <c r="A32" s="310"/>
      <c r="B32" s="243" t="s">
        <v>69</v>
      </c>
      <c r="C32" s="140">
        <v>0.62</v>
      </c>
      <c r="D32" s="140">
        <v>0.32</v>
      </c>
      <c r="E32" s="140">
        <v>0.06</v>
      </c>
      <c r="F32" s="140">
        <v>0</v>
      </c>
      <c r="G32" s="141">
        <v>0</v>
      </c>
    </row>
    <row r="33" spans="1:7" s="94" customFormat="1" x14ac:dyDescent="0.25">
      <c r="A33" s="310"/>
      <c r="B33" s="243" t="s">
        <v>587</v>
      </c>
      <c r="C33" s="140">
        <v>0.56999999999999995</v>
      </c>
      <c r="D33" s="140">
        <v>0.43</v>
      </c>
      <c r="E33" s="140">
        <v>0</v>
      </c>
      <c r="F33" s="140">
        <v>0</v>
      </c>
      <c r="G33" s="141">
        <v>0</v>
      </c>
    </row>
    <row r="34" spans="1:7" s="94" customFormat="1" x14ac:dyDescent="0.25">
      <c r="A34" s="310"/>
      <c r="B34" s="243" t="s">
        <v>510</v>
      </c>
      <c r="C34" s="140">
        <v>0.5</v>
      </c>
      <c r="D34" s="140">
        <v>0.5</v>
      </c>
      <c r="E34" s="140">
        <v>0</v>
      </c>
      <c r="F34" s="140">
        <v>0</v>
      </c>
      <c r="G34" s="141">
        <v>0</v>
      </c>
    </row>
    <row r="35" spans="1:7" s="94" customFormat="1" x14ac:dyDescent="0.25">
      <c r="A35" s="310"/>
      <c r="B35" s="243" t="s">
        <v>75</v>
      </c>
      <c r="C35" s="140">
        <v>0.53</v>
      </c>
      <c r="D35" s="140">
        <v>0.42</v>
      </c>
      <c r="E35" s="140">
        <v>0.05</v>
      </c>
      <c r="F35" s="140">
        <v>0</v>
      </c>
      <c r="G35" s="141">
        <v>0</v>
      </c>
    </row>
    <row r="36" spans="1:7" s="94" customFormat="1" ht="15.75" thickBot="1" x14ac:dyDescent="0.3">
      <c r="A36" s="311"/>
      <c r="B36" s="242" t="s">
        <v>29</v>
      </c>
      <c r="C36" s="142">
        <v>0.53</v>
      </c>
      <c r="D36" s="142">
        <v>0.37</v>
      </c>
      <c r="E36" s="142">
        <v>0</v>
      </c>
      <c r="F36" s="142">
        <v>0.05</v>
      </c>
      <c r="G36" s="143">
        <v>0.05</v>
      </c>
    </row>
    <row r="37" spans="1:7" s="94" customFormat="1" x14ac:dyDescent="0.25">
      <c r="A37" s="312" t="s">
        <v>124</v>
      </c>
      <c r="B37" s="246" t="s">
        <v>103</v>
      </c>
      <c r="C37" s="255">
        <v>0.45</v>
      </c>
      <c r="D37" s="255">
        <v>0.45</v>
      </c>
      <c r="E37" s="255">
        <v>0</v>
      </c>
      <c r="F37" s="255">
        <v>0.09</v>
      </c>
      <c r="G37" s="253">
        <v>0</v>
      </c>
    </row>
    <row r="38" spans="1:7" s="94" customFormat="1" x14ac:dyDescent="0.25">
      <c r="A38" s="313"/>
      <c r="B38" s="246" t="s">
        <v>593</v>
      </c>
      <c r="C38" s="255">
        <v>0.44</v>
      </c>
      <c r="D38" s="255">
        <v>0.56000000000000005</v>
      </c>
      <c r="E38" s="255">
        <v>0</v>
      </c>
      <c r="F38" s="255">
        <v>0</v>
      </c>
      <c r="G38" s="253">
        <v>0</v>
      </c>
    </row>
    <row r="39" spans="1:7" s="94" customFormat="1" x14ac:dyDescent="0.25">
      <c r="A39" s="313"/>
      <c r="B39" s="246" t="s">
        <v>94</v>
      </c>
      <c r="C39" s="255">
        <v>0.64</v>
      </c>
      <c r="D39" s="255">
        <v>0.36</v>
      </c>
      <c r="E39" s="255">
        <v>0</v>
      </c>
      <c r="F39" s="255">
        <v>0</v>
      </c>
      <c r="G39" s="253">
        <v>0</v>
      </c>
    </row>
    <row r="40" spans="1:7" s="94" customFormat="1" x14ac:dyDescent="0.25">
      <c r="A40" s="313"/>
      <c r="B40" s="246" t="s">
        <v>549</v>
      </c>
      <c r="C40" s="255">
        <v>0.71</v>
      </c>
      <c r="D40" s="255">
        <v>0.28999999999999998</v>
      </c>
      <c r="E40" s="255">
        <v>0</v>
      </c>
      <c r="F40" s="255">
        <v>0</v>
      </c>
      <c r="G40" s="253">
        <v>0</v>
      </c>
    </row>
    <row r="41" spans="1:7" s="94" customFormat="1" ht="15" customHeight="1" x14ac:dyDescent="0.25">
      <c r="A41" s="313"/>
      <c r="B41" s="246" t="s">
        <v>511</v>
      </c>
      <c r="C41" s="255">
        <v>0.63</v>
      </c>
      <c r="D41" s="255">
        <v>0.38</v>
      </c>
      <c r="E41" s="255">
        <v>0</v>
      </c>
      <c r="F41" s="255">
        <v>0</v>
      </c>
      <c r="G41" s="253">
        <v>0</v>
      </c>
    </row>
    <row r="42" spans="1:7" s="94" customFormat="1" x14ac:dyDescent="0.25">
      <c r="A42" s="313"/>
      <c r="B42" s="246" t="s">
        <v>96</v>
      </c>
      <c r="C42" s="255">
        <v>0.61</v>
      </c>
      <c r="D42" s="255">
        <v>0.39</v>
      </c>
      <c r="E42" s="255">
        <v>0</v>
      </c>
      <c r="F42" s="255">
        <v>0</v>
      </c>
      <c r="G42" s="253">
        <v>0</v>
      </c>
    </row>
    <row r="43" spans="1:7" s="94" customFormat="1" ht="15.75" thickBot="1" x14ac:dyDescent="0.3">
      <c r="A43" s="313"/>
      <c r="B43" s="246" t="s">
        <v>28</v>
      </c>
      <c r="C43" s="251">
        <v>0.56000000000000005</v>
      </c>
      <c r="D43" s="251">
        <v>0.44</v>
      </c>
      <c r="E43" s="251">
        <v>0</v>
      </c>
      <c r="F43" s="251">
        <v>0</v>
      </c>
      <c r="G43" s="252">
        <v>0</v>
      </c>
    </row>
    <row r="44" spans="1:7" s="94" customFormat="1" x14ac:dyDescent="0.25">
      <c r="A44" s="309" t="s">
        <v>112</v>
      </c>
      <c r="B44" s="244" t="s">
        <v>405</v>
      </c>
      <c r="C44" s="140">
        <v>0.71</v>
      </c>
      <c r="D44" s="140">
        <v>0.28999999999999998</v>
      </c>
      <c r="E44" s="140">
        <v>0</v>
      </c>
      <c r="F44" s="140">
        <v>0</v>
      </c>
      <c r="G44" s="141">
        <v>0</v>
      </c>
    </row>
    <row r="45" spans="1:7" s="94" customFormat="1" x14ac:dyDescent="0.25">
      <c r="A45" s="310"/>
      <c r="B45" s="243" t="s">
        <v>59</v>
      </c>
      <c r="C45" s="140">
        <v>0</v>
      </c>
      <c r="D45" s="140">
        <v>0.33</v>
      </c>
      <c r="E45" s="140">
        <v>0.67</v>
      </c>
      <c r="F45" s="140">
        <v>0</v>
      </c>
      <c r="G45" s="141">
        <v>0</v>
      </c>
    </row>
    <row r="46" spans="1:7" s="94" customFormat="1" x14ac:dyDescent="0.25">
      <c r="A46" s="310"/>
      <c r="B46" s="243" t="s">
        <v>35</v>
      </c>
      <c r="C46" s="140">
        <v>0.33</v>
      </c>
      <c r="D46" s="140">
        <v>0.33</v>
      </c>
      <c r="E46" s="140">
        <v>0.33</v>
      </c>
      <c r="F46" s="140">
        <v>0</v>
      </c>
      <c r="G46" s="141">
        <v>0</v>
      </c>
    </row>
    <row r="47" spans="1:7" s="94" customFormat="1" ht="15" customHeight="1" x14ac:dyDescent="0.25">
      <c r="A47" s="310"/>
      <c r="B47" s="243" t="s">
        <v>22</v>
      </c>
      <c r="C47" s="140">
        <v>0.54</v>
      </c>
      <c r="D47" s="140">
        <v>0.31</v>
      </c>
      <c r="E47" s="140">
        <v>0.15</v>
      </c>
      <c r="F47" s="140">
        <v>0</v>
      </c>
      <c r="G47" s="141">
        <v>0</v>
      </c>
    </row>
    <row r="48" spans="1:7" s="94" customFormat="1" ht="15.75" thickBot="1" x14ac:dyDescent="0.3">
      <c r="A48" s="310"/>
      <c r="B48" s="243" t="s">
        <v>610</v>
      </c>
      <c r="C48" s="142">
        <v>0</v>
      </c>
      <c r="D48" s="142">
        <v>0</v>
      </c>
      <c r="E48" s="142">
        <v>0.22</v>
      </c>
      <c r="F48" s="142">
        <v>0.78</v>
      </c>
      <c r="G48" s="143">
        <v>0</v>
      </c>
    </row>
    <row r="49" spans="1:8" s="94" customFormat="1" x14ac:dyDescent="0.25">
      <c r="A49" s="312" t="s">
        <v>113</v>
      </c>
      <c r="B49" s="245" t="s">
        <v>406</v>
      </c>
      <c r="C49" s="255">
        <v>0.5</v>
      </c>
      <c r="D49" s="255">
        <v>0.25</v>
      </c>
      <c r="E49" s="255">
        <v>0</v>
      </c>
      <c r="F49" s="255">
        <v>0.25</v>
      </c>
      <c r="G49" s="253">
        <v>0</v>
      </c>
    </row>
    <row r="50" spans="1:8" s="94" customFormat="1" x14ac:dyDescent="0.25">
      <c r="A50" s="313"/>
      <c r="B50" s="246" t="s">
        <v>407</v>
      </c>
      <c r="C50" s="255">
        <v>0.5</v>
      </c>
      <c r="D50" s="255">
        <v>0.5</v>
      </c>
      <c r="E50" s="255">
        <v>0</v>
      </c>
      <c r="F50" s="255">
        <v>0</v>
      </c>
      <c r="G50" s="253">
        <v>0</v>
      </c>
    </row>
    <row r="51" spans="1:8" s="94" customFormat="1" x14ac:dyDescent="0.25">
      <c r="A51" s="313"/>
      <c r="B51" s="246" t="s">
        <v>408</v>
      </c>
      <c r="C51" s="255">
        <v>0.33</v>
      </c>
      <c r="D51" s="255">
        <v>0.56000000000000005</v>
      </c>
      <c r="E51" s="255">
        <v>0.11</v>
      </c>
      <c r="F51" s="255">
        <v>0</v>
      </c>
      <c r="G51" s="253">
        <v>0</v>
      </c>
    </row>
    <row r="52" spans="1:8" s="94" customFormat="1" x14ac:dyDescent="0.25">
      <c r="A52" s="313"/>
      <c r="B52" s="246" t="s">
        <v>615</v>
      </c>
      <c r="C52" s="255">
        <v>1</v>
      </c>
      <c r="D52" s="255">
        <v>0</v>
      </c>
      <c r="E52" s="255">
        <v>0</v>
      </c>
      <c r="F52" s="255">
        <v>0</v>
      </c>
      <c r="G52" s="253">
        <v>0</v>
      </c>
    </row>
    <row r="53" spans="1:8" s="94" customFormat="1" ht="15" customHeight="1" x14ac:dyDescent="0.25">
      <c r="A53" s="313"/>
      <c r="B53" s="246" t="s">
        <v>409</v>
      </c>
      <c r="C53" s="255">
        <v>0.5</v>
      </c>
      <c r="D53" s="255">
        <v>0.5</v>
      </c>
      <c r="E53" s="255">
        <v>0</v>
      </c>
      <c r="F53" s="255">
        <v>0</v>
      </c>
      <c r="G53" s="253">
        <v>0</v>
      </c>
    </row>
    <row r="54" spans="1:8" s="94" customFormat="1" x14ac:dyDescent="0.25">
      <c r="A54" s="313"/>
      <c r="B54" s="246" t="s">
        <v>23</v>
      </c>
      <c r="C54" s="255">
        <v>0.69</v>
      </c>
      <c r="D54" s="255">
        <v>0.31</v>
      </c>
      <c r="E54" s="255">
        <v>0</v>
      </c>
      <c r="F54" s="255">
        <v>0</v>
      </c>
      <c r="G54" s="253">
        <v>0</v>
      </c>
    </row>
    <row r="55" spans="1:8" s="94" customFormat="1" x14ac:dyDescent="0.25">
      <c r="A55" s="313"/>
      <c r="B55" s="246" t="s">
        <v>619</v>
      </c>
      <c r="C55" s="255">
        <v>0.17</v>
      </c>
      <c r="D55" s="255">
        <v>0.67</v>
      </c>
      <c r="E55" s="255">
        <v>0.17</v>
      </c>
      <c r="F55" s="255">
        <v>0</v>
      </c>
      <c r="G55" s="253">
        <v>0</v>
      </c>
      <c r="H55" s="131"/>
    </row>
    <row r="56" spans="1:8" s="94" customFormat="1" x14ac:dyDescent="0.25">
      <c r="A56" s="313"/>
      <c r="B56" s="246" t="s">
        <v>410</v>
      </c>
      <c r="C56" s="255">
        <v>0.25</v>
      </c>
      <c r="D56" s="255">
        <v>0.25</v>
      </c>
      <c r="E56" s="255">
        <v>0.38</v>
      </c>
      <c r="F56" s="255">
        <v>0.13</v>
      </c>
      <c r="G56" s="253">
        <v>0</v>
      </c>
    </row>
    <row r="57" spans="1:8" s="94" customFormat="1" x14ac:dyDescent="0.25">
      <c r="A57" s="313"/>
      <c r="B57" s="246" t="s">
        <v>624</v>
      </c>
      <c r="C57" s="255">
        <v>0.4</v>
      </c>
      <c r="D57" s="255">
        <v>0.5</v>
      </c>
      <c r="E57" s="255">
        <v>0.1</v>
      </c>
      <c r="F57" s="255">
        <v>0</v>
      </c>
      <c r="G57" s="253">
        <v>0</v>
      </c>
    </row>
    <row r="58" spans="1:8" s="94" customFormat="1" x14ac:dyDescent="0.25">
      <c r="A58" s="313"/>
      <c r="B58" s="246" t="s">
        <v>627</v>
      </c>
      <c r="C58" s="255">
        <v>0.5</v>
      </c>
      <c r="D58" s="255">
        <v>0.33</v>
      </c>
      <c r="E58" s="255">
        <v>0.17</v>
      </c>
      <c r="F58" s="255">
        <v>0</v>
      </c>
      <c r="G58" s="253">
        <v>0</v>
      </c>
    </row>
    <row r="59" spans="1:8" s="94" customFormat="1" ht="30" x14ac:dyDescent="0.25">
      <c r="A59" s="313"/>
      <c r="B59" s="248" t="s">
        <v>411</v>
      </c>
      <c r="C59" s="255">
        <v>0.38</v>
      </c>
      <c r="D59" s="255">
        <v>0.38</v>
      </c>
      <c r="E59" s="255">
        <v>0</v>
      </c>
      <c r="F59" s="255">
        <v>0.13</v>
      </c>
      <c r="G59" s="253">
        <v>0.13</v>
      </c>
      <c r="H59" s="131"/>
    </row>
    <row r="60" spans="1:8" s="94" customFormat="1" ht="15.75" thickBot="1" x14ac:dyDescent="0.3">
      <c r="A60" s="314"/>
      <c r="B60" s="249" t="s">
        <v>26</v>
      </c>
      <c r="C60" s="251">
        <v>0.54</v>
      </c>
      <c r="D60" s="251">
        <v>0.46</v>
      </c>
      <c r="E60" s="251">
        <v>0</v>
      </c>
      <c r="F60" s="251">
        <v>0</v>
      </c>
      <c r="G60" s="252">
        <v>0</v>
      </c>
      <c r="H60" s="131"/>
    </row>
    <row r="61" spans="1:8" s="94" customFormat="1" x14ac:dyDescent="0.25">
      <c r="A61" s="310" t="s">
        <v>114</v>
      </c>
      <c r="B61" s="243" t="s">
        <v>412</v>
      </c>
      <c r="C61" s="140">
        <v>0.14000000000000001</v>
      </c>
      <c r="D61" s="140">
        <v>0.14000000000000001</v>
      </c>
      <c r="E61" s="140">
        <v>0.71</v>
      </c>
      <c r="F61" s="140">
        <v>0</v>
      </c>
      <c r="G61" s="141">
        <v>0</v>
      </c>
    </row>
    <row r="62" spans="1:8" s="94" customFormat="1" x14ac:dyDescent="0.25">
      <c r="A62" s="310"/>
      <c r="B62" s="243" t="s">
        <v>635</v>
      </c>
      <c r="C62" s="140">
        <v>0</v>
      </c>
      <c r="D62" s="140">
        <v>0.17</v>
      </c>
      <c r="E62" s="140">
        <v>0.83</v>
      </c>
      <c r="F62" s="140">
        <v>0</v>
      </c>
      <c r="G62" s="141">
        <v>0</v>
      </c>
    </row>
    <row r="63" spans="1:8" s="94" customFormat="1" x14ac:dyDescent="0.25">
      <c r="A63" s="310"/>
      <c r="B63" s="243" t="s">
        <v>413</v>
      </c>
      <c r="C63" s="140">
        <v>0.43</v>
      </c>
      <c r="D63" s="140">
        <v>0.56999999999999995</v>
      </c>
      <c r="E63" s="140">
        <v>0</v>
      </c>
      <c r="F63" s="140">
        <v>0</v>
      </c>
      <c r="G63" s="141">
        <v>0</v>
      </c>
    </row>
    <row r="64" spans="1:8" s="94" customFormat="1" x14ac:dyDescent="0.25">
      <c r="A64" s="310"/>
      <c r="B64" s="243" t="s">
        <v>47</v>
      </c>
      <c r="C64" s="140">
        <v>0.17</v>
      </c>
      <c r="D64" s="140">
        <v>0.57999999999999996</v>
      </c>
      <c r="E64" s="140">
        <v>0.25</v>
      </c>
      <c r="F64" s="140">
        <v>0</v>
      </c>
      <c r="G64" s="141">
        <v>0</v>
      </c>
    </row>
    <row r="65" spans="1:7" s="94" customFormat="1" ht="15" customHeight="1" x14ac:dyDescent="0.25">
      <c r="A65" s="310"/>
      <c r="B65" s="243" t="s">
        <v>639</v>
      </c>
      <c r="C65" s="140">
        <v>0</v>
      </c>
      <c r="D65" s="140">
        <v>0.71</v>
      </c>
      <c r="E65" s="140">
        <v>0.28999999999999998</v>
      </c>
      <c r="F65" s="140">
        <v>0</v>
      </c>
      <c r="G65" s="141">
        <v>0</v>
      </c>
    </row>
    <row r="66" spans="1:7" s="94" customFormat="1" x14ac:dyDescent="0.25">
      <c r="A66" s="310"/>
      <c r="B66" s="243" t="s">
        <v>644</v>
      </c>
      <c r="C66" s="140">
        <v>0</v>
      </c>
      <c r="D66" s="140">
        <v>0.33</v>
      </c>
      <c r="E66" s="140">
        <v>0.67</v>
      </c>
      <c r="F66" s="140">
        <v>0</v>
      </c>
      <c r="G66" s="141">
        <v>0</v>
      </c>
    </row>
    <row r="67" spans="1:7" s="94" customFormat="1" x14ac:dyDescent="0.25">
      <c r="A67" s="310"/>
      <c r="B67" s="243" t="s">
        <v>36</v>
      </c>
      <c r="C67" s="140">
        <v>0.25</v>
      </c>
      <c r="D67" s="140">
        <v>0.63</v>
      </c>
      <c r="E67" s="140">
        <v>0.13</v>
      </c>
      <c r="F67" s="140">
        <v>0</v>
      </c>
      <c r="G67" s="141">
        <v>0</v>
      </c>
    </row>
    <row r="68" spans="1:7" s="94" customFormat="1" ht="15.75" thickBot="1" x14ac:dyDescent="0.3">
      <c r="A68" s="311"/>
      <c r="B68" s="250" t="s">
        <v>37</v>
      </c>
      <c r="C68" s="142">
        <v>0.23</v>
      </c>
      <c r="D68" s="142">
        <v>0.46</v>
      </c>
      <c r="E68" s="142">
        <v>0.31</v>
      </c>
      <c r="F68" s="142">
        <v>0</v>
      </c>
      <c r="G68" s="143">
        <v>0</v>
      </c>
    </row>
    <row r="69" spans="1:7" s="94" customFormat="1" x14ac:dyDescent="0.25">
      <c r="A69" s="313" t="s">
        <v>115</v>
      </c>
      <c r="B69" s="246" t="s">
        <v>44</v>
      </c>
      <c r="C69" s="255">
        <v>7.0000000000000007E-2</v>
      </c>
      <c r="D69" s="255">
        <v>7.0000000000000007E-2</v>
      </c>
      <c r="E69" s="255">
        <v>0.5</v>
      </c>
      <c r="F69" s="255">
        <v>0.36</v>
      </c>
      <c r="G69" s="253">
        <v>0</v>
      </c>
    </row>
    <row r="70" spans="1:7" s="94" customFormat="1" x14ac:dyDescent="0.25">
      <c r="A70" s="313"/>
      <c r="B70" s="246" t="s">
        <v>45</v>
      </c>
      <c r="C70" s="255">
        <v>0</v>
      </c>
      <c r="D70" s="255">
        <v>0.57999999999999996</v>
      </c>
      <c r="E70" s="255">
        <v>0.33</v>
      </c>
      <c r="F70" s="255">
        <v>0.08</v>
      </c>
      <c r="G70" s="253">
        <v>0</v>
      </c>
    </row>
    <row r="71" spans="1:7" s="94" customFormat="1" x14ac:dyDescent="0.25">
      <c r="A71" s="313"/>
      <c r="B71" s="246" t="s">
        <v>42</v>
      </c>
      <c r="C71" s="255">
        <v>0</v>
      </c>
      <c r="D71" s="255">
        <v>0.54</v>
      </c>
      <c r="E71" s="255">
        <v>0.38</v>
      </c>
      <c r="F71" s="255">
        <v>0.08</v>
      </c>
      <c r="G71" s="253">
        <v>0</v>
      </c>
    </row>
    <row r="72" spans="1:7" s="94" customFormat="1" x14ac:dyDescent="0.25">
      <c r="A72" s="313"/>
      <c r="B72" s="246" t="s">
        <v>33</v>
      </c>
      <c r="C72" s="255">
        <v>0.15</v>
      </c>
      <c r="D72" s="255">
        <v>0.38</v>
      </c>
      <c r="E72" s="255">
        <v>0.38</v>
      </c>
      <c r="F72" s="255">
        <v>0.08</v>
      </c>
      <c r="G72" s="253">
        <v>0</v>
      </c>
    </row>
    <row r="73" spans="1:7" s="94" customFormat="1" ht="15" customHeight="1" x14ac:dyDescent="0.25">
      <c r="A73" s="313"/>
      <c r="B73" s="246" t="s">
        <v>652</v>
      </c>
      <c r="C73" s="255">
        <v>0</v>
      </c>
      <c r="D73" s="255">
        <v>0.28999999999999998</v>
      </c>
      <c r="E73" s="255">
        <v>0.56999999999999995</v>
      </c>
      <c r="F73" s="255">
        <v>0.14000000000000001</v>
      </c>
      <c r="G73" s="253">
        <v>0</v>
      </c>
    </row>
    <row r="74" spans="1:7" s="94" customFormat="1" x14ac:dyDescent="0.25">
      <c r="A74" s="313"/>
      <c r="B74" s="246" t="s">
        <v>657</v>
      </c>
      <c r="C74" s="255">
        <v>0</v>
      </c>
      <c r="D74" s="255">
        <v>0.13</v>
      </c>
      <c r="E74" s="255">
        <v>0.63</v>
      </c>
      <c r="F74" s="255">
        <v>0.25</v>
      </c>
      <c r="G74" s="253">
        <v>0</v>
      </c>
    </row>
    <row r="75" spans="1:7" s="94" customFormat="1" x14ac:dyDescent="0.25">
      <c r="A75" s="313"/>
      <c r="B75" s="246" t="s">
        <v>662</v>
      </c>
      <c r="C75" s="255">
        <v>0</v>
      </c>
      <c r="D75" s="255">
        <v>0.44</v>
      </c>
      <c r="E75" s="255">
        <v>0.56000000000000005</v>
      </c>
      <c r="F75" s="255">
        <v>0</v>
      </c>
      <c r="G75" s="253">
        <v>0</v>
      </c>
    </row>
    <row r="76" spans="1:7" s="94" customFormat="1" x14ac:dyDescent="0.25">
      <c r="A76" s="313"/>
      <c r="B76" s="246" t="s">
        <v>414</v>
      </c>
      <c r="C76" s="255">
        <v>0.25</v>
      </c>
      <c r="D76" s="255">
        <v>0.63</v>
      </c>
      <c r="E76" s="255">
        <v>0.13</v>
      </c>
      <c r="F76" s="255">
        <v>0</v>
      </c>
      <c r="G76" s="253">
        <v>0</v>
      </c>
    </row>
    <row r="77" spans="1:7" s="94" customFormat="1" x14ac:dyDescent="0.25">
      <c r="A77" s="313"/>
      <c r="B77" s="246" t="s">
        <v>50</v>
      </c>
      <c r="C77" s="255">
        <v>0</v>
      </c>
      <c r="D77" s="255">
        <v>0.09</v>
      </c>
      <c r="E77" s="255">
        <v>0.18</v>
      </c>
      <c r="F77" s="255">
        <v>0.59</v>
      </c>
      <c r="G77" s="253">
        <v>0.14000000000000001</v>
      </c>
    </row>
    <row r="78" spans="1:7" s="94" customFormat="1" x14ac:dyDescent="0.25">
      <c r="A78" s="313"/>
      <c r="B78" s="246" t="s">
        <v>669</v>
      </c>
      <c r="C78" s="255">
        <v>0</v>
      </c>
      <c r="D78" s="255">
        <v>0.25</v>
      </c>
      <c r="E78" s="255">
        <v>0.63</v>
      </c>
      <c r="F78" s="255">
        <v>0.13</v>
      </c>
      <c r="G78" s="253">
        <v>0</v>
      </c>
    </row>
    <row r="79" spans="1:7" s="94" customFormat="1" x14ac:dyDescent="0.25">
      <c r="A79" s="313"/>
      <c r="B79" s="246" t="s">
        <v>415</v>
      </c>
      <c r="C79" s="255">
        <v>0</v>
      </c>
      <c r="D79" s="255">
        <v>0.5</v>
      </c>
      <c r="E79" s="255">
        <v>0.5</v>
      </c>
      <c r="F79" s="255">
        <v>0</v>
      </c>
      <c r="G79" s="253">
        <v>0</v>
      </c>
    </row>
    <row r="80" spans="1:7" s="94" customFormat="1" x14ac:dyDescent="0.25">
      <c r="A80" s="313"/>
      <c r="B80" s="246" t="s">
        <v>675</v>
      </c>
      <c r="C80" s="255">
        <v>0</v>
      </c>
      <c r="D80" s="255">
        <v>0.33</v>
      </c>
      <c r="E80" s="255">
        <v>0.67</v>
      </c>
      <c r="F80" s="255">
        <v>0</v>
      </c>
      <c r="G80" s="253">
        <v>0</v>
      </c>
    </row>
    <row r="81" spans="1:7" s="94" customFormat="1" ht="15" customHeight="1" thickBot="1" x14ac:dyDescent="0.3">
      <c r="A81" s="313"/>
      <c r="B81" s="249" t="s">
        <v>680</v>
      </c>
      <c r="C81" s="251">
        <v>0</v>
      </c>
      <c r="D81" s="251">
        <v>0.2</v>
      </c>
      <c r="E81" s="251">
        <v>0.6</v>
      </c>
      <c r="F81" s="251">
        <v>0.2</v>
      </c>
      <c r="G81" s="252">
        <v>0</v>
      </c>
    </row>
    <row r="82" spans="1:7" s="94" customFormat="1" x14ac:dyDescent="0.25">
      <c r="A82" s="309" t="s">
        <v>735</v>
      </c>
      <c r="B82" s="243" t="s">
        <v>55</v>
      </c>
      <c r="C82" s="140">
        <v>0.08</v>
      </c>
      <c r="D82" s="140">
        <v>0.08</v>
      </c>
      <c r="E82" s="140">
        <v>0.31</v>
      </c>
      <c r="F82" s="140">
        <v>0.46</v>
      </c>
      <c r="G82" s="141">
        <v>0.08</v>
      </c>
    </row>
    <row r="83" spans="1:7" s="94" customFormat="1" x14ac:dyDescent="0.25">
      <c r="A83" s="310"/>
      <c r="B83" s="243" t="s">
        <v>57</v>
      </c>
      <c r="C83" s="140">
        <v>0.06</v>
      </c>
      <c r="D83" s="140">
        <v>0.28999999999999998</v>
      </c>
      <c r="E83" s="140">
        <v>0.35</v>
      </c>
      <c r="F83" s="140">
        <v>0.24</v>
      </c>
      <c r="G83" s="141">
        <v>0.06</v>
      </c>
    </row>
    <row r="84" spans="1:7" s="94" customFormat="1" x14ac:dyDescent="0.25">
      <c r="A84" s="310"/>
      <c r="B84" s="243" t="s">
        <v>60</v>
      </c>
      <c r="C84" s="140">
        <v>0</v>
      </c>
      <c r="D84" s="140">
        <v>0</v>
      </c>
      <c r="E84" s="140">
        <v>0.33</v>
      </c>
      <c r="F84" s="140">
        <v>0.25</v>
      </c>
      <c r="G84" s="141">
        <v>0.42</v>
      </c>
    </row>
    <row r="85" spans="1:7" s="94" customFormat="1" x14ac:dyDescent="0.25">
      <c r="A85" s="310"/>
      <c r="B85" s="243" t="s">
        <v>688</v>
      </c>
      <c r="C85" s="140">
        <v>0.56999999999999995</v>
      </c>
      <c r="D85" s="140">
        <v>0.14000000000000001</v>
      </c>
      <c r="E85" s="140">
        <v>0.14000000000000001</v>
      </c>
      <c r="F85" s="140">
        <v>0.14000000000000001</v>
      </c>
      <c r="G85" s="141">
        <v>0</v>
      </c>
    </row>
    <row r="86" spans="1:7" s="94" customFormat="1" x14ac:dyDescent="0.25">
      <c r="A86" s="310"/>
      <c r="B86" s="243" t="s">
        <v>58</v>
      </c>
      <c r="C86" s="140">
        <v>0</v>
      </c>
      <c r="D86" s="140">
        <v>0</v>
      </c>
      <c r="E86" s="140">
        <v>0.22</v>
      </c>
      <c r="F86" s="140">
        <v>0</v>
      </c>
      <c r="G86" s="141">
        <v>0.78</v>
      </c>
    </row>
    <row r="87" spans="1:7" s="94" customFormat="1" x14ac:dyDescent="0.25">
      <c r="A87" s="310"/>
      <c r="B87" s="243" t="s">
        <v>416</v>
      </c>
      <c r="C87" s="140">
        <v>0</v>
      </c>
      <c r="D87" s="140">
        <v>0.5</v>
      </c>
      <c r="E87" s="140">
        <v>0</v>
      </c>
      <c r="F87" s="140">
        <v>0.33</v>
      </c>
      <c r="G87" s="141">
        <v>0.17</v>
      </c>
    </row>
    <row r="88" spans="1:7" s="94" customFormat="1" x14ac:dyDescent="0.25">
      <c r="A88" s="310"/>
      <c r="B88" s="243" t="s">
        <v>695</v>
      </c>
      <c r="C88" s="140">
        <v>0.5</v>
      </c>
      <c r="D88" s="140">
        <v>0.5</v>
      </c>
      <c r="E88" s="140">
        <v>0</v>
      </c>
      <c r="F88" s="140">
        <v>0</v>
      </c>
      <c r="G88" s="141">
        <v>0</v>
      </c>
    </row>
    <row r="89" spans="1:7" s="94" customFormat="1" x14ac:dyDescent="0.25">
      <c r="A89" s="310"/>
      <c r="B89" s="243" t="s">
        <v>39</v>
      </c>
      <c r="C89" s="140">
        <v>0.09</v>
      </c>
      <c r="D89" s="140">
        <v>0.18</v>
      </c>
      <c r="E89" s="140">
        <v>0.18</v>
      </c>
      <c r="F89" s="140">
        <v>0.45</v>
      </c>
      <c r="G89" s="141">
        <v>0.09</v>
      </c>
    </row>
    <row r="90" spans="1:7" s="94" customFormat="1" x14ac:dyDescent="0.25">
      <c r="A90" s="310"/>
      <c r="B90" s="243" t="s">
        <v>24</v>
      </c>
      <c r="C90" s="140">
        <v>0.55000000000000004</v>
      </c>
      <c r="D90" s="140">
        <v>0.36</v>
      </c>
      <c r="E90" s="140">
        <v>0.09</v>
      </c>
      <c r="F90" s="140">
        <v>0</v>
      </c>
      <c r="G90" s="141">
        <v>0</v>
      </c>
    </row>
    <row r="91" spans="1:7" s="94" customFormat="1" ht="15" customHeight="1" thickBot="1" x14ac:dyDescent="0.3">
      <c r="A91" s="311"/>
      <c r="B91" s="243" t="s">
        <v>417</v>
      </c>
      <c r="C91" s="142">
        <v>0</v>
      </c>
      <c r="D91" s="142">
        <v>0</v>
      </c>
      <c r="E91" s="142">
        <v>0</v>
      </c>
      <c r="F91" s="142">
        <v>0.2</v>
      </c>
      <c r="G91" s="143">
        <v>0.8</v>
      </c>
    </row>
    <row r="92" spans="1:7" s="94" customFormat="1" x14ac:dyDescent="0.25">
      <c r="A92" s="313" t="s">
        <v>125</v>
      </c>
      <c r="B92" s="247" t="s">
        <v>703</v>
      </c>
      <c r="C92" s="255">
        <v>0.2</v>
      </c>
      <c r="D92" s="255">
        <v>0.6</v>
      </c>
      <c r="E92" s="255">
        <v>0.2</v>
      </c>
      <c r="F92" s="255">
        <v>0</v>
      </c>
      <c r="G92" s="253">
        <v>0</v>
      </c>
    </row>
    <row r="93" spans="1:7" s="94" customFormat="1" x14ac:dyDescent="0.25">
      <c r="A93" s="313"/>
      <c r="B93" s="246" t="s">
        <v>48</v>
      </c>
      <c r="C93" s="255">
        <v>0.4</v>
      </c>
      <c r="D93" s="255">
        <v>0.3</v>
      </c>
      <c r="E93" s="255">
        <v>0.3</v>
      </c>
      <c r="F93" s="255">
        <v>0</v>
      </c>
      <c r="G93" s="253">
        <v>0</v>
      </c>
    </row>
    <row r="94" spans="1:7" s="94" customFormat="1" ht="15.75" thickBot="1" x14ac:dyDescent="0.3">
      <c r="A94" s="313"/>
      <c r="B94" s="246" t="s">
        <v>706</v>
      </c>
      <c r="C94" s="251">
        <v>0.4</v>
      </c>
      <c r="D94" s="251">
        <v>0.2</v>
      </c>
      <c r="E94" s="251">
        <v>0.4</v>
      </c>
      <c r="F94" s="251">
        <v>0</v>
      </c>
      <c r="G94" s="252">
        <v>0</v>
      </c>
    </row>
    <row r="95" spans="1:7" s="94" customFormat="1" x14ac:dyDescent="0.25">
      <c r="A95" s="309" t="s">
        <v>404</v>
      </c>
      <c r="B95" s="244" t="s">
        <v>418</v>
      </c>
      <c r="C95" s="140">
        <v>0</v>
      </c>
      <c r="D95" s="140">
        <v>0.28999999999999998</v>
      </c>
      <c r="E95" s="140">
        <v>0.43</v>
      </c>
      <c r="F95" s="140">
        <v>0.14000000000000001</v>
      </c>
      <c r="G95" s="141">
        <v>0.14000000000000001</v>
      </c>
    </row>
    <row r="96" spans="1:7" s="94" customFormat="1" ht="15" customHeight="1" x14ac:dyDescent="0.25">
      <c r="A96" s="310"/>
      <c r="B96" s="243" t="s">
        <v>710</v>
      </c>
      <c r="C96" s="140">
        <v>0</v>
      </c>
      <c r="D96" s="140">
        <v>1</v>
      </c>
      <c r="E96" s="140">
        <v>0</v>
      </c>
      <c r="F96" s="140">
        <v>0</v>
      </c>
      <c r="G96" s="141">
        <v>0</v>
      </c>
    </row>
    <row r="97" spans="1:7" s="94" customFormat="1" x14ac:dyDescent="0.25">
      <c r="A97" s="310"/>
      <c r="B97" s="243" t="s">
        <v>307</v>
      </c>
      <c r="C97" s="140">
        <v>7.0000000000000007E-2</v>
      </c>
      <c r="D97" s="140">
        <v>0.6</v>
      </c>
      <c r="E97" s="140">
        <v>0.33</v>
      </c>
      <c r="F97" s="140">
        <v>0</v>
      </c>
      <c r="G97" s="141">
        <v>0</v>
      </c>
    </row>
    <row r="98" spans="1:7" s="94" customFormat="1" x14ac:dyDescent="0.25">
      <c r="A98" s="310"/>
      <c r="B98" s="243" t="s">
        <v>713</v>
      </c>
      <c r="C98" s="140">
        <v>0.22</v>
      </c>
      <c r="D98" s="140">
        <v>0.56000000000000005</v>
      </c>
      <c r="E98" s="140">
        <v>0.22</v>
      </c>
      <c r="F98" s="140">
        <v>0</v>
      </c>
      <c r="G98" s="141">
        <v>0</v>
      </c>
    </row>
    <row r="99" spans="1:7" s="94" customFormat="1" x14ac:dyDescent="0.25">
      <c r="A99" s="310"/>
      <c r="B99" s="243" t="s">
        <v>34</v>
      </c>
      <c r="C99" s="140">
        <v>0.09</v>
      </c>
      <c r="D99" s="140">
        <v>0.35</v>
      </c>
      <c r="E99" s="140">
        <v>0.48</v>
      </c>
      <c r="F99" s="140">
        <v>0.09</v>
      </c>
      <c r="G99" s="141">
        <v>0</v>
      </c>
    </row>
    <row r="100" spans="1:7" s="94" customFormat="1" x14ac:dyDescent="0.25">
      <c r="A100" s="310"/>
      <c r="B100" s="243" t="s">
        <v>61</v>
      </c>
      <c r="C100" s="140">
        <v>0.17</v>
      </c>
      <c r="D100" s="140">
        <v>0.33</v>
      </c>
      <c r="E100" s="140">
        <v>0.33</v>
      </c>
      <c r="F100" s="140">
        <v>0.08</v>
      </c>
      <c r="G100" s="141">
        <v>0.08</v>
      </c>
    </row>
    <row r="101" spans="1:7" s="94" customFormat="1" x14ac:dyDescent="0.25">
      <c r="A101" s="310"/>
      <c r="B101" s="243" t="s">
        <v>717</v>
      </c>
      <c r="C101" s="140">
        <v>0.13</v>
      </c>
      <c r="D101" s="140">
        <v>0.5</v>
      </c>
      <c r="E101" s="140">
        <v>0.38</v>
      </c>
      <c r="F101" s="140">
        <v>0</v>
      </c>
      <c r="G101" s="141">
        <v>0</v>
      </c>
    </row>
    <row r="102" spans="1:7" s="94" customFormat="1" x14ac:dyDescent="0.25">
      <c r="A102" s="310"/>
      <c r="B102" s="243" t="s">
        <v>56</v>
      </c>
      <c r="C102" s="140">
        <v>0</v>
      </c>
      <c r="D102" s="140">
        <v>0.25</v>
      </c>
      <c r="E102" s="140">
        <v>0.38</v>
      </c>
      <c r="F102" s="140">
        <v>0.38</v>
      </c>
      <c r="G102" s="141">
        <v>0</v>
      </c>
    </row>
    <row r="103" spans="1:7" s="94" customFormat="1" x14ac:dyDescent="0.25">
      <c r="A103" s="310"/>
      <c r="B103" s="243" t="s">
        <v>38</v>
      </c>
      <c r="C103" s="140">
        <v>0.1</v>
      </c>
      <c r="D103" s="140">
        <v>0.55000000000000004</v>
      </c>
      <c r="E103" s="140">
        <v>0.3</v>
      </c>
      <c r="F103" s="140">
        <v>0</v>
      </c>
      <c r="G103" s="141">
        <v>0.05</v>
      </c>
    </row>
    <row r="104" spans="1:7" s="94" customFormat="1" x14ac:dyDescent="0.25">
      <c r="A104" s="310"/>
      <c r="B104" s="243" t="s">
        <v>723</v>
      </c>
      <c r="C104" s="140">
        <v>0.33</v>
      </c>
      <c r="D104" s="140">
        <v>0.5</v>
      </c>
      <c r="E104" s="140">
        <v>0.17</v>
      </c>
      <c r="F104" s="140">
        <v>0</v>
      </c>
      <c r="G104" s="141">
        <v>0</v>
      </c>
    </row>
    <row r="105" spans="1:7" s="94" customFormat="1" x14ac:dyDescent="0.25">
      <c r="A105" s="310"/>
      <c r="B105" s="243" t="s">
        <v>727</v>
      </c>
      <c r="C105" s="140">
        <v>0.43</v>
      </c>
      <c r="D105" s="140">
        <v>0.14000000000000001</v>
      </c>
      <c r="E105" s="140">
        <v>0.28999999999999998</v>
      </c>
      <c r="F105" s="140">
        <v>0.14000000000000001</v>
      </c>
      <c r="G105" s="141">
        <v>0</v>
      </c>
    </row>
    <row r="106" spans="1:7" s="94" customFormat="1" ht="15.75" thickBot="1" x14ac:dyDescent="0.3">
      <c r="A106" s="311"/>
      <c r="B106" s="242" t="s">
        <v>63</v>
      </c>
      <c r="C106" s="142">
        <v>0</v>
      </c>
      <c r="D106" s="142">
        <v>0</v>
      </c>
      <c r="E106" s="142">
        <v>0.15</v>
      </c>
      <c r="F106" s="142">
        <v>0.23</v>
      </c>
      <c r="G106" s="143">
        <v>0.62</v>
      </c>
    </row>
    <row r="107" spans="1:7" s="94" customFormat="1" x14ac:dyDescent="0.25">
      <c r="A107" s="111" t="s">
        <v>127</v>
      </c>
      <c r="C107" s="74"/>
      <c r="D107" s="74"/>
      <c r="E107" s="74"/>
      <c r="F107" s="74"/>
      <c r="G107" s="74"/>
    </row>
    <row r="108" spans="1:7" s="94" customFormat="1" x14ac:dyDescent="0.25">
      <c r="A108" s="123"/>
      <c r="C108" s="74"/>
      <c r="D108" s="74"/>
      <c r="E108" s="74"/>
      <c r="F108" s="74"/>
      <c r="G108" s="74"/>
    </row>
    <row r="109" spans="1:7" s="94" customFormat="1" x14ac:dyDescent="0.25">
      <c r="A109" s="123"/>
      <c r="C109" s="74"/>
      <c r="D109" s="74"/>
      <c r="E109" s="74"/>
      <c r="F109" s="74"/>
      <c r="G109" s="74"/>
    </row>
    <row r="110" spans="1:7" s="94" customFormat="1" x14ac:dyDescent="0.25">
      <c r="A110" s="123"/>
      <c r="C110" s="74"/>
      <c r="D110" s="74"/>
      <c r="E110" s="74"/>
      <c r="F110" s="74"/>
      <c r="G110" s="74"/>
    </row>
    <row r="111" spans="1:7" s="94" customFormat="1" x14ac:dyDescent="0.25">
      <c r="A111" s="123"/>
      <c r="C111" s="74"/>
      <c r="D111" s="74"/>
      <c r="E111" s="74"/>
      <c r="F111" s="74"/>
      <c r="G111" s="74"/>
    </row>
    <row r="112" spans="1:7" s="94" customFormat="1" x14ac:dyDescent="0.25">
      <c r="A112" s="123"/>
      <c r="C112" s="74"/>
      <c r="D112" s="74"/>
      <c r="E112" s="74"/>
      <c r="F112" s="74"/>
      <c r="G112" s="74"/>
    </row>
    <row r="113" spans="1:7" s="94" customFormat="1" x14ac:dyDescent="0.25">
      <c r="A113" s="123"/>
      <c r="C113" s="74"/>
      <c r="D113" s="74"/>
      <c r="E113" s="74"/>
      <c r="F113" s="74"/>
      <c r="G113" s="74"/>
    </row>
    <row r="114" spans="1:7" s="94" customFormat="1" x14ac:dyDescent="0.25">
      <c r="A114" s="123"/>
      <c r="C114" s="74"/>
      <c r="D114" s="74"/>
      <c r="E114" s="74"/>
      <c r="F114" s="74"/>
      <c r="G114" s="74"/>
    </row>
    <row r="115" spans="1:7" s="94" customFormat="1" x14ac:dyDescent="0.25">
      <c r="A115" s="123"/>
      <c r="C115" s="74"/>
      <c r="D115" s="74"/>
      <c r="E115" s="74"/>
      <c r="F115" s="74"/>
      <c r="G115" s="74"/>
    </row>
    <row r="116" spans="1:7" s="94" customFormat="1" x14ac:dyDescent="0.25">
      <c r="A116" s="123"/>
      <c r="C116" s="74"/>
      <c r="D116" s="74"/>
      <c r="E116" s="74"/>
      <c r="F116" s="74"/>
      <c r="G116" s="74"/>
    </row>
    <row r="117" spans="1:7" s="94" customFormat="1" x14ac:dyDescent="0.25">
      <c r="A117" s="123"/>
      <c r="C117" s="74"/>
      <c r="D117" s="74"/>
      <c r="E117" s="74"/>
      <c r="F117" s="74"/>
      <c r="G117" s="74"/>
    </row>
    <row r="118" spans="1:7" s="94" customFormat="1" x14ac:dyDescent="0.25">
      <c r="A118" s="123"/>
      <c r="C118" s="74"/>
      <c r="D118" s="74"/>
      <c r="E118" s="74"/>
      <c r="F118" s="74"/>
      <c r="G118" s="74"/>
    </row>
    <row r="119" spans="1:7" s="94" customFormat="1" x14ac:dyDescent="0.25">
      <c r="A119" s="123"/>
      <c r="C119" s="74"/>
      <c r="D119" s="74"/>
      <c r="E119" s="74"/>
      <c r="F119" s="74"/>
      <c r="G119" s="74"/>
    </row>
    <row r="120" spans="1:7" s="94" customFormat="1" x14ac:dyDescent="0.25">
      <c r="A120" s="123"/>
      <c r="C120" s="74"/>
      <c r="D120" s="74"/>
      <c r="E120" s="74"/>
      <c r="F120" s="74"/>
      <c r="G120" s="74"/>
    </row>
    <row r="121" spans="1:7" s="94" customFormat="1" x14ac:dyDescent="0.25">
      <c r="A121" s="123"/>
      <c r="C121" s="74"/>
      <c r="D121" s="74"/>
      <c r="E121" s="74"/>
      <c r="F121" s="74"/>
      <c r="G121" s="74"/>
    </row>
    <row r="122" spans="1:7" s="94" customFormat="1" x14ac:dyDescent="0.25">
      <c r="A122" s="123"/>
      <c r="C122" s="74"/>
      <c r="D122" s="74"/>
      <c r="E122" s="74"/>
      <c r="F122" s="74"/>
      <c r="G122" s="74"/>
    </row>
    <row r="123" spans="1:7" s="94" customFormat="1" x14ac:dyDescent="0.25">
      <c r="A123" s="123"/>
      <c r="C123" s="74"/>
      <c r="D123" s="74"/>
      <c r="E123" s="74"/>
      <c r="F123" s="74"/>
      <c r="G123" s="74"/>
    </row>
    <row r="124" spans="1:7" s="94" customFormat="1" x14ac:dyDescent="0.25">
      <c r="A124" s="124"/>
      <c r="C124" s="74"/>
      <c r="D124" s="74"/>
      <c r="E124" s="74"/>
      <c r="F124" s="74"/>
      <c r="G124" s="74"/>
    </row>
    <row r="125" spans="1:7" s="94" customFormat="1" x14ac:dyDescent="0.25">
      <c r="A125" s="124"/>
      <c r="C125" s="74"/>
      <c r="D125" s="74"/>
      <c r="E125" s="74"/>
      <c r="F125" s="74"/>
      <c r="G125" s="74"/>
    </row>
    <row r="126" spans="1:7" s="94" customFormat="1" x14ac:dyDescent="0.25">
      <c r="A126" s="124"/>
      <c r="C126" s="74"/>
      <c r="D126" s="74"/>
      <c r="E126" s="74"/>
      <c r="F126" s="74"/>
      <c r="G126" s="74"/>
    </row>
    <row r="127" spans="1:7" s="94" customFormat="1" x14ac:dyDescent="0.25">
      <c r="A127" s="124"/>
      <c r="C127" s="74"/>
      <c r="D127" s="74"/>
      <c r="E127" s="74"/>
      <c r="F127" s="74"/>
      <c r="G127" s="74"/>
    </row>
    <row r="128" spans="1:7" s="94" customFormat="1" x14ac:dyDescent="0.25">
      <c r="A128" s="124"/>
      <c r="C128" s="74"/>
      <c r="D128" s="74"/>
      <c r="E128" s="74"/>
      <c r="F128" s="74"/>
      <c r="G128" s="74"/>
    </row>
    <row r="129" spans="1:7" s="94" customFormat="1" x14ac:dyDescent="0.25">
      <c r="A129" s="124"/>
      <c r="C129" s="74"/>
      <c r="D129" s="74"/>
      <c r="E129" s="74"/>
      <c r="F129" s="74"/>
      <c r="G129" s="74"/>
    </row>
    <row r="130" spans="1:7" s="94" customFormat="1" x14ac:dyDescent="0.25">
      <c r="A130" s="124"/>
      <c r="C130" s="74"/>
      <c r="D130" s="74"/>
      <c r="E130" s="74"/>
      <c r="F130" s="74"/>
      <c r="G130" s="74"/>
    </row>
    <row r="131" spans="1:7" s="94" customFormat="1" x14ac:dyDescent="0.25">
      <c r="A131" s="124"/>
      <c r="C131" s="74"/>
      <c r="D131" s="74"/>
      <c r="E131" s="74"/>
      <c r="F131" s="74"/>
      <c r="G131" s="74"/>
    </row>
    <row r="132" spans="1:7" s="94" customFormat="1" x14ac:dyDescent="0.25">
      <c r="A132" s="124"/>
      <c r="C132" s="74"/>
      <c r="D132" s="74"/>
      <c r="E132" s="74"/>
      <c r="F132" s="74"/>
      <c r="G132" s="74"/>
    </row>
    <row r="133" spans="1:7" s="94" customFormat="1" x14ac:dyDescent="0.25">
      <c r="A133" s="124"/>
      <c r="C133" s="74"/>
      <c r="D133" s="74"/>
      <c r="E133" s="74"/>
      <c r="F133" s="74"/>
      <c r="G133" s="74"/>
    </row>
    <row r="134" spans="1:7" s="94" customFormat="1" x14ac:dyDescent="0.25">
      <c r="A134" s="124"/>
      <c r="C134" s="74"/>
      <c r="D134" s="74"/>
      <c r="E134" s="74"/>
      <c r="F134" s="74"/>
      <c r="G134" s="74"/>
    </row>
    <row r="135" spans="1:7" s="94" customFormat="1" x14ac:dyDescent="0.25"/>
    <row r="278" spans="3:7" x14ac:dyDescent="0.25">
      <c r="C278" s="28"/>
      <c r="D278" s="28"/>
      <c r="E278" s="89"/>
      <c r="F278" s="89"/>
      <c r="G278" s="89"/>
    </row>
    <row r="279" spans="3:7" x14ac:dyDescent="0.25">
      <c r="C279" s="28"/>
      <c r="D279" s="28"/>
      <c r="E279" s="89"/>
      <c r="F279" s="89"/>
      <c r="G279" s="89"/>
    </row>
    <row r="280" spans="3:7" x14ac:dyDescent="0.25">
      <c r="C280" s="28"/>
      <c r="D280" s="28"/>
      <c r="E280" s="89"/>
      <c r="F280" s="89"/>
      <c r="G280" s="89"/>
    </row>
    <row r="281" spans="3:7" x14ac:dyDescent="0.25">
      <c r="C281" s="28"/>
      <c r="D281" s="28"/>
      <c r="E281" s="89"/>
      <c r="F281" s="89"/>
      <c r="G281" s="89"/>
    </row>
    <row r="282" spans="3:7" x14ac:dyDescent="0.25">
      <c r="C282" s="28"/>
      <c r="D282" s="28"/>
      <c r="E282" s="89"/>
      <c r="F282" s="89"/>
      <c r="G282" s="89"/>
    </row>
    <row r="283" spans="3:7" x14ac:dyDescent="0.25">
      <c r="C283" s="28"/>
      <c r="D283" s="28"/>
      <c r="E283" s="89"/>
      <c r="F283" s="89"/>
      <c r="G283" s="89"/>
    </row>
    <row r="284" spans="3:7" x14ac:dyDescent="0.25">
      <c r="C284" s="28"/>
      <c r="D284" s="28"/>
      <c r="E284" s="89"/>
      <c r="F284" s="89"/>
      <c r="G284" s="89"/>
    </row>
    <row r="285" spans="3:7" x14ac:dyDescent="0.25">
      <c r="C285" s="28"/>
      <c r="D285" s="28"/>
      <c r="E285" s="89"/>
      <c r="F285" s="89"/>
      <c r="G285" s="89"/>
    </row>
    <row r="286" spans="3:7" x14ac:dyDescent="0.25">
      <c r="C286" s="28"/>
      <c r="D286" s="28"/>
      <c r="E286" s="89"/>
      <c r="F286" s="89"/>
      <c r="G286" s="89"/>
    </row>
    <row r="287" spans="3:7" x14ac:dyDescent="0.25">
      <c r="C287" s="28"/>
      <c r="D287" s="28"/>
      <c r="E287" s="89"/>
      <c r="F287" s="89"/>
      <c r="G287" s="89"/>
    </row>
    <row r="288" spans="3:7" x14ac:dyDescent="0.25">
      <c r="C288" s="28"/>
      <c r="D288" s="28"/>
      <c r="E288" s="89"/>
      <c r="F288" s="89"/>
      <c r="G288" s="89"/>
    </row>
  </sheetData>
  <sortState ref="B91:G95">
    <sortCondition ref="B91:B95"/>
  </sortState>
  <mergeCells count="12">
    <mergeCell ref="A44:A48"/>
    <mergeCell ref="C4:H4"/>
    <mergeCell ref="B5:G5"/>
    <mergeCell ref="A10:A15"/>
    <mergeCell ref="A16:A36"/>
    <mergeCell ref="A37:A43"/>
    <mergeCell ref="A95:A106"/>
    <mergeCell ref="A49:A60"/>
    <mergeCell ref="A61:A68"/>
    <mergeCell ref="A69:A81"/>
    <mergeCell ref="A82:A91"/>
    <mergeCell ref="A92:A94"/>
  </mergeCells>
  <hyperlinks>
    <hyperlink ref="A1" location="'List of Figs &amp; Tables'!A1" display="Link to Index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233"/>
  <sheetViews>
    <sheetView zoomScale="70" zoomScaleNormal="70" workbookViewId="0">
      <selection activeCell="M46" sqref="M46"/>
    </sheetView>
  </sheetViews>
  <sheetFormatPr defaultRowHeight="15" x14ac:dyDescent="0.25"/>
  <cols>
    <col min="1" max="1" width="9.140625" style="65"/>
    <col min="2" max="2" width="48.140625" style="65" customWidth="1"/>
    <col min="3" max="3" width="9.140625" customWidth="1"/>
    <col min="5" max="7" width="9.140625" style="64"/>
  </cols>
  <sheetData>
    <row r="1" spans="1:8" x14ac:dyDescent="0.25">
      <c r="A1" s="19" t="s">
        <v>100</v>
      </c>
    </row>
    <row r="3" spans="1:8" s="94" customFormat="1" x14ac:dyDescent="0.25"/>
    <row r="4" spans="1:8" s="94" customFormat="1" ht="15.75" thickBot="1" x14ac:dyDescent="0.3">
      <c r="B4" s="132"/>
      <c r="C4" s="308"/>
      <c r="D4" s="308"/>
      <c r="E4" s="308"/>
      <c r="F4" s="308"/>
      <c r="G4" s="308"/>
      <c r="H4" s="308"/>
    </row>
    <row r="5" spans="1:8" s="94" customFormat="1" ht="15.75" thickBot="1" x14ac:dyDescent="0.3">
      <c r="A5" s="132"/>
      <c r="B5" s="315" t="s">
        <v>513</v>
      </c>
      <c r="C5" s="316"/>
      <c r="D5" s="316"/>
      <c r="E5" s="316"/>
      <c r="F5" s="316"/>
      <c r="G5" s="317"/>
      <c r="H5" s="73"/>
    </row>
    <row r="6" spans="1:8" s="94" customFormat="1" x14ac:dyDescent="0.25">
      <c r="A6" s="132"/>
      <c r="B6" s="126" t="s">
        <v>105</v>
      </c>
      <c r="C6" s="127" t="s">
        <v>106</v>
      </c>
      <c r="D6" s="128"/>
      <c r="E6" s="129"/>
      <c r="F6" s="128"/>
      <c r="G6" s="130"/>
      <c r="H6" s="31"/>
    </row>
    <row r="7" spans="1:8" s="94" customFormat="1" x14ac:dyDescent="0.25">
      <c r="A7" s="132"/>
      <c r="B7" s="72" t="s">
        <v>107</v>
      </c>
      <c r="C7" s="34" t="s">
        <v>108</v>
      </c>
      <c r="D7" s="31"/>
      <c r="E7" s="87"/>
      <c r="F7" s="31"/>
      <c r="G7" s="70"/>
      <c r="H7" s="31"/>
    </row>
    <row r="8" spans="1:8" s="94" customFormat="1" ht="15.75" thickBot="1" x14ac:dyDescent="0.3">
      <c r="A8" s="132"/>
      <c r="B8" s="72" t="s">
        <v>109</v>
      </c>
      <c r="C8" s="87"/>
      <c r="D8" s="31"/>
      <c r="E8" s="34"/>
      <c r="F8" s="31"/>
      <c r="G8" s="70"/>
      <c r="H8" s="122"/>
    </row>
    <row r="9" spans="1:8" s="94" customFormat="1" ht="15.75" thickBot="1" x14ac:dyDescent="0.3">
      <c r="A9" s="133"/>
      <c r="B9" s="71" t="s">
        <v>110</v>
      </c>
      <c r="C9" s="69">
        <v>1</v>
      </c>
      <c r="D9" s="90">
        <v>2</v>
      </c>
      <c r="E9" s="90">
        <v>3</v>
      </c>
      <c r="F9" s="90">
        <v>4</v>
      </c>
      <c r="G9" s="91">
        <v>5</v>
      </c>
    </row>
    <row r="10" spans="1:8" s="94" customFormat="1" ht="15" customHeight="1" x14ac:dyDescent="0.25">
      <c r="A10" s="312" t="s">
        <v>111</v>
      </c>
      <c r="B10" s="246" t="s">
        <v>70</v>
      </c>
      <c r="C10" s="255">
        <v>0.14000000000000001</v>
      </c>
      <c r="D10" s="255">
        <v>0.38</v>
      </c>
      <c r="E10" s="255">
        <v>0.36</v>
      </c>
      <c r="F10" s="255">
        <v>0.1</v>
      </c>
      <c r="G10" s="254">
        <v>0.02</v>
      </c>
    </row>
    <row r="11" spans="1:8" s="94" customFormat="1" x14ac:dyDescent="0.25">
      <c r="A11" s="313"/>
      <c r="B11" s="246" t="s">
        <v>77</v>
      </c>
      <c r="C11" s="255">
        <v>0.1</v>
      </c>
      <c r="D11" s="255">
        <v>0.39</v>
      </c>
      <c r="E11" s="255">
        <v>0.39</v>
      </c>
      <c r="F11" s="255">
        <v>0.13</v>
      </c>
      <c r="G11" s="253">
        <v>0</v>
      </c>
    </row>
    <row r="12" spans="1:8" s="94" customFormat="1" x14ac:dyDescent="0.25">
      <c r="A12" s="313"/>
      <c r="B12" s="246" t="s">
        <v>98</v>
      </c>
      <c r="C12" s="255">
        <v>0.33</v>
      </c>
      <c r="D12" s="255">
        <v>0.4</v>
      </c>
      <c r="E12" s="255">
        <v>0.2</v>
      </c>
      <c r="F12" s="255">
        <v>7.0000000000000007E-2</v>
      </c>
      <c r="G12" s="253">
        <v>0</v>
      </c>
    </row>
    <row r="13" spans="1:8" s="94" customFormat="1" x14ac:dyDescent="0.25">
      <c r="A13" s="313"/>
      <c r="B13" s="246" t="s">
        <v>564</v>
      </c>
      <c r="C13" s="255">
        <v>0.33</v>
      </c>
      <c r="D13" s="255">
        <v>0.5</v>
      </c>
      <c r="E13" s="255">
        <v>0.17</v>
      </c>
      <c r="F13" s="255">
        <v>0</v>
      </c>
      <c r="G13" s="253">
        <v>0</v>
      </c>
    </row>
    <row r="14" spans="1:8" s="94" customFormat="1" x14ac:dyDescent="0.25">
      <c r="A14" s="313"/>
      <c r="B14" s="246" t="s">
        <v>507</v>
      </c>
      <c r="C14" s="255">
        <v>0</v>
      </c>
      <c r="D14" s="255">
        <v>0.6</v>
      </c>
      <c r="E14" s="255">
        <v>0.2</v>
      </c>
      <c r="F14" s="255">
        <v>0.2</v>
      </c>
      <c r="G14" s="253">
        <v>0</v>
      </c>
    </row>
    <row r="15" spans="1:8" s="94" customFormat="1" ht="15.75" thickBot="1" x14ac:dyDescent="0.3">
      <c r="A15" s="313"/>
      <c r="B15" s="246" t="s">
        <v>87</v>
      </c>
      <c r="C15" s="251">
        <v>0.24</v>
      </c>
      <c r="D15" s="251">
        <v>0.45</v>
      </c>
      <c r="E15" s="251">
        <v>0.28000000000000003</v>
      </c>
      <c r="F15" s="251">
        <v>0.03</v>
      </c>
      <c r="G15" s="252">
        <v>0</v>
      </c>
    </row>
    <row r="16" spans="1:8" s="94" customFormat="1" x14ac:dyDescent="0.25">
      <c r="A16" s="309" t="s">
        <v>121</v>
      </c>
      <c r="B16" s="244" t="s">
        <v>508</v>
      </c>
      <c r="C16" s="140">
        <v>0.14000000000000001</v>
      </c>
      <c r="D16" s="140">
        <v>0.43</v>
      </c>
      <c r="E16" s="140">
        <v>0.28999999999999998</v>
      </c>
      <c r="F16" s="140">
        <v>0.14000000000000001</v>
      </c>
      <c r="G16" s="141">
        <v>0</v>
      </c>
    </row>
    <row r="17" spans="1:7" s="94" customFormat="1" x14ac:dyDescent="0.25">
      <c r="A17" s="310"/>
      <c r="B17" s="243" t="s">
        <v>102</v>
      </c>
      <c r="C17" s="140">
        <v>0.25</v>
      </c>
      <c r="D17" s="140">
        <v>0.08</v>
      </c>
      <c r="E17" s="140">
        <v>0.5</v>
      </c>
      <c r="F17" s="140">
        <v>0</v>
      </c>
      <c r="G17" s="141">
        <v>0.17</v>
      </c>
    </row>
    <row r="18" spans="1:7" s="94" customFormat="1" x14ac:dyDescent="0.25">
      <c r="A18" s="310"/>
      <c r="B18" s="243" t="s">
        <v>86</v>
      </c>
      <c r="C18" s="140">
        <v>0.2</v>
      </c>
      <c r="D18" s="140">
        <v>0.5</v>
      </c>
      <c r="E18" s="140">
        <v>0.2</v>
      </c>
      <c r="F18" s="140">
        <v>0.1</v>
      </c>
      <c r="G18" s="141">
        <v>0</v>
      </c>
    </row>
    <row r="19" spans="1:7" s="94" customFormat="1" x14ac:dyDescent="0.25">
      <c r="A19" s="310"/>
      <c r="B19" s="243" t="s">
        <v>82</v>
      </c>
      <c r="C19" s="140">
        <v>0</v>
      </c>
      <c r="D19" s="140">
        <v>0.2</v>
      </c>
      <c r="E19" s="140">
        <v>0.2</v>
      </c>
      <c r="F19" s="140">
        <v>0.6</v>
      </c>
      <c r="G19" s="141">
        <v>0</v>
      </c>
    </row>
    <row r="20" spans="1:7" s="94" customFormat="1" ht="15" customHeight="1" x14ac:dyDescent="0.25">
      <c r="A20" s="310"/>
      <c r="B20" s="243" t="s">
        <v>78</v>
      </c>
      <c r="C20" s="140">
        <v>0.17</v>
      </c>
      <c r="D20" s="140">
        <v>0.26</v>
      </c>
      <c r="E20" s="140">
        <v>0.35</v>
      </c>
      <c r="F20" s="140">
        <v>0.04</v>
      </c>
      <c r="G20" s="141">
        <v>0.17</v>
      </c>
    </row>
    <row r="21" spans="1:7" s="94" customFormat="1" x14ac:dyDescent="0.25">
      <c r="A21" s="310"/>
      <c r="B21" s="243" t="s">
        <v>509</v>
      </c>
      <c r="C21" s="140">
        <v>0.14000000000000001</v>
      </c>
      <c r="D21" s="140">
        <v>0.43</v>
      </c>
      <c r="E21" s="140">
        <v>0.28999999999999998</v>
      </c>
      <c r="F21" s="140">
        <v>0.14000000000000001</v>
      </c>
      <c r="G21" s="141">
        <v>0</v>
      </c>
    </row>
    <row r="22" spans="1:7" s="94" customFormat="1" x14ac:dyDescent="0.25">
      <c r="A22" s="310"/>
      <c r="B22" s="243" t="s">
        <v>88</v>
      </c>
      <c r="C22" s="140">
        <v>0.2</v>
      </c>
      <c r="D22" s="140">
        <v>0.47</v>
      </c>
      <c r="E22" s="140">
        <v>0.27</v>
      </c>
      <c r="F22" s="140">
        <v>7.0000000000000007E-2</v>
      </c>
      <c r="G22" s="141">
        <v>0</v>
      </c>
    </row>
    <row r="23" spans="1:7" s="94" customFormat="1" x14ac:dyDescent="0.25">
      <c r="A23" s="310"/>
      <c r="B23" s="243" t="s">
        <v>79</v>
      </c>
      <c r="C23" s="140">
        <v>0.28999999999999998</v>
      </c>
      <c r="D23" s="140">
        <v>0.28999999999999998</v>
      </c>
      <c r="E23" s="140">
        <v>0.26</v>
      </c>
      <c r="F23" s="140">
        <v>0.16</v>
      </c>
      <c r="G23" s="141">
        <v>0</v>
      </c>
    </row>
    <row r="24" spans="1:7" s="94" customFormat="1" x14ac:dyDescent="0.25">
      <c r="A24" s="310"/>
      <c r="B24" s="243" t="s">
        <v>576</v>
      </c>
      <c r="C24" s="140">
        <v>0</v>
      </c>
      <c r="D24" s="140">
        <v>0.56000000000000005</v>
      </c>
      <c r="E24" s="140">
        <v>0.33</v>
      </c>
      <c r="F24" s="140">
        <v>0</v>
      </c>
      <c r="G24" s="141">
        <v>0.11</v>
      </c>
    </row>
    <row r="25" spans="1:7" s="94" customFormat="1" x14ac:dyDescent="0.25">
      <c r="A25" s="310"/>
      <c r="B25" s="243" t="s">
        <v>92</v>
      </c>
      <c r="C25" s="140">
        <v>0.15</v>
      </c>
      <c r="D25" s="140">
        <v>0.38</v>
      </c>
      <c r="E25" s="140">
        <v>0.38</v>
      </c>
      <c r="F25" s="140">
        <v>0.08</v>
      </c>
      <c r="G25" s="141">
        <v>0</v>
      </c>
    </row>
    <row r="26" spans="1:7" s="94" customFormat="1" x14ac:dyDescent="0.25">
      <c r="A26" s="310"/>
      <c r="B26" s="243" t="s">
        <v>89</v>
      </c>
      <c r="C26" s="140">
        <v>0.18</v>
      </c>
      <c r="D26" s="140">
        <v>0.41</v>
      </c>
      <c r="E26" s="140">
        <v>0.35</v>
      </c>
      <c r="F26" s="140">
        <v>0.06</v>
      </c>
      <c r="G26" s="141">
        <v>0</v>
      </c>
    </row>
    <row r="27" spans="1:7" s="94" customFormat="1" x14ac:dyDescent="0.25">
      <c r="A27" s="310"/>
      <c r="B27" s="243" t="s">
        <v>81</v>
      </c>
      <c r="C27" s="140">
        <v>0.22</v>
      </c>
      <c r="D27" s="140">
        <v>0.39</v>
      </c>
      <c r="E27" s="140">
        <v>0.22</v>
      </c>
      <c r="F27" s="140">
        <v>0.06</v>
      </c>
      <c r="G27" s="141">
        <v>0.11</v>
      </c>
    </row>
    <row r="28" spans="1:7" s="94" customFormat="1" x14ac:dyDescent="0.25">
      <c r="A28" s="310"/>
      <c r="B28" s="243" t="s">
        <v>80</v>
      </c>
      <c r="C28" s="140">
        <v>0.33</v>
      </c>
      <c r="D28" s="140">
        <v>0.46</v>
      </c>
      <c r="E28" s="140">
        <v>0.17</v>
      </c>
      <c r="F28" s="140">
        <v>0.04</v>
      </c>
      <c r="G28" s="141">
        <v>0</v>
      </c>
    </row>
    <row r="29" spans="1:7" s="94" customFormat="1" x14ac:dyDescent="0.25">
      <c r="A29" s="310"/>
      <c r="B29" s="243" t="s">
        <v>582</v>
      </c>
      <c r="C29" s="140">
        <v>0</v>
      </c>
      <c r="D29" s="140">
        <v>0.5</v>
      </c>
      <c r="E29" s="140">
        <v>0.4</v>
      </c>
      <c r="F29" s="140">
        <v>0</v>
      </c>
      <c r="G29" s="141">
        <v>0.1</v>
      </c>
    </row>
    <row r="30" spans="1:7" s="94" customFormat="1" x14ac:dyDescent="0.25">
      <c r="A30" s="310"/>
      <c r="B30" s="243" t="s">
        <v>76</v>
      </c>
      <c r="C30" s="140">
        <v>0.34</v>
      </c>
      <c r="D30" s="140">
        <v>0.48</v>
      </c>
      <c r="E30" s="140">
        <v>0.14000000000000001</v>
      </c>
      <c r="F30" s="140">
        <v>0.03</v>
      </c>
      <c r="G30" s="141">
        <v>0</v>
      </c>
    </row>
    <row r="31" spans="1:7" s="94" customFormat="1" x14ac:dyDescent="0.25">
      <c r="A31" s="310"/>
      <c r="B31" s="243" t="s">
        <v>74</v>
      </c>
      <c r="C31" s="140">
        <v>0.18</v>
      </c>
      <c r="D31" s="140">
        <v>0.27</v>
      </c>
      <c r="E31" s="140">
        <v>0.36</v>
      </c>
      <c r="F31" s="140">
        <v>0.09</v>
      </c>
      <c r="G31" s="141">
        <v>0.09</v>
      </c>
    </row>
    <row r="32" spans="1:7" s="94" customFormat="1" x14ac:dyDescent="0.25">
      <c r="A32" s="310"/>
      <c r="B32" s="243" t="s">
        <v>69</v>
      </c>
      <c r="C32" s="140">
        <v>0.46</v>
      </c>
      <c r="D32" s="140">
        <v>0.42</v>
      </c>
      <c r="E32" s="140">
        <v>0.1</v>
      </c>
      <c r="F32" s="140">
        <v>0.02</v>
      </c>
      <c r="G32" s="141">
        <v>0</v>
      </c>
    </row>
    <row r="33" spans="1:7" s="94" customFormat="1" x14ac:dyDescent="0.25">
      <c r="A33" s="310"/>
      <c r="B33" s="243" t="s">
        <v>587</v>
      </c>
      <c r="C33" s="140">
        <v>0.14000000000000001</v>
      </c>
      <c r="D33" s="140">
        <v>0.28999999999999998</v>
      </c>
      <c r="E33" s="140">
        <v>0.43</v>
      </c>
      <c r="F33" s="140">
        <v>0.14000000000000001</v>
      </c>
      <c r="G33" s="141">
        <v>0</v>
      </c>
    </row>
    <row r="34" spans="1:7" s="94" customFormat="1" x14ac:dyDescent="0.25">
      <c r="A34" s="310"/>
      <c r="B34" s="243" t="s">
        <v>510</v>
      </c>
      <c r="C34" s="140">
        <v>0.5</v>
      </c>
      <c r="D34" s="140">
        <v>0.38</v>
      </c>
      <c r="E34" s="140">
        <v>0</v>
      </c>
      <c r="F34" s="140">
        <v>0.13</v>
      </c>
      <c r="G34" s="141">
        <v>0</v>
      </c>
    </row>
    <row r="35" spans="1:7" s="94" customFormat="1" x14ac:dyDescent="0.25">
      <c r="A35" s="310"/>
      <c r="B35" s="243" t="s">
        <v>75</v>
      </c>
      <c r="C35" s="140">
        <v>0.21</v>
      </c>
      <c r="D35" s="140">
        <v>0.42</v>
      </c>
      <c r="E35" s="140">
        <v>0.21</v>
      </c>
      <c r="F35" s="140">
        <v>0.16</v>
      </c>
      <c r="G35" s="141">
        <v>0</v>
      </c>
    </row>
    <row r="36" spans="1:7" s="94" customFormat="1" ht="15.75" thickBot="1" x14ac:dyDescent="0.3">
      <c r="A36" s="311"/>
      <c r="B36" s="242" t="s">
        <v>29</v>
      </c>
      <c r="C36" s="142">
        <v>0.16</v>
      </c>
      <c r="D36" s="142">
        <v>0.47</v>
      </c>
      <c r="E36" s="142">
        <v>0.16</v>
      </c>
      <c r="F36" s="142">
        <v>0.16</v>
      </c>
      <c r="G36" s="143">
        <v>0.05</v>
      </c>
    </row>
    <row r="37" spans="1:7" s="94" customFormat="1" x14ac:dyDescent="0.25">
      <c r="A37" s="312" t="s">
        <v>124</v>
      </c>
      <c r="B37" s="246" t="s">
        <v>103</v>
      </c>
      <c r="C37" s="255">
        <v>0</v>
      </c>
      <c r="D37" s="255">
        <v>0.22</v>
      </c>
      <c r="E37" s="255">
        <v>0.44</v>
      </c>
      <c r="F37" s="255">
        <v>0.33</v>
      </c>
      <c r="G37" s="253">
        <v>0</v>
      </c>
    </row>
    <row r="38" spans="1:7" s="94" customFormat="1" x14ac:dyDescent="0.25">
      <c r="A38" s="313"/>
      <c r="B38" s="246" t="s">
        <v>593</v>
      </c>
      <c r="C38" s="255">
        <v>0</v>
      </c>
      <c r="D38" s="255">
        <v>0.28999999999999998</v>
      </c>
      <c r="E38" s="255">
        <v>0.43</v>
      </c>
      <c r="F38" s="255">
        <v>0.28999999999999998</v>
      </c>
      <c r="G38" s="253">
        <v>0</v>
      </c>
    </row>
    <row r="39" spans="1:7" s="94" customFormat="1" x14ac:dyDescent="0.25">
      <c r="A39" s="313"/>
      <c r="B39" s="246" t="s">
        <v>94</v>
      </c>
      <c r="C39" s="255">
        <v>0.22</v>
      </c>
      <c r="D39" s="255">
        <v>0.33</v>
      </c>
      <c r="E39" s="255">
        <v>0.33</v>
      </c>
      <c r="F39" s="255">
        <v>0.11</v>
      </c>
      <c r="G39" s="253">
        <v>0</v>
      </c>
    </row>
    <row r="40" spans="1:7" s="94" customFormat="1" x14ac:dyDescent="0.25">
      <c r="A40" s="313"/>
      <c r="B40" s="246" t="s">
        <v>549</v>
      </c>
      <c r="C40" s="255">
        <v>0.47</v>
      </c>
      <c r="D40" s="255">
        <v>0.27</v>
      </c>
      <c r="E40" s="255">
        <v>0.2</v>
      </c>
      <c r="F40" s="255">
        <v>7.0000000000000007E-2</v>
      </c>
      <c r="G40" s="253">
        <v>0</v>
      </c>
    </row>
    <row r="41" spans="1:7" s="94" customFormat="1" ht="15" customHeight="1" x14ac:dyDescent="0.25">
      <c r="A41" s="313"/>
      <c r="B41" s="246" t="s">
        <v>511</v>
      </c>
      <c r="C41" s="255">
        <v>0</v>
      </c>
      <c r="D41" s="255">
        <v>0.33</v>
      </c>
      <c r="E41" s="255">
        <v>0.5</v>
      </c>
      <c r="F41" s="255">
        <v>0.17</v>
      </c>
      <c r="G41" s="253">
        <v>0</v>
      </c>
    </row>
    <row r="42" spans="1:7" s="94" customFormat="1" x14ac:dyDescent="0.25">
      <c r="A42" s="313"/>
      <c r="B42" s="246" t="s">
        <v>96</v>
      </c>
      <c r="C42" s="255">
        <v>0.19</v>
      </c>
      <c r="D42" s="255">
        <v>0.38</v>
      </c>
      <c r="E42" s="255">
        <v>0.38</v>
      </c>
      <c r="F42" s="255">
        <v>0.06</v>
      </c>
      <c r="G42" s="253">
        <v>0</v>
      </c>
    </row>
    <row r="43" spans="1:7" s="94" customFormat="1" ht="15.75" thickBot="1" x14ac:dyDescent="0.3">
      <c r="A43" s="313"/>
      <c r="B43" s="246" t="s">
        <v>28</v>
      </c>
      <c r="C43" s="251">
        <v>0.14000000000000001</v>
      </c>
      <c r="D43" s="251">
        <v>0.5</v>
      </c>
      <c r="E43" s="251">
        <v>0.36</v>
      </c>
      <c r="F43" s="251">
        <v>0</v>
      </c>
      <c r="G43" s="252">
        <v>0</v>
      </c>
    </row>
    <row r="44" spans="1:7" s="94" customFormat="1" x14ac:dyDescent="0.25">
      <c r="A44" s="309" t="s">
        <v>112</v>
      </c>
      <c r="B44" s="244" t="s">
        <v>405</v>
      </c>
      <c r="C44" s="140">
        <v>0</v>
      </c>
      <c r="D44" s="140">
        <v>0.56999999999999995</v>
      </c>
      <c r="E44" s="140">
        <v>0.43</v>
      </c>
      <c r="F44" s="140">
        <v>0</v>
      </c>
      <c r="G44" s="141">
        <v>0</v>
      </c>
    </row>
    <row r="45" spans="1:7" s="94" customFormat="1" x14ac:dyDescent="0.25">
      <c r="A45" s="310"/>
      <c r="B45" s="243" t="s">
        <v>59</v>
      </c>
      <c r="C45" s="140">
        <v>0</v>
      </c>
      <c r="D45" s="140">
        <v>0.14000000000000001</v>
      </c>
      <c r="E45" s="140">
        <v>0.36</v>
      </c>
      <c r="F45" s="140">
        <v>0.5</v>
      </c>
      <c r="G45" s="141">
        <v>0</v>
      </c>
    </row>
    <row r="46" spans="1:7" s="94" customFormat="1" x14ac:dyDescent="0.25">
      <c r="A46" s="310"/>
      <c r="B46" s="243" t="s">
        <v>35</v>
      </c>
      <c r="C46" s="140">
        <v>0.09</v>
      </c>
      <c r="D46" s="140">
        <v>0.45</v>
      </c>
      <c r="E46" s="140">
        <v>0.45</v>
      </c>
      <c r="F46" s="140">
        <v>0</v>
      </c>
      <c r="G46" s="141">
        <v>0</v>
      </c>
    </row>
    <row r="47" spans="1:7" s="94" customFormat="1" ht="15" customHeight="1" x14ac:dyDescent="0.25">
      <c r="A47" s="310"/>
      <c r="B47" s="243" t="s">
        <v>22</v>
      </c>
      <c r="C47" s="140">
        <v>0.25</v>
      </c>
      <c r="D47" s="140">
        <v>0.5</v>
      </c>
      <c r="E47" s="140">
        <v>0.17</v>
      </c>
      <c r="F47" s="140">
        <v>0.08</v>
      </c>
      <c r="G47" s="141">
        <v>0</v>
      </c>
    </row>
    <row r="48" spans="1:7" s="94" customFormat="1" ht="15.75" thickBot="1" x14ac:dyDescent="0.3">
      <c r="A48" s="310"/>
      <c r="B48" s="243" t="s">
        <v>610</v>
      </c>
      <c r="C48" s="142">
        <v>0</v>
      </c>
      <c r="D48" s="142">
        <v>0.5</v>
      </c>
      <c r="E48" s="142">
        <v>0.38</v>
      </c>
      <c r="F48" s="142">
        <v>0.13</v>
      </c>
      <c r="G48" s="143">
        <v>0</v>
      </c>
    </row>
    <row r="49" spans="1:8" s="94" customFormat="1" x14ac:dyDescent="0.25">
      <c r="A49" s="312" t="s">
        <v>113</v>
      </c>
      <c r="B49" s="245" t="s">
        <v>406</v>
      </c>
      <c r="C49" s="255">
        <v>0</v>
      </c>
      <c r="D49" s="255">
        <v>0.44</v>
      </c>
      <c r="E49" s="255">
        <v>0.22</v>
      </c>
      <c r="F49" s="255">
        <v>0.22</v>
      </c>
      <c r="G49" s="253">
        <v>0.11</v>
      </c>
    </row>
    <row r="50" spans="1:8" s="94" customFormat="1" x14ac:dyDescent="0.25">
      <c r="A50" s="313"/>
      <c r="B50" s="246" t="s">
        <v>407</v>
      </c>
      <c r="C50" s="255">
        <v>0.33</v>
      </c>
      <c r="D50" s="255">
        <v>0.33</v>
      </c>
      <c r="E50" s="255">
        <v>0.33</v>
      </c>
      <c r="F50" s="255">
        <v>0</v>
      </c>
      <c r="G50" s="253">
        <v>0</v>
      </c>
    </row>
    <row r="51" spans="1:8" s="94" customFormat="1" x14ac:dyDescent="0.25">
      <c r="A51" s="313"/>
      <c r="B51" s="246" t="s">
        <v>408</v>
      </c>
      <c r="C51" s="255">
        <v>0</v>
      </c>
      <c r="D51" s="255">
        <v>0.67</v>
      </c>
      <c r="E51" s="255">
        <v>0.33</v>
      </c>
      <c r="F51" s="255">
        <v>0</v>
      </c>
      <c r="G51" s="253">
        <v>0</v>
      </c>
    </row>
    <row r="52" spans="1:8" s="94" customFormat="1" x14ac:dyDescent="0.25">
      <c r="A52" s="313"/>
      <c r="B52" s="246" t="s">
        <v>615</v>
      </c>
      <c r="C52" s="255">
        <v>0.17</v>
      </c>
      <c r="D52" s="255">
        <v>0.83</v>
      </c>
      <c r="E52" s="255">
        <v>0</v>
      </c>
      <c r="F52" s="255">
        <v>0</v>
      </c>
      <c r="G52" s="253">
        <v>0</v>
      </c>
    </row>
    <row r="53" spans="1:8" s="94" customFormat="1" ht="15" customHeight="1" x14ac:dyDescent="0.25">
      <c r="A53" s="313"/>
      <c r="B53" s="246" t="s">
        <v>409</v>
      </c>
      <c r="C53" s="255">
        <v>0.4</v>
      </c>
      <c r="D53" s="255">
        <v>0.6</v>
      </c>
      <c r="E53" s="255">
        <v>0</v>
      </c>
      <c r="F53" s="255">
        <v>0</v>
      </c>
      <c r="G53" s="253">
        <v>0</v>
      </c>
    </row>
    <row r="54" spans="1:8" s="94" customFormat="1" x14ac:dyDescent="0.25">
      <c r="A54" s="313"/>
      <c r="B54" s="246" t="s">
        <v>23</v>
      </c>
      <c r="C54" s="255">
        <v>0.27</v>
      </c>
      <c r="D54" s="255">
        <v>0.73</v>
      </c>
      <c r="E54" s="255">
        <v>0</v>
      </c>
      <c r="F54" s="255">
        <v>0</v>
      </c>
      <c r="G54" s="253">
        <v>0</v>
      </c>
    </row>
    <row r="55" spans="1:8" s="94" customFormat="1" x14ac:dyDescent="0.25">
      <c r="A55" s="313"/>
      <c r="B55" s="246" t="s">
        <v>619</v>
      </c>
      <c r="C55" s="255">
        <v>0</v>
      </c>
      <c r="D55" s="255">
        <v>0.17</v>
      </c>
      <c r="E55" s="255">
        <v>0.67</v>
      </c>
      <c r="F55" s="255">
        <v>0.17</v>
      </c>
      <c r="G55" s="253">
        <v>0</v>
      </c>
      <c r="H55" s="131"/>
    </row>
    <row r="56" spans="1:8" s="94" customFormat="1" x14ac:dyDescent="0.25">
      <c r="A56" s="313"/>
      <c r="B56" s="246" t="s">
        <v>410</v>
      </c>
      <c r="C56" s="255">
        <v>0</v>
      </c>
      <c r="D56" s="255">
        <v>0.38</v>
      </c>
      <c r="E56" s="255">
        <v>0.38</v>
      </c>
      <c r="F56" s="255">
        <v>0.25</v>
      </c>
      <c r="G56" s="253">
        <v>0</v>
      </c>
    </row>
    <row r="57" spans="1:8" s="94" customFormat="1" x14ac:dyDescent="0.25">
      <c r="A57" s="313"/>
      <c r="B57" s="246" t="s">
        <v>624</v>
      </c>
      <c r="C57" s="255">
        <v>0.1</v>
      </c>
      <c r="D57" s="255">
        <v>0.2</v>
      </c>
      <c r="E57" s="255">
        <v>0.5</v>
      </c>
      <c r="F57" s="255">
        <v>0</v>
      </c>
      <c r="G57" s="253">
        <v>0.2</v>
      </c>
    </row>
    <row r="58" spans="1:8" s="94" customFormat="1" x14ac:dyDescent="0.25">
      <c r="A58" s="313"/>
      <c r="B58" s="246" t="s">
        <v>627</v>
      </c>
      <c r="C58" s="255">
        <v>0.17</v>
      </c>
      <c r="D58" s="255">
        <v>0.33</v>
      </c>
      <c r="E58" s="255">
        <v>0.33</v>
      </c>
      <c r="F58" s="255">
        <v>0</v>
      </c>
      <c r="G58" s="253">
        <v>0.17</v>
      </c>
    </row>
    <row r="59" spans="1:8" s="94" customFormat="1" ht="30" x14ac:dyDescent="0.25">
      <c r="A59" s="313"/>
      <c r="B59" s="248" t="s">
        <v>411</v>
      </c>
      <c r="C59" s="255">
        <v>0.2</v>
      </c>
      <c r="D59" s="255">
        <v>0.6</v>
      </c>
      <c r="E59" s="255">
        <v>0</v>
      </c>
      <c r="F59" s="255">
        <v>0.2</v>
      </c>
      <c r="G59" s="253">
        <v>0</v>
      </c>
      <c r="H59" s="131"/>
    </row>
    <row r="60" spans="1:8" s="94" customFormat="1" ht="15.75" thickBot="1" x14ac:dyDescent="0.3">
      <c r="A60" s="314"/>
      <c r="B60" s="249" t="s">
        <v>26</v>
      </c>
      <c r="C60" s="251">
        <v>0</v>
      </c>
      <c r="D60" s="251">
        <v>0.82</v>
      </c>
      <c r="E60" s="251">
        <v>0.18</v>
      </c>
      <c r="F60" s="251">
        <v>0</v>
      </c>
      <c r="G60" s="252">
        <v>0</v>
      </c>
      <c r="H60" s="131"/>
    </row>
    <row r="61" spans="1:8" s="94" customFormat="1" x14ac:dyDescent="0.25">
      <c r="A61" s="310" t="s">
        <v>114</v>
      </c>
      <c r="B61" s="243" t="s">
        <v>412</v>
      </c>
      <c r="C61" s="140">
        <v>0</v>
      </c>
      <c r="D61" s="140">
        <v>0.6</v>
      </c>
      <c r="E61" s="140">
        <v>0.2</v>
      </c>
      <c r="F61" s="140">
        <v>0.2</v>
      </c>
      <c r="G61" s="141">
        <v>0</v>
      </c>
    </row>
    <row r="62" spans="1:8" s="94" customFormat="1" x14ac:dyDescent="0.25">
      <c r="A62" s="310"/>
      <c r="B62" s="243" t="s">
        <v>635</v>
      </c>
      <c r="C62" s="140">
        <v>0</v>
      </c>
      <c r="D62" s="140">
        <v>0.4</v>
      </c>
      <c r="E62" s="140">
        <v>0.4</v>
      </c>
      <c r="F62" s="140">
        <v>0.2</v>
      </c>
      <c r="G62" s="141">
        <v>0</v>
      </c>
    </row>
    <row r="63" spans="1:8" s="94" customFormat="1" x14ac:dyDescent="0.25">
      <c r="A63" s="310"/>
      <c r="B63" s="243" t="s">
        <v>413</v>
      </c>
      <c r="C63" s="140">
        <v>0.17</v>
      </c>
      <c r="D63" s="140">
        <v>0.33</v>
      </c>
      <c r="E63" s="140">
        <v>0.33</v>
      </c>
      <c r="F63" s="140">
        <v>0.17</v>
      </c>
      <c r="G63" s="141">
        <v>0</v>
      </c>
    </row>
    <row r="64" spans="1:8" s="94" customFormat="1" x14ac:dyDescent="0.25">
      <c r="A64" s="310"/>
      <c r="B64" s="243" t="s">
        <v>47</v>
      </c>
      <c r="C64" s="140">
        <v>0.09</v>
      </c>
      <c r="D64" s="140">
        <v>0.18</v>
      </c>
      <c r="E64" s="140">
        <v>0.45</v>
      </c>
      <c r="F64" s="140">
        <v>0.18</v>
      </c>
      <c r="G64" s="141">
        <v>0.09</v>
      </c>
    </row>
    <row r="65" spans="1:7" s="94" customFormat="1" ht="15" customHeight="1" x14ac:dyDescent="0.25">
      <c r="A65" s="310"/>
      <c r="B65" s="243" t="s">
        <v>639</v>
      </c>
      <c r="C65" s="140">
        <v>0</v>
      </c>
      <c r="D65" s="140">
        <v>0.33</v>
      </c>
      <c r="E65" s="140">
        <v>0.67</v>
      </c>
      <c r="F65" s="140">
        <v>0</v>
      </c>
      <c r="G65" s="141">
        <v>0</v>
      </c>
    </row>
    <row r="66" spans="1:7" s="94" customFormat="1" x14ac:dyDescent="0.25">
      <c r="A66" s="310"/>
      <c r="B66" s="243" t="s">
        <v>644</v>
      </c>
      <c r="C66" s="140">
        <v>0</v>
      </c>
      <c r="D66" s="140">
        <v>0.63</v>
      </c>
      <c r="E66" s="140">
        <v>0.25</v>
      </c>
      <c r="F66" s="140">
        <v>0.13</v>
      </c>
      <c r="G66" s="141">
        <v>0</v>
      </c>
    </row>
    <row r="67" spans="1:7" s="94" customFormat="1" x14ac:dyDescent="0.25">
      <c r="A67" s="310"/>
      <c r="B67" s="243" t="s">
        <v>36</v>
      </c>
      <c r="C67" s="140">
        <v>0.08</v>
      </c>
      <c r="D67" s="140">
        <v>0.69</v>
      </c>
      <c r="E67" s="140">
        <v>0.08</v>
      </c>
      <c r="F67" s="140">
        <v>0.08</v>
      </c>
      <c r="G67" s="141">
        <v>0.08</v>
      </c>
    </row>
    <row r="68" spans="1:7" s="94" customFormat="1" ht="15.75" thickBot="1" x14ac:dyDescent="0.3">
      <c r="A68" s="311"/>
      <c r="B68" s="250" t="s">
        <v>37</v>
      </c>
      <c r="C68" s="142">
        <v>0.17</v>
      </c>
      <c r="D68" s="142">
        <v>0.5</v>
      </c>
      <c r="E68" s="142">
        <v>0.25</v>
      </c>
      <c r="F68" s="142">
        <v>0</v>
      </c>
      <c r="G68" s="143">
        <v>0.08</v>
      </c>
    </row>
    <row r="69" spans="1:7" s="94" customFormat="1" x14ac:dyDescent="0.25">
      <c r="A69" s="313" t="s">
        <v>115</v>
      </c>
      <c r="B69" s="246" t="s">
        <v>44</v>
      </c>
      <c r="C69" s="255">
        <v>0</v>
      </c>
      <c r="D69" s="255">
        <v>0.36</v>
      </c>
      <c r="E69" s="255">
        <v>0.64</v>
      </c>
      <c r="F69" s="255">
        <v>0</v>
      </c>
      <c r="G69" s="253">
        <v>0</v>
      </c>
    </row>
    <row r="70" spans="1:7" s="94" customFormat="1" x14ac:dyDescent="0.25">
      <c r="A70" s="313"/>
      <c r="B70" s="246" t="s">
        <v>45</v>
      </c>
      <c r="C70" s="255">
        <v>0.1</v>
      </c>
      <c r="D70" s="255">
        <v>0.4</v>
      </c>
      <c r="E70" s="255">
        <v>0.5</v>
      </c>
      <c r="F70" s="255">
        <v>0</v>
      </c>
      <c r="G70" s="253">
        <v>0</v>
      </c>
    </row>
    <row r="71" spans="1:7" s="94" customFormat="1" x14ac:dyDescent="0.25">
      <c r="A71" s="313"/>
      <c r="B71" s="246" t="s">
        <v>42</v>
      </c>
      <c r="C71" s="255">
        <v>0</v>
      </c>
      <c r="D71" s="255">
        <v>0.67</v>
      </c>
      <c r="E71" s="255">
        <v>0.33</v>
      </c>
      <c r="F71" s="255">
        <v>0</v>
      </c>
      <c r="G71" s="253">
        <v>0</v>
      </c>
    </row>
    <row r="72" spans="1:7" s="94" customFormat="1" x14ac:dyDescent="0.25">
      <c r="A72" s="313"/>
      <c r="B72" s="246" t="s">
        <v>33</v>
      </c>
      <c r="C72" s="255">
        <v>0.09</v>
      </c>
      <c r="D72" s="255">
        <v>0.45</v>
      </c>
      <c r="E72" s="255">
        <v>0.45</v>
      </c>
      <c r="F72" s="255">
        <v>0</v>
      </c>
      <c r="G72" s="253">
        <v>0</v>
      </c>
    </row>
    <row r="73" spans="1:7" s="94" customFormat="1" ht="15" customHeight="1" x14ac:dyDescent="0.25">
      <c r="A73" s="313"/>
      <c r="B73" s="246" t="s">
        <v>652</v>
      </c>
      <c r="C73" s="255">
        <v>0</v>
      </c>
      <c r="D73" s="255">
        <v>0.67</v>
      </c>
      <c r="E73" s="255">
        <v>0.33</v>
      </c>
      <c r="F73" s="255">
        <v>0</v>
      </c>
      <c r="G73" s="253">
        <v>0</v>
      </c>
    </row>
    <row r="74" spans="1:7" s="94" customFormat="1" x14ac:dyDescent="0.25">
      <c r="A74" s="313"/>
      <c r="B74" s="246" t="s">
        <v>657</v>
      </c>
      <c r="C74" s="255">
        <v>0.13</v>
      </c>
      <c r="D74" s="255">
        <v>0.5</v>
      </c>
      <c r="E74" s="255">
        <v>0.25</v>
      </c>
      <c r="F74" s="255">
        <v>0.13</v>
      </c>
      <c r="G74" s="253">
        <v>0</v>
      </c>
    </row>
    <row r="75" spans="1:7" s="94" customFormat="1" x14ac:dyDescent="0.25">
      <c r="A75" s="313"/>
      <c r="B75" s="246" t="s">
        <v>662</v>
      </c>
      <c r="C75" s="255">
        <v>0</v>
      </c>
      <c r="D75" s="255">
        <v>0.63</v>
      </c>
      <c r="E75" s="255">
        <v>0.38</v>
      </c>
      <c r="F75" s="255">
        <v>0</v>
      </c>
      <c r="G75" s="253">
        <v>0</v>
      </c>
    </row>
    <row r="76" spans="1:7" s="94" customFormat="1" x14ac:dyDescent="0.25">
      <c r="A76" s="313"/>
      <c r="B76" s="246" t="s">
        <v>414</v>
      </c>
      <c r="C76" s="255">
        <v>0.14000000000000001</v>
      </c>
      <c r="D76" s="255">
        <v>0.56999999999999995</v>
      </c>
      <c r="E76" s="255">
        <v>0.28999999999999998</v>
      </c>
      <c r="F76" s="255">
        <v>0</v>
      </c>
      <c r="G76" s="253">
        <v>0</v>
      </c>
    </row>
    <row r="77" spans="1:7" s="94" customFormat="1" x14ac:dyDescent="0.25">
      <c r="A77" s="313"/>
      <c r="B77" s="246" t="s">
        <v>50</v>
      </c>
      <c r="C77" s="255">
        <v>0.1</v>
      </c>
      <c r="D77" s="255">
        <v>0.2</v>
      </c>
      <c r="E77" s="255">
        <v>0.55000000000000004</v>
      </c>
      <c r="F77" s="255">
        <v>0.1</v>
      </c>
      <c r="G77" s="253">
        <v>0.05</v>
      </c>
    </row>
    <row r="78" spans="1:7" s="94" customFormat="1" x14ac:dyDescent="0.25">
      <c r="A78" s="313"/>
      <c r="B78" s="246" t="s">
        <v>669</v>
      </c>
      <c r="C78" s="255">
        <v>0</v>
      </c>
      <c r="D78" s="255">
        <v>0.6</v>
      </c>
      <c r="E78" s="255">
        <v>0.4</v>
      </c>
      <c r="F78" s="255">
        <v>0</v>
      </c>
      <c r="G78" s="253">
        <v>0</v>
      </c>
    </row>
    <row r="79" spans="1:7" s="94" customFormat="1" x14ac:dyDescent="0.25">
      <c r="A79" s="313"/>
      <c r="B79" s="246" t="s">
        <v>415</v>
      </c>
      <c r="C79" s="255">
        <v>0.33</v>
      </c>
      <c r="D79" s="255">
        <v>0.33</v>
      </c>
      <c r="E79" s="255">
        <v>0.17</v>
      </c>
      <c r="F79" s="255">
        <v>0.17</v>
      </c>
      <c r="G79" s="253">
        <v>0</v>
      </c>
    </row>
    <row r="80" spans="1:7" s="94" customFormat="1" x14ac:dyDescent="0.25">
      <c r="A80" s="313"/>
      <c r="B80" s="246" t="s">
        <v>675</v>
      </c>
      <c r="C80" s="255">
        <v>0</v>
      </c>
      <c r="D80" s="255">
        <v>0.5</v>
      </c>
      <c r="E80" s="255">
        <v>0.33</v>
      </c>
      <c r="F80" s="255">
        <v>0.17</v>
      </c>
      <c r="G80" s="253">
        <v>0</v>
      </c>
    </row>
    <row r="81" spans="1:7" s="94" customFormat="1" ht="15" customHeight="1" thickBot="1" x14ac:dyDescent="0.3">
      <c r="A81" s="313"/>
      <c r="B81" s="249" t="s">
        <v>680</v>
      </c>
      <c r="C81" s="251">
        <v>0</v>
      </c>
      <c r="D81" s="251">
        <v>0.6</v>
      </c>
      <c r="E81" s="251">
        <v>0.4</v>
      </c>
      <c r="F81" s="251">
        <v>0</v>
      </c>
      <c r="G81" s="252">
        <v>0</v>
      </c>
    </row>
    <row r="82" spans="1:7" s="94" customFormat="1" x14ac:dyDescent="0.25">
      <c r="A82" s="309" t="s">
        <v>735</v>
      </c>
      <c r="B82" s="243" t="s">
        <v>55</v>
      </c>
      <c r="C82" s="140">
        <v>0.08</v>
      </c>
      <c r="D82" s="140">
        <v>0.42</v>
      </c>
      <c r="E82" s="140">
        <v>0.42</v>
      </c>
      <c r="F82" s="140">
        <v>0.08</v>
      </c>
      <c r="G82" s="141">
        <v>0</v>
      </c>
    </row>
    <row r="83" spans="1:7" s="94" customFormat="1" x14ac:dyDescent="0.25">
      <c r="A83" s="310"/>
      <c r="B83" s="243" t="s">
        <v>57</v>
      </c>
      <c r="C83" s="140">
        <v>0.27</v>
      </c>
      <c r="D83" s="140">
        <v>0.47</v>
      </c>
      <c r="E83" s="140">
        <v>0.2</v>
      </c>
      <c r="F83" s="140">
        <v>7.0000000000000007E-2</v>
      </c>
      <c r="G83" s="141">
        <v>0</v>
      </c>
    </row>
    <row r="84" spans="1:7" s="94" customFormat="1" x14ac:dyDescent="0.25">
      <c r="A84" s="310"/>
      <c r="B84" s="243" t="s">
        <v>60</v>
      </c>
      <c r="C84" s="140">
        <v>0</v>
      </c>
      <c r="D84" s="140">
        <v>0.2</v>
      </c>
      <c r="E84" s="140">
        <v>0.4</v>
      </c>
      <c r="F84" s="140">
        <v>0.4</v>
      </c>
      <c r="G84" s="141">
        <v>0</v>
      </c>
    </row>
    <row r="85" spans="1:7" s="94" customFormat="1" x14ac:dyDescent="0.25">
      <c r="A85" s="310"/>
      <c r="B85" s="243" t="s">
        <v>688</v>
      </c>
      <c r="C85" s="140">
        <v>0.4</v>
      </c>
      <c r="D85" s="140">
        <v>0.4</v>
      </c>
      <c r="E85" s="140">
        <v>0</v>
      </c>
      <c r="F85" s="140">
        <v>0.2</v>
      </c>
      <c r="G85" s="141">
        <v>0</v>
      </c>
    </row>
    <row r="86" spans="1:7" s="94" customFormat="1" x14ac:dyDescent="0.25">
      <c r="A86" s="310"/>
      <c r="B86" s="243" t="s">
        <v>58</v>
      </c>
      <c r="C86" s="140">
        <v>0</v>
      </c>
      <c r="D86" s="140">
        <v>0.2</v>
      </c>
      <c r="E86" s="140">
        <v>0.2</v>
      </c>
      <c r="F86" s="140">
        <v>0.3</v>
      </c>
      <c r="G86" s="141">
        <v>0.3</v>
      </c>
    </row>
    <row r="87" spans="1:7" s="94" customFormat="1" x14ac:dyDescent="0.25">
      <c r="A87" s="310"/>
      <c r="B87" s="243" t="s">
        <v>416</v>
      </c>
      <c r="C87" s="140">
        <v>0.2</v>
      </c>
      <c r="D87" s="140">
        <v>0.4</v>
      </c>
      <c r="E87" s="140">
        <v>0.2</v>
      </c>
      <c r="F87" s="140">
        <v>0.2</v>
      </c>
      <c r="G87" s="141">
        <v>0</v>
      </c>
    </row>
    <row r="88" spans="1:7" s="94" customFormat="1" x14ac:dyDescent="0.25">
      <c r="A88" s="310"/>
      <c r="B88" s="243" t="s">
        <v>695</v>
      </c>
      <c r="C88" s="140">
        <v>0</v>
      </c>
      <c r="D88" s="140">
        <v>0.67</v>
      </c>
      <c r="E88" s="140">
        <v>0.33</v>
      </c>
      <c r="F88" s="140">
        <v>0</v>
      </c>
      <c r="G88" s="141">
        <v>0</v>
      </c>
    </row>
    <row r="89" spans="1:7" s="94" customFormat="1" x14ac:dyDescent="0.25">
      <c r="A89" s="310"/>
      <c r="B89" s="243" t="s">
        <v>39</v>
      </c>
      <c r="C89" s="140">
        <v>0.2</v>
      </c>
      <c r="D89" s="140">
        <v>0.4</v>
      </c>
      <c r="E89" s="140">
        <v>0.3</v>
      </c>
      <c r="F89" s="140">
        <v>0.1</v>
      </c>
      <c r="G89" s="141">
        <v>0</v>
      </c>
    </row>
    <row r="90" spans="1:7" s="94" customFormat="1" x14ac:dyDescent="0.25">
      <c r="A90" s="310"/>
      <c r="B90" s="243" t="s">
        <v>24</v>
      </c>
      <c r="C90" s="140">
        <v>0.2</v>
      </c>
      <c r="D90" s="140">
        <v>0.7</v>
      </c>
      <c r="E90" s="140">
        <v>0.1</v>
      </c>
      <c r="F90" s="140">
        <v>0</v>
      </c>
      <c r="G90" s="141">
        <v>0</v>
      </c>
    </row>
    <row r="91" spans="1:7" s="94" customFormat="1" ht="15" customHeight="1" thickBot="1" x14ac:dyDescent="0.3">
      <c r="A91" s="311"/>
      <c r="B91" s="243" t="s">
        <v>417</v>
      </c>
      <c r="C91" s="142">
        <v>0</v>
      </c>
      <c r="D91" s="142">
        <v>0.2</v>
      </c>
      <c r="E91" s="142">
        <v>0.4</v>
      </c>
      <c r="F91" s="142">
        <v>0.4</v>
      </c>
      <c r="G91" s="143">
        <v>0</v>
      </c>
    </row>
    <row r="92" spans="1:7" s="94" customFormat="1" x14ac:dyDescent="0.25">
      <c r="A92" s="313" t="s">
        <v>125</v>
      </c>
      <c r="B92" s="247" t="s">
        <v>703</v>
      </c>
      <c r="C92" s="255">
        <v>0</v>
      </c>
      <c r="D92" s="255">
        <v>0.2</v>
      </c>
      <c r="E92" s="255">
        <v>0.8</v>
      </c>
      <c r="F92" s="255">
        <v>0</v>
      </c>
      <c r="G92" s="253">
        <v>0</v>
      </c>
    </row>
    <row r="93" spans="1:7" s="94" customFormat="1" x14ac:dyDescent="0.25">
      <c r="A93" s="313"/>
      <c r="B93" s="246" t="s">
        <v>48</v>
      </c>
      <c r="C93" s="255">
        <v>0.2</v>
      </c>
      <c r="D93" s="255">
        <v>0.2</v>
      </c>
      <c r="E93" s="255">
        <v>0.6</v>
      </c>
      <c r="F93" s="255">
        <v>0</v>
      </c>
      <c r="G93" s="253">
        <v>0</v>
      </c>
    </row>
    <row r="94" spans="1:7" s="94" customFormat="1" ht="15.75" thickBot="1" x14ac:dyDescent="0.3">
      <c r="A94" s="313"/>
      <c r="B94" s="246" t="s">
        <v>706</v>
      </c>
      <c r="C94" s="251">
        <v>0.2</v>
      </c>
      <c r="D94" s="251">
        <v>0.2</v>
      </c>
      <c r="E94" s="251">
        <v>0.6</v>
      </c>
      <c r="F94" s="251">
        <v>0</v>
      </c>
      <c r="G94" s="252">
        <v>0</v>
      </c>
    </row>
    <row r="95" spans="1:7" s="94" customFormat="1" x14ac:dyDescent="0.25">
      <c r="A95" s="309" t="s">
        <v>404</v>
      </c>
      <c r="B95" s="244" t="s">
        <v>418</v>
      </c>
      <c r="C95" s="140">
        <v>0</v>
      </c>
      <c r="D95" s="140">
        <v>0.17</v>
      </c>
      <c r="E95" s="140">
        <v>0.5</v>
      </c>
      <c r="F95" s="140">
        <v>0.17</v>
      </c>
      <c r="G95" s="141">
        <v>0.17</v>
      </c>
    </row>
    <row r="96" spans="1:7" s="94" customFormat="1" ht="15" customHeight="1" x14ac:dyDescent="0.25">
      <c r="A96" s="310"/>
      <c r="B96" s="243" t="s">
        <v>710</v>
      </c>
      <c r="C96" s="140">
        <v>0</v>
      </c>
      <c r="D96" s="140">
        <v>0.6</v>
      </c>
      <c r="E96" s="140">
        <v>0.4</v>
      </c>
      <c r="F96" s="140">
        <v>0</v>
      </c>
      <c r="G96" s="141">
        <v>0</v>
      </c>
    </row>
    <row r="97" spans="1:7" s="94" customFormat="1" x14ac:dyDescent="0.25">
      <c r="A97" s="310"/>
      <c r="B97" s="243" t="s">
        <v>307</v>
      </c>
      <c r="C97" s="140">
        <v>7.0000000000000007E-2</v>
      </c>
      <c r="D97" s="140">
        <v>0.36</v>
      </c>
      <c r="E97" s="140">
        <v>0.56999999999999995</v>
      </c>
      <c r="F97" s="140">
        <v>0</v>
      </c>
      <c r="G97" s="141">
        <v>0</v>
      </c>
    </row>
    <row r="98" spans="1:7" s="94" customFormat="1" x14ac:dyDescent="0.25">
      <c r="A98" s="310"/>
      <c r="B98" s="243" t="s">
        <v>713</v>
      </c>
      <c r="C98" s="140">
        <v>0.13</v>
      </c>
      <c r="D98" s="140">
        <v>0.38</v>
      </c>
      <c r="E98" s="140">
        <v>0.5</v>
      </c>
      <c r="F98" s="140">
        <v>0</v>
      </c>
      <c r="G98" s="141">
        <v>0</v>
      </c>
    </row>
    <row r="99" spans="1:7" s="94" customFormat="1" x14ac:dyDescent="0.25">
      <c r="A99" s="310"/>
      <c r="B99" s="243" t="s">
        <v>34</v>
      </c>
      <c r="C99" s="140">
        <v>0.09</v>
      </c>
      <c r="D99" s="140">
        <v>0.41</v>
      </c>
      <c r="E99" s="140">
        <v>0.45</v>
      </c>
      <c r="F99" s="140">
        <v>0.05</v>
      </c>
      <c r="G99" s="141">
        <v>0</v>
      </c>
    </row>
    <row r="100" spans="1:7" s="94" customFormat="1" x14ac:dyDescent="0.25">
      <c r="A100" s="310"/>
      <c r="B100" s="243" t="s">
        <v>61</v>
      </c>
      <c r="C100" s="140">
        <v>0</v>
      </c>
      <c r="D100" s="140">
        <v>0.3</v>
      </c>
      <c r="E100" s="140">
        <v>0.6</v>
      </c>
      <c r="F100" s="140">
        <v>0</v>
      </c>
      <c r="G100" s="141">
        <v>0.1</v>
      </c>
    </row>
    <row r="101" spans="1:7" s="94" customFormat="1" x14ac:dyDescent="0.25">
      <c r="A101" s="310"/>
      <c r="B101" s="243" t="s">
        <v>717</v>
      </c>
      <c r="C101" s="140">
        <v>0</v>
      </c>
      <c r="D101" s="140">
        <v>0.56999999999999995</v>
      </c>
      <c r="E101" s="140">
        <v>0.28999999999999998</v>
      </c>
      <c r="F101" s="140">
        <v>0.14000000000000001</v>
      </c>
      <c r="G101" s="141">
        <v>0</v>
      </c>
    </row>
    <row r="102" spans="1:7" s="94" customFormat="1" x14ac:dyDescent="0.25">
      <c r="A102" s="310"/>
      <c r="B102" s="243" t="s">
        <v>56</v>
      </c>
      <c r="C102" s="140">
        <v>0.06</v>
      </c>
      <c r="D102" s="140">
        <v>0.44</v>
      </c>
      <c r="E102" s="140">
        <v>0.38</v>
      </c>
      <c r="F102" s="140">
        <v>0</v>
      </c>
      <c r="G102" s="141">
        <v>0.13</v>
      </c>
    </row>
    <row r="103" spans="1:7" s="94" customFormat="1" x14ac:dyDescent="0.25">
      <c r="A103" s="310"/>
      <c r="B103" s="243" t="s">
        <v>38</v>
      </c>
      <c r="C103" s="140">
        <v>0.05</v>
      </c>
      <c r="D103" s="140">
        <v>0.37</v>
      </c>
      <c r="E103" s="140">
        <v>0.57999999999999996</v>
      </c>
      <c r="F103" s="140">
        <v>0</v>
      </c>
      <c r="G103" s="141">
        <v>0</v>
      </c>
    </row>
    <row r="104" spans="1:7" s="94" customFormat="1" x14ac:dyDescent="0.25">
      <c r="A104" s="310"/>
      <c r="B104" s="243" t="s">
        <v>723</v>
      </c>
      <c r="C104" s="140">
        <v>0</v>
      </c>
      <c r="D104" s="140">
        <v>0.67</v>
      </c>
      <c r="E104" s="140">
        <v>0.17</v>
      </c>
      <c r="F104" s="140">
        <v>0.17</v>
      </c>
      <c r="G104" s="141">
        <v>0</v>
      </c>
    </row>
    <row r="105" spans="1:7" s="94" customFormat="1" x14ac:dyDescent="0.25">
      <c r="A105" s="310"/>
      <c r="B105" s="243" t="s">
        <v>727</v>
      </c>
      <c r="C105" s="140">
        <v>0.14000000000000001</v>
      </c>
      <c r="D105" s="140">
        <v>0.56999999999999995</v>
      </c>
      <c r="E105" s="140">
        <v>0.14000000000000001</v>
      </c>
      <c r="F105" s="140">
        <v>0.14000000000000001</v>
      </c>
      <c r="G105" s="141">
        <v>0</v>
      </c>
    </row>
    <row r="106" spans="1:7" s="94" customFormat="1" ht="15.75" thickBot="1" x14ac:dyDescent="0.3">
      <c r="A106" s="311"/>
      <c r="B106" s="242" t="s">
        <v>63</v>
      </c>
      <c r="C106" s="142">
        <v>7.0000000000000007E-2</v>
      </c>
      <c r="D106" s="142">
        <v>0.21</v>
      </c>
      <c r="E106" s="142">
        <v>7.0000000000000007E-2</v>
      </c>
      <c r="F106" s="142">
        <v>0.28999999999999998</v>
      </c>
      <c r="G106" s="143">
        <v>0.36</v>
      </c>
    </row>
    <row r="107" spans="1:7" s="94" customFormat="1" x14ac:dyDescent="0.25">
      <c r="A107" s="111" t="s">
        <v>127</v>
      </c>
      <c r="C107" s="74"/>
      <c r="D107" s="74"/>
      <c r="E107" s="74"/>
      <c r="F107" s="74"/>
      <c r="G107" s="74"/>
    </row>
    <row r="108" spans="1:7" s="94" customFormat="1" x14ac:dyDescent="0.25">
      <c r="A108" s="123"/>
      <c r="C108" s="74"/>
      <c r="D108" s="74"/>
      <c r="E108" s="74"/>
      <c r="F108" s="74"/>
      <c r="G108" s="74"/>
    </row>
    <row r="109" spans="1:7" s="94" customFormat="1" x14ac:dyDescent="0.25">
      <c r="A109" s="123"/>
      <c r="C109" s="74"/>
      <c r="D109" s="74"/>
      <c r="E109" s="74"/>
      <c r="F109" s="74"/>
      <c r="G109" s="74"/>
    </row>
    <row r="110" spans="1:7" s="94" customFormat="1" x14ac:dyDescent="0.25">
      <c r="A110" s="123"/>
      <c r="C110" s="74"/>
      <c r="D110" s="74"/>
      <c r="E110" s="74"/>
      <c r="F110" s="74"/>
      <c r="G110" s="74"/>
    </row>
    <row r="111" spans="1:7" s="94" customFormat="1" x14ac:dyDescent="0.25">
      <c r="A111" s="123"/>
      <c r="C111" s="74"/>
      <c r="D111" s="74"/>
      <c r="E111" s="74"/>
      <c r="F111" s="74"/>
      <c r="G111" s="74"/>
    </row>
    <row r="112" spans="1:7" s="94" customFormat="1" x14ac:dyDescent="0.25">
      <c r="A112" s="123"/>
      <c r="C112" s="74"/>
      <c r="D112" s="74"/>
      <c r="E112" s="74"/>
      <c r="F112" s="74"/>
      <c r="G112" s="74"/>
    </row>
    <row r="113" spans="1:7" s="94" customFormat="1" x14ac:dyDescent="0.25">
      <c r="A113" s="123"/>
      <c r="C113" s="74"/>
      <c r="D113" s="74"/>
      <c r="E113" s="74"/>
      <c r="F113" s="74"/>
      <c r="G113" s="74"/>
    </row>
    <row r="114" spans="1:7" s="94" customFormat="1" x14ac:dyDescent="0.25">
      <c r="A114" s="123"/>
      <c r="C114" s="74"/>
      <c r="D114" s="74"/>
      <c r="E114" s="74"/>
      <c r="F114" s="74"/>
      <c r="G114" s="74"/>
    </row>
    <row r="115" spans="1:7" s="94" customFormat="1" x14ac:dyDescent="0.25">
      <c r="A115" s="123"/>
      <c r="C115" s="74"/>
      <c r="D115" s="74"/>
      <c r="E115" s="74"/>
      <c r="F115" s="74"/>
      <c r="G115" s="74"/>
    </row>
    <row r="116" spans="1:7" s="94" customFormat="1" x14ac:dyDescent="0.25">
      <c r="A116" s="123"/>
      <c r="C116" s="74"/>
      <c r="D116" s="74"/>
      <c r="E116" s="74"/>
      <c r="F116" s="74"/>
      <c r="G116" s="74"/>
    </row>
    <row r="117" spans="1:7" s="94" customFormat="1" x14ac:dyDescent="0.25">
      <c r="A117" s="123"/>
      <c r="C117" s="74"/>
      <c r="D117" s="74"/>
      <c r="E117" s="74"/>
      <c r="F117" s="74"/>
      <c r="G117" s="74"/>
    </row>
    <row r="118" spans="1:7" s="94" customFormat="1" x14ac:dyDescent="0.25">
      <c r="A118" s="123"/>
      <c r="C118" s="74"/>
      <c r="D118" s="74"/>
      <c r="E118" s="74"/>
      <c r="F118" s="74"/>
      <c r="G118" s="74"/>
    </row>
    <row r="119" spans="1:7" s="94" customFormat="1" x14ac:dyDescent="0.25">
      <c r="A119" s="123"/>
      <c r="C119" s="74"/>
      <c r="D119" s="74"/>
      <c r="E119" s="74"/>
      <c r="F119" s="74"/>
      <c r="G119" s="74"/>
    </row>
    <row r="120" spans="1:7" s="94" customFormat="1" x14ac:dyDescent="0.25">
      <c r="A120" s="123"/>
      <c r="C120" s="74"/>
      <c r="D120" s="74"/>
      <c r="E120" s="74"/>
      <c r="F120" s="74"/>
      <c r="G120" s="74"/>
    </row>
    <row r="121" spans="1:7" s="94" customFormat="1" x14ac:dyDescent="0.25">
      <c r="A121" s="123"/>
      <c r="C121" s="74"/>
      <c r="D121" s="74"/>
      <c r="E121" s="74"/>
      <c r="F121" s="74"/>
      <c r="G121" s="74"/>
    </row>
    <row r="122" spans="1:7" s="94" customFormat="1" x14ac:dyDescent="0.25">
      <c r="A122" s="123"/>
      <c r="C122" s="74"/>
      <c r="D122" s="74"/>
      <c r="E122" s="74"/>
      <c r="F122" s="74"/>
      <c r="G122" s="74"/>
    </row>
    <row r="123" spans="1:7" s="94" customFormat="1" x14ac:dyDescent="0.25">
      <c r="A123" s="123"/>
      <c r="C123" s="74"/>
      <c r="D123" s="74"/>
      <c r="E123" s="74"/>
      <c r="F123" s="74"/>
      <c r="G123" s="74"/>
    </row>
    <row r="124" spans="1:7" s="94" customFormat="1" x14ac:dyDescent="0.25">
      <c r="A124" s="124"/>
      <c r="C124" s="74"/>
      <c r="D124" s="74"/>
      <c r="E124" s="74"/>
      <c r="F124" s="74"/>
      <c r="G124" s="74"/>
    </row>
    <row r="125" spans="1:7" s="94" customFormat="1" x14ac:dyDescent="0.25">
      <c r="A125" s="124"/>
      <c r="C125" s="74"/>
      <c r="D125" s="74"/>
      <c r="E125" s="74"/>
      <c r="F125" s="74"/>
      <c r="G125" s="74"/>
    </row>
    <row r="126" spans="1:7" s="94" customFormat="1" x14ac:dyDescent="0.25">
      <c r="A126" s="124"/>
      <c r="C126" s="74"/>
      <c r="D126" s="74"/>
      <c r="E126" s="74"/>
      <c r="F126" s="74"/>
      <c r="G126" s="74"/>
    </row>
    <row r="127" spans="1:7" s="94" customFormat="1" x14ac:dyDescent="0.25">
      <c r="A127" s="124"/>
      <c r="C127" s="74"/>
      <c r="D127" s="74"/>
      <c r="E127" s="74"/>
      <c r="F127" s="74"/>
      <c r="G127" s="74"/>
    </row>
    <row r="128" spans="1:7" s="94" customFormat="1" x14ac:dyDescent="0.25">
      <c r="A128" s="124"/>
      <c r="C128" s="74"/>
      <c r="D128" s="74"/>
      <c r="E128" s="74"/>
      <c r="F128" s="74"/>
      <c r="G128" s="74"/>
    </row>
    <row r="129" spans="1:7" s="94" customFormat="1" x14ac:dyDescent="0.25">
      <c r="A129" s="124"/>
      <c r="C129" s="74"/>
      <c r="D129" s="74"/>
      <c r="E129" s="74"/>
      <c r="F129" s="74"/>
      <c r="G129" s="74"/>
    </row>
    <row r="130" spans="1:7" s="94" customFormat="1" x14ac:dyDescent="0.25">
      <c r="A130" s="124"/>
      <c r="C130" s="74"/>
      <c r="D130" s="74"/>
      <c r="E130" s="74"/>
      <c r="F130" s="74"/>
      <c r="G130" s="74"/>
    </row>
    <row r="131" spans="1:7" s="94" customFormat="1" x14ac:dyDescent="0.25">
      <c r="A131" s="124"/>
      <c r="C131" s="74"/>
      <c r="D131" s="74"/>
      <c r="E131" s="74"/>
      <c r="F131" s="74"/>
      <c r="G131" s="74"/>
    </row>
    <row r="132" spans="1:7" s="94" customFormat="1" x14ac:dyDescent="0.25">
      <c r="A132" s="124"/>
      <c r="C132" s="74"/>
      <c r="D132" s="74"/>
      <c r="E132" s="74"/>
      <c r="F132" s="74"/>
      <c r="G132" s="74"/>
    </row>
    <row r="133" spans="1:7" s="94" customFormat="1" x14ac:dyDescent="0.25">
      <c r="A133" s="124"/>
      <c r="C133" s="74"/>
      <c r="D133" s="74"/>
      <c r="E133" s="74"/>
      <c r="F133" s="74"/>
      <c r="G133" s="74"/>
    </row>
    <row r="134" spans="1:7" s="94" customFormat="1" x14ac:dyDescent="0.25">
      <c r="A134" s="124"/>
      <c r="C134" s="74"/>
      <c r="D134" s="74"/>
      <c r="E134" s="74"/>
      <c r="F134" s="74"/>
      <c r="G134" s="74"/>
    </row>
    <row r="135" spans="1:7" s="94" customFormat="1" x14ac:dyDescent="0.25"/>
    <row r="218" spans="3:4" x14ac:dyDescent="0.25">
      <c r="C218" s="29"/>
      <c r="D218" s="29"/>
    </row>
    <row r="219" spans="3:4" x14ac:dyDescent="0.25">
      <c r="C219" s="29"/>
      <c r="D219" s="29"/>
    </row>
    <row r="220" spans="3:4" x14ac:dyDescent="0.25">
      <c r="C220" s="29"/>
      <c r="D220" s="29"/>
    </row>
    <row r="221" spans="3:4" x14ac:dyDescent="0.25">
      <c r="C221" s="29"/>
      <c r="D221" s="29"/>
    </row>
    <row r="222" spans="3:4" x14ac:dyDescent="0.25">
      <c r="C222" s="29"/>
      <c r="D222" s="29"/>
    </row>
    <row r="223" spans="3:4" x14ac:dyDescent="0.25">
      <c r="C223" s="29"/>
      <c r="D223" s="29"/>
    </row>
    <row r="224" spans="3:4" x14ac:dyDescent="0.25">
      <c r="C224" s="29"/>
      <c r="D224" s="29"/>
    </row>
    <row r="225" spans="3:4" x14ac:dyDescent="0.25">
      <c r="C225" s="29"/>
      <c r="D225" s="29"/>
    </row>
    <row r="226" spans="3:4" x14ac:dyDescent="0.25">
      <c r="C226" s="29"/>
      <c r="D226" s="29"/>
    </row>
    <row r="227" spans="3:4" x14ac:dyDescent="0.25">
      <c r="C227" s="29"/>
      <c r="D227" s="29"/>
    </row>
    <row r="228" spans="3:4" x14ac:dyDescent="0.25">
      <c r="C228" s="29"/>
      <c r="D228" s="29"/>
    </row>
    <row r="229" spans="3:4" x14ac:dyDescent="0.25">
      <c r="C229" s="29"/>
      <c r="D229" s="29"/>
    </row>
    <row r="230" spans="3:4" x14ac:dyDescent="0.25">
      <c r="C230" s="29"/>
      <c r="D230" s="29"/>
    </row>
    <row r="231" spans="3:4" x14ac:dyDescent="0.25">
      <c r="C231" s="29"/>
      <c r="D231" s="29"/>
    </row>
    <row r="232" spans="3:4" x14ac:dyDescent="0.25">
      <c r="C232" s="29"/>
      <c r="D232" s="29"/>
    </row>
    <row r="233" spans="3:4" x14ac:dyDescent="0.25">
      <c r="C233" s="29"/>
      <c r="D233" s="29"/>
    </row>
  </sheetData>
  <sortState ref="B91:G95">
    <sortCondition ref="B91:B95"/>
  </sortState>
  <mergeCells count="12">
    <mergeCell ref="A44:A48"/>
    <mergeCell ref="C4:H4"/>
    <mergeCell ref="B5:G5"/>
    <mergeCell ref="A10:A15"/>
    <mergeCell ref="A16:A36"/>
    <mergeCell ref="A37:A43"/>
    <mergeCell ref="A95:A106"/>
    <mergeCell ref="A49:A60"/>
    <mergeCell ref="A61:A68"/>
    <mergeCell ref="A69:A81"/>
    <mergeCell ref="A82:A91"/>
    <mergeCell ref="A92:A94"/>
  </mergeCells>
  <hyperlinks>
    <hyperlink ref="A1" location="'List of Figs &amp; Tables'!A1" display="Link to Index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184"/>
  <sheetViews>
    <sheetView zoomScale="70" zoomScaleNormal="70" workbookViewId="0"/>
  </sheetViews>
  <sheetFormatPr defaultRowHeight="15" x14ac:dyDescent="0.25"/>
  <cols>
    <col min="1" max="1" width="9.140625" style="65"/>
    <col min="2" max="2" width="48.140625" style="65" customWidth="1"/>
    <col min="3" max="3" width="9.140625" customWidth="1"/>
    <col min="5" max="7" width="9.140625" style="64"/>
  </cols>
  <sheetData>
    <row r="1" spans="1:8" x14ac:dyDescent="0.25">
      <c r="A1" s="19" t="s">
        <v>100</v>
      </c>
    </row>
    <row r="3" spans="1:8" s="94" customFormat="1" x14ac:dyDescent="0.25"/>
    <row r="4" spans="1:8" s="94" customFormat="1" ht="15.75" thickBot="1" x14ac:dyDescent="0.3">
      <c r="B4" s="132"/>
      <c r="C4" s="308"/>
      <c r="D4" s="308"/>
      <c r="E4" s="308"/>
      <c r="F4" s="308"/>
      <c r="G4" s="308"/>
      <c r="H4" s="308"/>
    </row>
    <row r="5" spans="1:8" s="94" customFormat="1" ht="15.75" thickBot="1" x14ac:dyDescent="0.3">
      <c r="A5" s="132"/>
      <c r="B5" s="315" t="s">
        <v>512</v>
      </c>
      <c r="C5" s="316"/>
      <c r="D5" s="316"/>
      <c r="E5" s="316"/>
      <c r="F5" s="316"/>
      <c r="G5" s="317"/>
      <c r="H5" s="73"/>
    </row>
    <row r="6" spans="1:8" s="94" customFormat="1" x14ac:dyDescent="0.25">
      <c r="A6" s="132"/>
      <c r="B6" s="126" t="s">
        <v>105</v>
      </c>
      <c r="C6" s="127" t="s">
        <v>106</v>
      </c>
      <c r="D6" s="128"/>
      <c r="E6" s="129"/>
      <c r="F6" s="128"/>
      <c r="G6" s="130"/>
      <c r="H6" s="31"/>
    </row>
    <row r="7" spans="1:8" s="94" customFormat="1" x14ac:dyDescent="0.25">
      <c r="A7" s="132"/>
      <c r="B7" s="72" t="s">
        <v>107</v>
      </c>
      <c r="C7" s="34" t="s">
        <v>108</v>
      </c>
      <c r="D7" s="31"/>
      <c r="E7" s="87"/>
      <c r="F7" s="31"/>
      <c r="G7" s="70"/>
      <c r="H7" s="31"/>
    </row>
    <row r="8" spans="1:8" s="94" customFormat="1" ht="15.75" thickBot="1" x14ac:dyDescent="0.3">
      <c r="A8" s="132"/>
      <c r="B8" s="72" t="s">
        <v>109</v>
      </c>
      <c r="C8" s="87"/>
      <c r="D8" s="31"/>
      <c r="E8" s="34"/>
      <c r="F8" s="31"/>
      <c r="G8" s="70"/>
      <c r="H8" s="122"/>
    </row>
    <row r="9" spans="1:8" s="94" customFormat="1" ht="15.75" thickBot="1" x14ac:dyDescent="0.3">
      <c r="A9" s="133"/>
      <c r="B9" s="71" t="s">
        <v>110</v>
      </c>
      <c r="C9" s="69">
        <v>1</v>
      </c>
      <c r="D9" s="90">
        <v>2</v>
      </c>
      <c r="E9" s="90">
        <v>3</v>
      </c>
      <c r="F9" s="90">
        <v>4</v>
      </c>
      <c r="G9" s="91">
        <v>5</v>
      </c>
    </row>
    <row r="10" spans="1:8" s="94" customFormat="1" ht="15" customHeight="1" x14ac:dyDescent="0.25">
      <c r="A10" s="312" t="s">
        <v>111</v>
      </c>
      <c r="B10" s="246" t="s">
        <v>70</v>
      </c>
      <c r="C10" s="255">
        <v>0.55000000000000004</v>
      </c>
      <c r="D10" s="255">
        <v>0.39</v>
      </c>
      <c r="E10" s="255">
        <v>0.06</v>
      </c>
      <c r="F10" s="255">
        <v>0</v>
      </c>
      <c r="G10" s="254">
        <v>0</v>
      </c>
    </row>
    <row r="11" spans="1:8" s="94" customFormat="1" x14ac:dyDescent="0.25">
      <c r="A11" s="313"/>
      <c r="B11" s="246" t="s">
        <v>77</v>
      </c>
      <c r="C11" s="255">
        <v>0.39</v>
      </c>
      <c r="D11" s="255">
        <v>0.45</v>
      </c>
      <c r="E11" s="255">
        <v>0.1</v>
      </c>
      <c r="F11" s="255">
        <v>0.06</v>
      </c>
      <c r="G11" s="253">
        <v>0</v>
      </c>
    </row>
    <row r="12" spans="1:8" s="94" customFormat="1" x14ac:dyDescent="0.25">
      <c r="A12" s="313"/>
      <c r="B12" s="246" t="s">
        <v>98</v>
      </c>
      <c r="C12" s="255">
        <v>0.53</v>
      </c>
      <c r="D12" s="255">
        <v>0.47</v>
      </c>
      <c r="E12" s="255">
        <v>0</v>
      </c>
      <c r="F12" s="255">
        <v>0</v>
      </c>
      <c r="G12" s="253">
        <v>0</v>
      </c>
    </row>
    <row r="13" spans="1:8" s="94" customFormat="1" x14ac:dyDescent="0.25">
      <c r="A13" s="313"/>
      <c r="B13" s="246" t="s">
        <v>564</v>
      </c>
      <c r="C13" s="255">
        <v>0.63</v>
      </c>
      <c r="D13" s="255">
        <v>0.38</v>
      </c>
      <c r="E13" s="255">
        <v>0</v>
      </c>
      <c r="F13" s="255">
        <v>0</v>
      </c>
      <c r="G13" s="253">
        <v>0</v>
      </c>
    </row>
    <row r="14" spans="1:8" s="94" customFormat="1" x14ac:dyDescent="0.25">
      <c r="A14" s="313"/>
      <c r="B14" s="246" t="s">
        <v>507</v>
      </c>
      <c r="C14" s="255">
        <v>0.4</v>
      </c>
      <c r="D14" s="255">
        <v>0.4</v>
      </c>
      <c r="E14" s="255">
        <v>0.2</v>
      </c>
      <c r="F14" s="255">
        <v>0</v>
      </c>
      <c r="G14" s="253">
        <v>0</v>
      </c>
    </row>
    <row r="15" spans="1:8" s="94" customFormat="1" ht="15.75" thickBot="1" x14ac:dyDescent="0.3">
      <c r="A15" s="313"/>
      <c r="B15" s="246" t="s">
        <v>87</v>
      </c>
      <c r="C15" s="251">
        <v>0.47</v>
      </c>
      <c r="D15" s="251">
        <v>0.5</v>
      </c>
      <c r="E15" s="251">
        <v>0.03</v>
      </c>
      <c r="F15" s="251">
        <v>0</v>
      </c>
      <c r="G15" s="252">
        <v>0</v>
      </c>
    </row>
    <row r="16" spans="1:8" s="94" customFormat="1" x14ac:dyDescent="0.25">
      <c r="A16" s="309" t="s">
        <v>121</v>
      </c>
      <c r="B16" s="244" t="s">
        <v>508</v>
      </c>
      <c r="C16" s="140">
        <v>0.14000000000000001</v>
      </c>
      <c r="D16" s="140">
        <v>0.43</v>
      </c>
      <c r="E16" s="140">
        <v>0.43</v>
      </c>
      <c r="F16" s="140">
        <v>0</v>
      </c>
      <c r="G16" s="141">
        <v>0</v>
      </c>
    </row>
    <row r="17" spans="1:7" s="94" customFormat="1" x14ac:dyDescent="0.25">
      <c r="A17" s="310"/>
      <c r="B17" s="243" t="s">
        <v>102</v>
      </c>
      <c r="C17" s="140">
        <v>0.27</v>
      </c>
      <c r="D17" s="140">
        <v>0.36</v>
      </c>
      <c r="E17" s="140">
        <v>0.09</v>
      </c>
      <c r="F17" s="140">
        <v>0.18</v>
      </c>
      <c r="G17" s="141">
        <v>0.09</v>
      </c>
    </row>
    <row r="18" spans="1:7" s="94" customFormat="1" x14ac:dyDescent="0.25">
      <c r="A18" s="310"/>
      <c r="B18" s="243" t="s">
        <v>86</v>
      </c>
      <c r="C18" s="140">
        <v>0.3</v>
      </c>
      <c r="D18" s="140">
        <v>0.2</v>
      </c>
      <c r="E18" s="140">
        <v>0.5</v>
      </c>
      <c r="F18" s="140">
        <v>0</v>
      </c>
      <c r="G18" s="141">
        <v>0</v>
      </c>
    </row>
    <row r="19" spans="1:7" s="94" customFormat="1" x14ac:dyDescent="0.25">
      <c r="A19" s="310"/>
      <c r="B19" s="243" t="s">
        <v>82</v>
      </c>
      <c r="C19" s="140">
        <v>0.22</v>
      </c>
      <c r="D19" s="140">
        <v>0.22</v>
      </c>
      <c r="E19" s="140">
        <v>0.11</v>
      </c>
      <c r="F19" s="140">
        <v>0.44</v>
      </c>
      <c r="G19" s="141">
        <v>0</v>
      </c>
    </row>
    <row r="20" spans="1:7" s="94" customFormat="1" ht="15" customHeight="1" x14ac:dyDescent="0.25">
      <c r="A20" s="310"/>
      <c r="B20" s="243" t="s">
        <v>78</v>
      </c>
      <c r="C20" s="140">
        <v>0.33</v>
      </c>
      <c r="D20" s="140">
        <v>0.33</v>
      </c>
      <c r="E20" s="140">
        <v>0.17</v>
      </c>
      <c r="F20" s="140">
        <v>0.17</v>
      </c>
      <c r="G20" s="141">
        <v>0</v>
      </c>
    </row>
    <row r="21" spans="1:7" s="94" customFormat="1" x14ac:dyDescent="0.25">
      <c r="A21" s="310"/>
      <c r="B21" s="243" t="s">
        <v>509</v>
      </c>
      <c r="C21" s="140">
        <v>0.25</v>
      </c>
      <c r="D21" s="140">
        <v>0.25</v>
      </c>
      <c r="E21" s="140">
        <v>0.5</v>
      </c>
      <c r="F21" s="140">
        <v>0</v>
      </c>
      <c r="G21" s="141">
        <v>0</v>
      </c>
    </row>
    <row r="22" spans="1:7" s="94" customFormat="1" x14ac:dyDescent="0.25">
      <c r="A22" s="310"/>
      <c r="B22" s="243" t="s">
        <v>88</v>
      </c>
      <c r="C22" s="140">
        <v>0.47</v>
      </c>
      <c r="D22" s="140">
        <v>0.4</v>
      </c>
      <c r="E22" s="140">
        <v>0.13</v>
      </c>
      <c r="F22" s="140">
        <v>0</v>
      </c>
      <c r="G22" s="141">
        <v>0</v>
      </c>
    </row>
    <row r="23" spans="1:7" s="94" customFormat="1" x14ac:dyDescent="0.25">
      <c r="A23" s="310"/>
      <c r="B23" s="243" t="s">
        <v>79</v>
      </c>
      <c r="C23" s="140">
        <v>0.38</v>
      </c>
      <c r="D23" s="140">
        <v>0.28000000000000003</v>
      </c>
      <c r="E23" s="140">
        <v>0.13</v>
      </c>
      <c r="F23" s="140">
        <v>0.19</v>
      </c>
      <c r="G23" s="141">
        <v>0.03</v>
      </c>
    </row>
    <row r="24" spans="1:7" s="94" customFormat="1" x14ac:dyDescent="0.25">
      <c r="A24" s="310"/>
      <c r="B24" s="243" t="s">
        <v>576</v>
      </c>
      <c r="C24" s="140">
        <v>0.11</v>
      </c>
      <c r="D24" s="140">
        <v>0.44</v>
      </c>
      <c r="E24" s="140">
        <v>0.33</v>
      </c>
      <c r="F24" s="140">
        <v>0</v>
      </c>
      <c r="G24" s="141">
        <v>0.11</v>
      </c>
    </row>
    <row r="25" spans="1:7" s="94" customFormat="1" x14ac:dyDescent="0.25">
      <c r="A25" s="310"/>
      <c r="B25" s="243" t="s">
        <v>92</v>
      </c>
      <c r="C25" s="140">
        <v>0.21</v>
      </c>
      <c r="D25" s="140">
        <v>0.5</v>
      </c>
      <c r="E25" s="140">
        <v>0.28999999999999998</v>
      </c>
      <c r="F25" s="140">
        <v>0</v>
      </c>
      <c r="G25" s="141">
        <v>0</v>
      </c>
    </row>
    <row r="26" spans="1:7" s="94" customFormat="1" x14ac:dyDescent="0.25">
      <c r="A26" s="310"/>
      <c r="B26" s="243" t="s">
        <v>89</v>
      </c>
      <c r="C26" s="140">
        <v>0.47</v>
      </c>
      <c r="D26" s="140">
        <v>0.35</v>
      </c>
      <c r="E26" s="140">
        <v>0.18</v>
      </c>
      <c r="F26" s="140">
        <v>0</v>
      </c>
      <c r="G26" s="141">
        <v>0</v>
      </c>
    </row>
    <row r="27" spans="1:7" s="94" customFormat="1" x14ac:dyDescent="0.25">
      <c r="A27" s="310"/>
      <c r="B27" s="243" t="s">
        <v>81</v>
      </c>
      <c r="C27" s="140">
        <v>0.39</v>
      </c>
      <c r="D27" s="140">
        <v>0.39</v>
      </c>
      <c r="E27" s="140">
        <v>0.06</v>
      </c>
      <c r="F27" s="140">
        <v>0.06</v>
      </c>
      <c r="G27" s="141">
        <v>0.11</v>
      </c>
    </row>
    <row r="28" spans="1:7" s="94" customFormat="1" x14ac:dyDescent="0.25">
      <c r="A28" s="310"/>
      <c r="B28" s="243" t="s">
        <v>80</v>
      </c>
      <c r="C28" s="140">
        <v>0.54</v>
      </c>
      <c r="D28" s="140">
        <v>0.38</v>
      </c>
      <c r="E28" s="140">
        <v>0.08</v>
      </c>
      <c r="F28" s="140">
        <v>0</v>
      </c>
      <c r="G28" s="141">
        <v>0</v>
      </c>
    </row>
    <row r="29" spans="1:7" s="94" customFormat="1" x14ac:dyDescent="0.25">
      <c r="A29" s="310"/>
      <c r="B29" s="243" t="s">
        <v>582</v>
      </c>
      <c r="C29" s="140">
        <v>0.3</v>
      </c>
      <c r="D29" s="140">
        <v>0.4</v>
      </c>
      <c r="E29" s="140">
        <v>0.2</v>
      </c>
      <c r="F29" s="140">
        <v>0.1</v>
      </c>
      <c r="G29" s="141">
        <v>0</v>
      </c>
    </row>
    <row r="30" spans="1:7" s="94" customFormat="1" x14ac:dyDescent="0.25">
      <c r="A30" s="310"/>
      <c r="B30" s="243" t="s">
        <v>76</v>
      </c>
      <c r="C30" s="140">
        <v>0.47</v>
      </c>
      <c r="D30" s="140">
        <v>0.33</v>
      </c>
      <c r="E30" s="140">
        <v>0.17</v>
      </c>
      <c r="F30" s="140">
        <v>0.03</v>
      </c>
      <c r="G30" s="141">
        <v>0</v>
      </c>
    </row>
    <row r="31" spans="1:7" s="94" customFormat="1" x14ac:dyDescent="0.25">
      <c r="A31" s="310"/>
      <c r="B31" s="243" t="s">
        <v>74</v>
      </c>
      <c r="C31" s="140">
        <v>0.36</v>
      </c>
      <c r="D31" s="140">
        <v>0.27</v>
      </c>
      <c r="E31" s="140">
        <v>0.27</v>
      </c>
      <c r="F31" s="140">
        <v>0.09</v>
      </c>
      <c r="G31" s="141">
        <v>0</v>
      </c>
    </row>
    <row r="32" spans="1:7" s="94" customFormat="1" x14ac:dyDescent="0.25">
      <c r="A32" s="310"/>
      <c r="B32" s="243" t="s">
        <v>69</v>
      </c>
      <c r="C32" s="140">
        <v>0.59</v>
      </c>
      <c r="D32" s="140">
        <v>0.27</v>
      </c>
      <c r="E32" s="140">
        <v>0.12</v>
      </c>
      <c r="F32" s="140">
        <v>0.02</v>
      </c>
      <c r="G32" s="141">
        <v>0</v>
      </c>
    </row>
    <row r="33" spans="1:7" s="94" customFormat="1" x14ac:dyDescent="0.25">
      <c r="A33" s="310"/>
      <c r="B33" s="243" t="s">
        <v>587</v>
      </c>
      <c r="C33" s="140">
        <v>0.28999999999999998</v>
      </c>
      <c r="D33" s="140">
        <v>0.43</v>
      </c>
      <c r="E33" s="140">
        <v>0.28999999999999998</v>
      </c>
      <c r="F33" s="140">
        <v>0</v>
      </c>
      <c r="G33" s="141">
        <v>0</v>
      </c>
    </row>
    <row r="34" spans="1:7" s="94" customFormat="1" x14ac:dyDescent="0.25">
      <c r="A34" s="310"/>
      <c r="B34" s="243" t="s">
        <v>510</v>
      </c>
      <c r="C34" s="140">
        <v>0.5</v>
      </c>
      <c r="D34" s="140">
        <v>0.38</v>
      </c>
      <c r="E34" s="140">
        <v>0.13</v>
      </c>
      <c r="F34" s="140">
        <v>0</v>
      </c>
      <c r="G34" s="141">
        <v>0</v>
      </c>
    </row>
    <row r="35" spans="1:7" s="94" customFormat="1" x14ac:dyDescent="0.25">
      <c r="A35" s="310"/>
      <c r="B35" s="243" t="s">
        <v>75</v>
      </c>
      <c r="C35" s="140">
        <v>0.53</v>
      </c>
      <c r="D35" s="140">
        <v>0.32</v>
      </c>
      <c r="E35" s="140">
        <v>0.16</v>
      </c>
      <c r="F35" s="140">
        <v>0</v>
      </c>
      <c r="G35" s="141">
        <v>0</v>
      </c>
    </row>
    <row r="36" spans="1:7" s="94" customFormat="1" ht="15.75" thickBot="1" x14ac:dyDescent="0.3">
      <c r="A36" s="311"/>
      <c r="B36" s="242" t="s">
        <v>29</v>
      </c>
      <c r="C36" s="142">
        <v>0.33</v>
      </c>
      <c r="D36" s="142">
        <v>0.38</v>
      </c>
      <c r="E36" s="142">
        <v>0.19</v>
      </c>
      <c r="F36" s="142">
        <v>0.05</v>
      </c>
      <c r="G36" s="143">
        <v>0.05</v>
      </c>
    </row>
    <row r="37" spans="1:7" s="94" customFormat="1" x14ac:dyDescent="0.25">
      <c r="A37" s="312" t="s">
        <v>124</v>
      </c>
      <c r="B37" s="246" t="s">
        <v>103</v>
      </c>
      <c r="C37" s="255">
        <v>0.6</v>
      </c>
      <c r="D37" s="255">
        <v>0.2</v>
      </c>
      <c r="E37" s="255">
        <v>0.1</v>
      </c>
      <c r="F37" s="255">
        <v>0.1</v>
      </c>
      <c r="G37" s="253">
        <v>0</v>
      </c>
    </row>
    <row r="38" spans="1:7" s="94" customFormat="1" x14ac:dyDescent="0.25">
      <c r="A38" s="313"/>
      <c r="B38" s="246" t="s">
        <v>593</v>
      </c>
      <c r="C38" s="255">
        <v>0.5</v>
      </c>
      <c r="D38" s="255">
        <v>0.25</v>
      </c>
      <c r="E38" s="255">
        <v>0.13</v>
      </c>
      <c r="F38" s="255">
        <v>0.13</v>
      </c>
      <c r="G38" s="253">
        <v>0</v>
      </c>
    </row>
    <row r="39" spans="1:7" s="94" customFormat="1" x14ac:dyDescent="0.25">
      <c r="A39" s="313"/>
      <c r="B39" s="246" t="s">
        <v>94</v>
      </c>
      <c r="C39" s="255">
        <v>0.6</v>
      </c>
      <c r="D39" s="255">
        <v>0.3</v>
      </c>
      <c r="E39" s="255">
        <v>0.1</v>
      </c>
      <c r="F39" s="255">
        <v>0</v>
      </c>
      <c r="G39" s="253">
        <v>0</v>
      </c>
    </row>
    <row r="40" spans="1:7" s="94" customFormat="1" x14ac:dyDescent="0.25">
      <c r="A40" s="313"/>
      <c r="B40" s="246" t="s">
        <v>549</v>
      </c>
      <c r="C40" s="255">
        <v>0.69</v>
      </c>
      <c r="D40" s="255">
        <v>0.25</v>
      </c>
      <c r="E40" s="255">
        <v>0.06</v>
      </c>
      <c r="F40" s="255">
        <v>0</v>
      </c>
      <c r="G40" s="253">
        <v>0</v>
      </c>
    </row>
    <row r="41" spans="1:7" s="94" customFormat="1" ht="15" customHeight="1" x14ac:dyDescent="0.25">
      <c r="A41" s="313"/>
      <c r="B41" s="246" t="s">
        <v>511</v>
      </c>
      <c r="C41" s="255">
        <v>0.71</v>
      </c>
      <c r="D41" s="255">
        <v>0.14000000000000001</v>
      </c>
      <c r="E41" s="255">
        <v>0.14000000000000001</v>
      </c>
      <c r="F41" s="255">
        <v>0</v>
      </c>
      <c r="G41" s="253">
        <v>0</v>
      </c>
    </row>
    <row r="42" spans="1:7" s="94" customFormat="1" x14ac:dyDescent="0.25">
      <c r="A42" s="313"/>
      <c r="B42" s="246" t="s">
        <v>96</v>
      </c>
      <c r="C42" s="255">
        <v>0.47</v>
      </c>
      <c r="D42" s="255">
        <v>0.41</v>
      </c>
      <c r="E42" s="255">
        <v>0.06</v>
      </c>
      <c r="F42" s="255">
        <v>0.06</v>
      </c>
      <c r="G42" s="253">
        <v>0</v>
      </c>
    </row>
    <row r="43" spans="1:7" s="94" customFormat="1" ht="15.75" thickBot="1" x14ac:dyDescent="0.3">
      <c r="A43" s="313"/>
      <c r="B43" s="246" t="s">
        <v>28</v>
      </c>
      <c r="C43" s="251">
        <v>0.53</v>
      </c>
      <c r="D43" s="251">
        <v>0.4</v>
      </c>
      <c r="E43" s="251">
        <v>7.0000000000000007E-2</v>
      </c>
      <c r="F43" s="251">
        <v>0</v>
      </c>
      <c r="G43" s="252">
        <v>0</v>
      </c>
    </row>
    <row r="44" spans="1:7" s="94" customFormat="1" x14ac:dyDescent="0.25">
      <c r="A44" s="309" t="s">
        <v>112</v>
      </c>
      <c r="B44" s="244" t="s">
        <v>405</v>
      </c>
      <c r="C44" s="140">
        <v>0.13</v>
      </c>
      <c r="D44" s="140">
        <v>0.5</v>
      </c>
      <c r="E44" s="140">
        <v>0.38</v>
      </c>
      <c r="F44" s="140">
        <v>0</v>
      </c>
      <c r="G44" s="141">
        <v>0</v>
      </c>
    </row>
    <row r="45" spans="1:7" s="94" customFormat="1" x14ac:dyDescent="0.25">
      <c r="A45" s="310"/>
      <c r="B45" s="243" t="s">
        <v>59</v>
      </c>
      <c r="C45" s="140">
        <v>0</v>
      </c>
      <c r="D45" s="140">
        <v>7.0000000000000007E-2</v>
      </c>
      <c r="E45" s="140">
        <v>0.5</v>
      </c>
      <c r="F45" s="140">
        <v>0.43</v>
      </c>
      <c r="G45" s="141">
        <v>0</v>
      </c>
    </row>
    <row r="46" spans="1:7" s="94" customFormat="1" x14ac:dyDescent="0.25">
      <c r="A46" s="310"/>
      <c r="B46" s="243" t="s">
        <v>35</v>
      </c>
      <c r="C46" s="140">
        <v>0.17</v>
      </c>
      <c r="D46" s="140">
        <v>0.5</v>
      </c>
      <c r="E46" s="140">
        <v>0.33</v>
      </c>
      <c r="F46" s="140">
        <v>0</v>
      </c>
      <c r="G46" s="141">
        <v>0</v>
      </c>
    </row>
    <row r="47" spans="1:7" s="94" customFormat="1" ht="15" customHeight="1" x14ac:dyDescent="0.25">
      <c r="A47" s="310"/>
      <c r="B47" s="243" t="s">
        <v>22</v>
      </c>
      <c r="C47" s="140">
        <v>0.57999999999999996</v>
      </c>
      <c r="D47" s="140">
        <v>0.42</v>
      </c>
      <c r="E47" s="140">
        <v>0</v>
      </c>
      <c r="F47" s="140">
        <v>0</v>
      </c>
      <c r="G47" s="141">
        <v>0</v>
      </c>
    </row>
    <row r="48" spans="1:7" s="94" customFormat="1" ht="15.75" thickBot="1" x14ac:dyDescent="0.3">
      <c r="A48" s="310"/>
      <c r="B48" s="243" t="s">
        <v>610</v>
      </c>
      <c r="C48" s="142">
        <v>0</v>
      </c>
      <c r="D48" s="142">
        <v>0.33</v>
      </c>
      <c r="E48" s="142">
        <v>0.67</v>
      </c>
      <c r="F48" s="142">
        <v>0</v>
      </c>
      <c r="G48" s="143">
        <v>0</v>
      </c>
    </row>
    <row r="49" spans="1:8" s="94" customFormat="1" x14ac:dyDescent="0.25">
      <c r="A49" s="312" t="s">
        <v>113</v>
      </c>
      <c r="B49" s="245" t="s">
        <v>406</v>
      </c>
      <c r="C49" s="255">
        <v>0.22</v>
      </c>
      <c r="D49" s="255">
        <v>0.56000000000000005</v>
      </c>
      <c r="E49" s="255">
        <v>0</v>
      </c>
      <c r="F49" s="255">
        <v>0.22</v>
      </c>
      <c r="G49" s="253">
        <v>0</v>
      </c>
    </row>
    <row r="50" spans="1:8" s="94" customFormat="1" x14ac:dyDescent="0.25">
      <c r="A50" s="313"/>
      <c r="B50" s="246" t="s">
        <v>407</v>
      </c>
      <c r="C50" s="255">
        <v>0.17</v>
      </c>
      <c r="D50" s="255">
        <v>0.33</v>
      </c>
      <c r="E50" s="255">
        <v>0.33</v>
      </c>
      <c r="F50" s="255">
        <v>0.17</v>
      </c>
      <c r="G50" s="253">
        <v>0</v>
      </c>
    </row>
    <row r="51" spans="1:8" s="94" customFormat="1" x14ac:dyDescent="0.25">
      <c r="A51" s="313"/>
      <c r="B51" s="246" t="s">
        <v>408</v>
      </c>
      <c r="C51" s="255">
        <v>0.28999999999999998</v>
      </c>
      <c r="D51" s="255">
        <v>0.43</v>
      </c>
      <c r="E51" s="255">
        <v>0.28999999999999998</v>
      </c>
      <c r="F51" s="255">
        <v>0</v>
      </c>
      <c r="G51" s="253">
        <v>0</v>
      </c>
    </row>
    <row r="52" spans="1:8" s="94" customFormat="1" x14ac:dyDescent="0.25">
      <c r="A52" s="313"/>
      <c r="B52" s="246" t="s">
        <v>615</v>
      </c>
      <c r="C52" s="255">
        <v>1</v>
      </c>
      <c r="D52" s="255">
        <v>0</v>
      </c>
      <c r="E52" s="255">
        <v>0</v>
      </c>
      <c r="F52" s="255">
        <v>0</v>
      </c>
      <c r="G52" s="253">
        <v>0</v>
      </c>
    </row>
    <row r="53" spans="1:8" s="94" customFormat="1" ht="15" customHeight="1" x14ac:dyDescent="0.25">
      <c r="A53" s="313"/>
      <c r="B53" s="246" t="s">
        <v>409</v>
      </c>
      <c r="C53" s="255">
        <v>0.67</v>
      </c>
      <c r="D53" s="255">
        <v>0.17</v>
      </c>
      <c r="E53" s="255">
        <v>0.17</v>
      </c>
      <c r="F53" s="255">
        <v>0</v>
      </c>
      <c r="G53" s="253">
        <v>0</v>
      </c>
    </row>
    <row r="54" spans="1:8" s="94" customFormat="1" x14ac:dyDescent="0.25">
      <c r="A54" s="313"/>
      <c r="B54" s="246" t="s">
        <v>23</v>
      </c>
      <c r="C54" s="255">
        <v>0.62</v>
      </c>
      <c r="D54" s="255">
        <v>0.31</v>
      </c>
      <c r="E54" s="255">
        <v>0.08</v>
      </c>
      <c r="F54" s="255">
        <v>0</v>
      </c>
      <c r="G54" s="253">
        <v>0</v>
      </c>
    </row>
    <row r="55" spans="1:8" s="94" customFormat="1" x14ac:dyDescent="0.25">
      <c r="A55" s="313"/>
      <c r="B55" s="246" t="s">
        <v>619</v>
      </c>
      <c r="C55" s="255">
        <v>0</v>
      </c>
      <c r="D55" s="255">
        <v>0.17</v>
      </c>
      <c r="E55" s="255">
        <v>0.67</v>
      </c>
      <c r="F55" s="255">
        <v>0.17</v>
      </c>
      <c r="G55" s="253">
        <v>0</v>
      </c>
      <c r="H55" s="131"/>
    </row>
    <row r="56" spans="1:8" s="94" customFormat="1" x14ac:dyDescent="0.25">
      <c r="A56" s="313"/>
      <c r="B56" s="246" t="s">
        <v>410</v>
      </c>
      <c r="C56" s="255">
        <v>0</v>
      </c>
      <c r="D56" s="255">
        <v>0.13</v>
      </c>
      <c r="E56" s="255">
        <v>0.63</v>
      </c>
      <c r="F56" s="255">
        <v>0.25</v>
      </c>
      <c r="G56" s="253">
        <v>0</v>
      </c>
    </row>
    <row r="57" spans="1:8" s="94" customFormat="1" x14ac:dyDescent="0.25">
      <c r="A57" s="313"/>
      <c r="B57" s="246" t="s">
        <v>624</v>
      </c>
      <c r="C57" s="255">
        <v>0</v>
      </c>
      <c r="D57" s="255">
        <v>0.6</v>
      </c>
      <c r="E57" s="255">
        <v>0.1</v>
      </c>
      <c r="F57" s="255">
        <v>0.2</v>
      </c>
      <c r="G57" s="253">
        <v>0.1</v>
      </c>
    </row>
    <row r="58" spans="1:8" s="94" customFormat="1" x14ac:dyDescent="0.25">
      <c r="A58" s="313"/>
      <c r="B58" s="246" t="s">
        <v>627</v>
      </c>
      <c r="C58" s="255">
        <v>0</v>
      </c>
      <c r="D58" s="255">
        <v>0.5</v>
      </c>
      <c r="E58" s="255">
        <v>0.33</v>
      </c>
      <c r="F58" s="255">
        <v>0.17</v>
      </c>
      <c r="G58" s="253">
        <v>0</v>
      </c>
    </row>
    <row r="59" spans="1:8" s="94" customFormat="1" ht="30" x14ac:dyDescent="0.25">
      <c r="A59" s="313"/>
      <c r="B59" s="248" t="s">
        <v>411</v>
      </c>
      <c r="C59" s="255">
        <v>0.5</v>
      </c>
      <c r="D59" s="255">
        <v>0.5</v>
      </c>
      <c r="E59" s="255">
        <v>0</v>
      </c>
      <c r="F59" s="255">
        <v>0</v>
      </c>
      <c r="G59" s="253">
        <v>0</v>
      </c>
      <c r="H59" s="131"/>
    </row>
    <row r="60" spans="1:8" s="94" customFormat="1" ht="15.75" thickBot="1" x14ac:dyDescent="0.3">
      <c r="A60" s="314"/>
      <c r="B60" s="249" t="s">
        <v>26</v>
      </c>
      <c r="C60" s="251">
        <v>0.5</v>
      </c>
      <c r="D60" s="251">
        <v>0.5</v>
      </c>
      <c r="E60" s="251">
        <v>0</v>
      </c>
      <c r="F60" s="251">
        <v>0</v>
      </c>
      <c r="G60" s="252">
        <v>0</v>
      </c>
      <c r="H60" s="131"/>
    </row>
    <row r="61" spans="1:8" s="94" customFormat="1" x14ac:dyDescent="0.25">
      <c r="A61" s="310" t="s">
        <v>114</v>
      </c>
      <c r="B61" s="243" t="s">
        <v>412</v>
      </c>
      <c r="C61" s="140">
        <v>0</v>
      </c>
      <c r="D61" s="140">
        <v>0.17</v>
      </c>
      <c r="E61" s="140">
        <v>0.83</v>
      </c>
      <c r="F61" s="140">
        <v>0</v>
      </c>
      <c r="G61" s="141">
        <v>0</v>
      </c>
    </row>
    <row r="62" spans="1:8" s="94" customFormat="1" x14ac:dyDescent="0.25">
      <c r="A62" s="310"/>
      <c r="B62" s="243" t="s">
        <v>635</v>
      </c>
      <c r="C62" s="140">
        <v>0</v>
      </c>
      <c r="D62" s="140">
        <v>0.17</v>
      </c>
      <c r="E62" s="140">
        <v>0.5</v>
      </c>
      <c r="F62" s="140">
        <v>0.33</v>
      </c>
      <c r="G62" s="141">
        <v>0</v>
      </c>
    </row>
    <row r="63" spans="1:8" s="94" customFormat="1" x14ac:dyDescent="0.25">
      <c r="A63" s="310"/>
      <c r="B63" s="243" t="s">
        <v>413</v>
      </c>
      <c r="C63" s="140">
        <v>0</v>
      </c>
      <c r="D63" s="140">
        <v>0.14000000000000001</v>
      </c>
      <c r="E63" s="140">
        <v>0.56999999999999995</v>
      </c>
      <c r="F63" s="140">
        <v>0.28999999999999998</v>
      </c>
      <c r="G63" s="141">
        <v>0</v>
      </c>
    </row>
    <row r="64" spans="1:8" s="94" customFormat="1" x14ac:dyDescent="0.25">
      <c r="A64" s="310"/>
      <c r="B64" s="243" t="s">
        <v>47</v>
      </c>
      <c r="C64" s="140">
        <v>0</v>
      </c>
      <c r="D64" s="140">
        <v>0.33</v>
      </c>
      <c r="E64" s="140">
        <v>0.57999999999999996</v>
      </c>
      <c r="F64" s="140">
        <v>0</v>
      </c>
      <c r="G64" s="141">
        <v>0.08</v>
      </c>
    </row>
    <row r="65" spans="1:7" s="94" customFormat="1" ht="15" customHeight="1" x14ac:dyDescent="0.25">
      <c r="A65" s="310"/>
      <c r="B65" s="243" t="s">
        <v>639</v>
      </c>
      <c r="C65" s="140">
        <v>0</v>
      </c>
      <c r="D65" s="140">
        <v>0</v>
      </c>
      <c r="E65" s="140">
        <v>0.56999999999999995</v>
      </c>
      <c r="F65" s="140">
        <v>0.43</v>
      </c>
      <c r="G65" s="141">
        <v>0</v>
      </c>
    </row>
    <row r="66" spans="1:7" s="94" customFormat="1" x14ac:dyDescent="0.25">
      <c r="A66" s="310"/>
      <c r="B66" s="243" t="s">
        <v>644</v>
      </c>
      <c r="C66" s="140">
        <v>0</v>
      </c>
      <c r="D66" s="140">
        <v>0.27</v>
      </c>
      <c r="E66" s="140">
        <v>0.73</v>
      </c>
      <c r="F66" s="140">
        <v>0</v>
      </c>
      <c r="G66" s="141">
        <v>0</v>
      </c>
    </row>
    <row r="67" spans="1:7" s="94" customFormat="1" x14ac:dyDescent="0.25">
      <c r="A67" s="310"/>
      <c r="B67" s="243" t="s">
        <v>36</v>
      </c>
      <c r="C67" s="140">
        <v>0</v>
      </c>
      <c r="D67" s="140">
        <v>0.5</v>
      </c>
      <c r="E67" s="140">
        <v>0.43</v>
      </c>
      <c r="F67" s="140">
        <v>7.0000000000000007E-2</v>
      </c>
      <c r="G67" s="141">
        <v>0</v>
      </c>
    </row>
    <row r="68" spans="1:7" s="94" customFormat="1" ht="15.75" thickBot="1" x14ac:dyDescent="0.3">
      <c r="A68" s="311"/>
      <c r="B68" s="250" t="s">
        <v>37</v>
      </c>
      <c r="C68" s="142">
        <v>0</v>
      </c>
      <c r="D68" s="142">
        <v>0.31</v>
      </c>
      <c r="E68" s="142">
        <v>0.62</v>
      </c>
      <c r="F68" s="142">
        <v>0</v>
      </c>
      <c r="G68" s="143">
        <v>0.08</v>
      </c>
    </row>
    <row r="69" spans="1:7" s="94" customFormat="1" x14ac:dyDescent="0.25">
      <c r="A69" s="313" t="s">
        <v>115</v>
      </c>
      <c r="B69" s="246" t="s">
        <v>44</v>
      </c>
      <c r="C69" s="255">
        <v>0</v>
      </c>
      <c r="D69" s="255">
        <v>0.08</v>
      </c>
      <c r="E69" s="255">
        <v>0.38</v>
      </c>
      <c r="F69" s="255">
        <v>0.54</v>
      </c>
      <c r="G69" s="253">
        <v>0</v>
      </c>
    </row>
    <row r="70" spans="1:7" s="94" customFormat="1" x14ac:dyDescent="0.25">
      <c r="A70" s="313"/>
      <c r="B70" s="246" t="s">
        <v>45</v>
      </c>
      <c r="C70" s="255">
        <v>0.08</v>
      </c>
      <c r="D70" s="255">
        <v>0.23</v>
      </c>
      <c r="E70" s="255">
        <v>0.38</v>
      </c>
      <c r="F70" s="255">
        <v>0.31</v>
      </c>
      <c r="G70" s="253">
        <v>0</v>
      </c>
    </row>
    <row r="71" spans="1:7" s="94" customFormat="1" x14ac:dyDescent="0.25">
      <c r="A71" s="313"/>
      <c r="B71" s="246" t="s">
        <v>42</v>
      </c>
      <c r="C71" s="255">
        <v>0</v>
      </c>
      <c r="D71" s="255">
        <v>0.57999999999999996</v>
      </c>
      <c r="E71" s="255">
        <v>0.25</v>
      </c>
      <c r="F71" s="255">
        <v>0.17</v>
      </c>
      <c r="G71" s="253">
        <v>0</v>
      </c>
    </row>
    <row r="72" spans="1:7" s="94" customFormat="1" x14ac:dyDescent="0.25">
      <c r="A72" s="313"/>
      <c r="B72" s="246" t="s">
        <v>33</v>
      </c>
      <c r="C72" s="255">
        <v>0.08</v>
      </c>
      <c r="D72" s="255">
        <v>0.46</v>
      </c>
      <c r="E72" s="255">
        <v>0.23</v>
      </c>
      <c r="F72" s="255">
        <v>0.23</v>
      </c>
      <c r="G72" s="253">
        <v>0</v>
      </c>
    </row>
    <row r="73" spans="1:7" s="94" customFormat="1" ht="15" customHeight="1" x14ac:dyDescent="0.25">
      <c r="A73" s="313"/>
      <c r="B73" s="246" t="s">
        <v>652</v>
      </c>
      <c r="C73" s="255">
        <v>0</v>
      </c>
      <c r="D73" s="255">
        <v>0.43</v>
      </c>
      <c r="E73" s="255">
        <v>0.43</v>
      </c>
      <c r="F73" s="255">
        <v>0.14000000000000001</v>
      </c>
      <c r="G73" s="253">
        <v>0</v>
      </c>
    </row>
    <row r="74" spans="1:7" s="94" customFormat="1" x14ac:dyDescent="0.25">
      <c r="A74" s="313"/>
      <c r="B74" s="246" t="s">
        <v>657</v>
      </c>
      <c r="C74" s="255">
        <v>0.13</v>
      </c>
      <c r="D74" s="255">
        <v>0.5</v>
      </c>
      <c r="E74" s="255">
        <v>0.38</v>
      </c>
      <c r="F74" s="255">
        <v>0</v>
      </c>
      <c r="G74" s="253">
        <v>0</v>
      </c>
    </row>
    <row r="75" spans="1:7" s="94" customFormat="1" x14ac:dyDescent="0.25">
      <c r="A75" s="313"/>
      <c r="B75" s="246" t="s">
        <v>662</v>
      </c>
      <c r="C75" s="255">
        <v>0</v>
      </c>
      <c r="D75" s="255">
        <v>0.33</v>
      </c>
      <c r="E75" s="255">
        <v>0.44</v>
      </c>
      <c r="F75" s="255">
        <v>0.22</v>
      </c>
      <c r="G75" s="253">
        <v>0</v>
      </c>
    </row>
    <row r="76" spans="1:7" s="94" customFormat="1" x14ac:dyDescent="0.25">
      <c r="A76" s="313"/>
      <c r="B76" s="246" t="s">
        <v>414</v>
      </c>
      <c r="C76" s="255">
        <v>0.28999999999999998</v>
      </c>
      <c r="D76" s="255">
        <v>0.56999999999999995</v>
      </c>
      <c r="E76" s="255">
        <v>0.14000000000000001</v>
      </c>
      <c r="F76" s="255">
        <v>0</v>
      </c>
      <c r="G76" s="253">
        <v>0</v>
      </c>
    </row>
    <row r="77" spans="1:7" s="94" customFormat="1" x14ac:dyDescent="0.25">
      <c r="A77" s="313"/>
      <c r="B77" s="246" t="s">
        <v>50</v>
      </c>
      <c r="C77" s="255">
        <v>0.05</v>
      </c>
      <c r="D77" s="255">
        <v>0.14000000000000001</v>
      </c>
      <c r="E77" s="255">
        <v>0.36</v>
      </c>
      <c r="F77" s="255">
        <v>0.27</v>
      </c>
      <c r="G77" s="253">
        <v>0.18</v>
      </c>
    </row>
    <row r="78" spans="1:7" s="94" customFormat="1" x14ac:dyDescent="0.25">
      <c r="A78" s="313"/>
      <c r="B78" s="246" t="s">
        <v>669</v>
      </c>
      <c r="C78" s="255">
        <v>0</v>
      </c>
      <c r="D78" s="255">
        <v>0.17</v>
      </c>
      <c r="E78" s="255">
        <v>0.5</v>
      </c>
      <c r="F78" s="255">
        <v>0.33</v>
      </c>
      <c r="G78" s="253">
        <v>0</v>
      </c>
    </row>
    <row r="79" spans="1:7" s="94" customFormat="1" x14ac:dyDescent="0.25">
      <c r="A79" s="313"/>
      <c r="B79" s="246" t="s">
        <v>415</v>
      </c>
      <c r="C79" s="255">
        <v>0.33</v>
      </c>
      <c r="D79" s="255">
        <v>0.17</v>
      </c>
      <c r="E79" s="255">
        <v>0.33</v>
      </c>
      <c r="F79" s="255">
        <v>0.17</v>
      </c>
      <c r="G79" s="253">
        <v>0</v>
      </c>
    </row>
    <row r="80" spans="1:7" s="94" customFormat="1" x14ac:dyDescent="0.25">
      <c r="A80" s="313"/>
      <c r="B80" s="246" t="s">
        <v>675</v>
      </c>
      <c r="C80" s="255">
        <v>0</v>
      </c>
      <c r="D80" s="255">
        <v>0.33</v>
      </c>
      <c r="E80" s="255">
        <v>0.33</v>
      </c>
      <c r="F80" s="255">
        <v>0.33</v>
      </c>
      <c r="G80" s="253">
        <v>0</v>
      </c>
    </row>
    <row r="81" spans="1:7" s="94" customFormat="1" ht="15" customHeight="1" thickBot="1" x14ac:dyDescent="0.3">
      <c r="A81" s="313"/>
      <c r="B81" s="249" t="s">
        <v>680</v>
      </c>
      <c r="C81" s="251">
        <v>0</v>
      </c>
      <c r="D81" s="251">
        <v>0.2</v>
      </c>
      <c r="E81" s="251">
        <v>0.6</v>
      </c>
      <c r="F81" s="251">
        <v>0.2</v>
      </c>
      <c r="G81" s="252">
        <v>0</v>
      </c>
    </row>
    <row r="82" spans="1:7" s="94" customFormat="1" x14ac:dyDescent="0.25">
      <c r="A82" s="309" t="s">
        <v>735</v>
      </c>
      <c r="B82" s="243" t="s">
        <v>55</v>
      </c>
      <c r="C82" s="140">
        <v>0</v>
      </c>
      <c r="D82" s="140">
        <v>0.33</v>
      </c>
      <c r="E82" s="140">
        <v>0.17</v>
      </c>
      <c r="F82" s="140">
        <v>0.5</v>
      </c>
      <c r="G82" s="141">
        <v>0</v>
      </c>
    </row>
    <row r="83" spans="1:7" s="94" customFormat="1" x14ac:dyDescent="0.25">
      <c r="A83" s="310"/>
      <c r="B83" s="243" t="s">
        <v>57</v>
      </c>
      <c r="C83" s="140">
        <v>0</v>
      </c>
      <c r="D83" s="140">
        <v>0.38</v>
      </c>
      <c r="E83" s="140">
        <v>0.5</v>
      </c>
      <c r="F83" s="140">
        <v>0.06</v>
      </c>
      <c r="G83" s="141">
        <v>0.06</v>
      </c>
    </row>
    <row r="84" spans="1:7" s="94" customFormat="1" x14ac:dyDescent="0.25">
      <c r="A84" s="310"/>
      <c r="B84" s="243" t="s">
        <v>60</v>
      </c>
      <c r="C84" s="140">
        <v>0</v>
      </c>
      <c r="D84" s="140">
        <v>0</v>
      </c>
      <c r="E84" s="140">
        <v>0.2</v>
      </c>
      <c r="F84" s="140">
        <v>0.6</v>
      </c>
      <c r="G84" s="141">
        <v>0.2</v>
      </c>
    </row>
    <row r="85" spans="1:7" s="94" customFormat="1" x14ac:dyDescent="0.25">
      <c r="A85" s="310"/>
      <c r="B85" s="243" t="s">
        <v>688</v>
      </c>
      <c r="C85" s="140">
        <v>0.14000000000000001</v>
      </c>
      <c r="D85" s="140">
        <v>0.28999999999999998</v>
      </c>
      <c r="E85" s="140">
        <v>0.14000000000000001</v>
      </c>
      <c r="F85" s="140">
        <v>0.43</v>
      </c>
      <c r="G85" s="141">
        <v>0</v>
      </c>
    </row>
    <row r="86" spans="1:7" s="94" customFormat="1" x14ac:dyDescent="0.25">
      <c r="A86" s="310"/>
      <c r="B86" s="243" t="s">
        <v>58</v>
      </c>
      <c r="C86" s="140">
        <v>0</v>
      </c>
      <c r="D86" s="140">
        <v>0.1</v>
      </c>
      <c r="E86" s="140">
        <v>0.1</v>
      </c>
      <c r="F86" s="140">
        <v>0.4</v>
      </c>
      <c r="G86" s="141">
        <v>0.4</v>
      </c>
    </row>
    <row r="87" spans="1:7" s="94" customFormat="1" x14ac:dyDescent="0.25">
      <c r="A87" s="310"/>
      <c r="B87" s="243" t="s">
        <v>416</v>
      </c>
      <c r="C87" s="140">
        <v>0</v>
      </c>
      <c r="D87" s="140">
        <v>0.5</v>
      </c>
      <c r="E87" s="140">
        <v>0.17</v>
      </c>
      <c r="F87" s="140">
        <v>0.17</v>
      </c>
      <c r="G87" s="141">
        <v>0.17</v>
      </c>
    </row>
    <row r="88" spans="1:7" s="94" customFormat="1" x14ac:dyDescent="0.25">
      <c r="A88" s="310"/>
      <c r="B88" s="243" t="s">
        <v>695</v>
      </c>
      <c r="C88" s="140">
        <v>0</v>
      </c>
      <c r="D88" s="140">
        <v>0.67</v>
      </c>
      <c r="E88" s="140">
        <v>0.33</v>
      </c>
      <c r="F88" s="140">
        <v>0</v>
      </c>
      <c r="G88" s="141">
        <v>0</v>
      </c>
    </row>
    <row r="89" spans="1:7" s="94" customFormat="1" x14ac:dyDescent="0.25">
      <c r="A89" s="310"/>
      <c r="B89" s="243" t="s">
        <v>39</v>
      </c>
      <c r="C89" s="140">
        <v>0</v>
      </c>
      <c r="D89" s="140">
        <v>0.36</v>
      </c>
      <c r="E89" s="140">
        <v>0.36</v>
      </c>
      <c r="F89" s="140">
        <v>0.18</v>
      </c>
      <c r="G89" s="141">
        <v>0.09</v>
      </c>
    </row>
    <row r="90" spans="1:7" s="94" customFormat="1" x14ac:dyDescent="0.25">
      <c r="A90" s="310"/>
      <c r="B90" s="243" t="s">
        <v>24</v>
      </c>
      <c r="C90" s="140">
        <v>0.18</v>
      </c>
      <c r="D90" s="140">
        <v>0.45</v>
      </c>
      <c r="E90" s="140">
        <v>0.18</v>
      </c>
      <c r="F90" s="140">
        <v>0.18</v>
      </c>
      <c r="G90" s="141">
        <v>0</v>
      </c>
    </row>
    <row r="91" spans="1:7" s="94" customFormat="1" ht="15" customHeight="1" thickBot="1" x14ac:dyDescent="0.3">
      <c r="A91" s="311"/>
      <c r="B91" s="243" t="s">
        <v>417</v>
      </c>
      <c r="C91" s="142">
        <v>0</v>
      </c>
      <c r="D91" s="142">
        <v>0.2</v>
      </c>
      <c r="E91" s="142">
        <v>0</v>
      </c>
      <c r="F91" s="142">
        <v>0.6</v>
      </c>
      <c r="G91" s="143">
        <v>0.2</v>
      </c>
    </row>
    <row r="92" spans="1:7" s="94" customFormat="1" x14ac:dyDescent="0.25">
      <c r="A92" s="313" t="s">
        <v>125</v>
      </c>
      <c r="B92" s="247" t="s">
        <v>703</v>
      </c>
      <c r="C92" s="255">
        <v>0</v>
      </c>
      <c r="D92" s="255">
        <v>0</v>
      </c>
      <c r="E92" s="255">
        <v>1</v>
      </c>
      <c r="F92" s="255">
        <v>0</v>
      </c>
      <c r="G92" s="253">
        <v>0</v>
      </c>
    </row>
    <row r="93" spans="1:7" s="94" customFormat="1" x14ac:dyDescent="0.25">
      <c r="A93" s="313"/>
      <c r="B93" s="246" t="s">
        <v>48</v>
      </c>
      <c r="C93" s="255">
        <v>0.2</v>
      </c>
      <c r="D93" s="255">
        <v>0.1</v>
      </c>
      <c r="E93" s="255">
        <v>0.6</v>
      </c>
      <c r="F93" s="255">
        <v>0.1</v>
      </c>
      <c r="G93" s="253">
        <v>0</v>
      </c>
    </row>
    <row r="94" spans="1:7" s="94" customFormat="1" ht="15.75" thickBot="1" x14ac:dyDescent="0.3">
      <c r="A94" s="313"/>
      <c r="B94" s="246" t="s">
        <v>706</v>
      </c>
      <c r="C94" s="251">
        <v>0.2</v>
      </c>
      <c r="D94" s="251">
        <v>0</v>
      </c>
      <c r="E94" s="251">
        <v>0.6</v>
      </c>
      <c r="F94" s="251">
        <v>0.2</v>
      </c>
      <c r="G94" s="252">
        <v>0</v>
      </c>
    </row>
    <row r="95" spans="1:7" s="94" customFormat="1" x14ac:dyDescent="0.25">
      <c r="A95" s="309" t="s">
        <v>404</v>
      </c>
      <c r="B95" s="244" t="s">
        <v>418</v>
      </c>
      <c r="C95" s="140">
        <v>0</v>
      </c>
      <c r="D95" s="140">
        <v>0.14000000000000001</v>
      </c>
      <c r="E95" s="140">
        <v>0.28999999999999998</v>
      </c>
      <c r="F95" s="140">
        <v>0.28999999999999998</v>
      </c>
      <c r="G95" s="141">
        <v>0.28999999999999998</v>
      </c>
    </row>
    <row r="96" spans="1:7" s="94" customFormat="1" ht="15" customHeight="1" x14ac:dyDescent="0.25">
      <c r="A96" s="310"/>
      <c r="B96" s="243" t="s">
        <v>710</v>
      </c>
      <c r="C96" s="140">
        <v>0</v>
      </c>
      <c r="D96" s="140">
        <v>0.8</v>
      </c>
      <c r="E96" s="140">
        <v>0.2</v>
      </c>
      <c r="F96" s="140">
        <v>0</v>
      </c>
      <c r="G96" s="141">
        <v>0</v>
      </c>
    </row>
    <row r="97" spans="1:7" s="94" customFormat="1" x14ac:dyDescent="0.25">
      <c r="A97" s="310"/>
      <c r="B97" s="243" t="s">
        <v>307</v>
      </c>
      <c r="C97" s="140">
        <v>0</v>
      </c>
      <c r="D97" s="140">
        <v>0.43</v>
      </c>
      <c r="E97" s="140">
        <v>0.43</v>
      </c>
      <c r="F97" s="140">
        <v>0.14000000000000001</v>
      </c>
      <c r="G97" s="141">
        <v>0</v>
      </c>
    </row>
    <row r="98" spans="1:7" s="94" customFormat="1" x14ac:dyDescent="0.25">
      <c r="A98" s="310"/>
      <c r="B98" s="243" t="s">
        <v>713</v>
      </c>
      <c r="C98" s="140">
        <v>0</v>
      </c>
      <c r="D98" s="140">
        <v>0.63</v>
      </c>
      <c r="E98" s="140">
        <v>0.38</v>
      </c>
      <c r="F98" s="140">
        <v>0</v>
      </c>
      <c r="G98" s="141">
        <v>0</v>
      </c>
    </row>
    <row r="99" spans="1:7" s="94" customFormat="1" x14ac:dyDescent="0.25">
      <c r="A99" s="310"/>
      <c r="B99" s="243" t="s">
        <v>34</v>
      </c>
      <c r="C99" s="140">
        <v>0.04</v>
      </c>
      <c r="D99" s="140">
        <v>0.52</v>
      </c>
      <c r="E99" s="140">
        <v>0.39</v>
      </c>
      <c r="F99" s="140">
        <v>0.04</v>
      </c>
      <c r="G99" s="141">
        <v>0</v>
      </c>
    </row>
    <row r="100" spans="1:7" s="94" customFormat="1" x14ac:dyDescent="0.25">
      <c r="A100" s="310"/>
      <c r="B100" s="243" t="s">
        <v>61</v>
      </c>
      <c r="C100" s="140">
        <v>0</v>
      </c>
      <c r="D100" s="140">
        <v>0.09</v>
      </c>
      <c r="E100" s="140">
        <v>0.55000000000000004</v>
      </c>
      <c r="F100" s="140">
        <v>0.18</v>
      </c>
      <c r="G100" s="141">
        <v>0.18</v>
      </c>
    </row>
    <row r="101" spans="1:7" s="94" customFormat="1" x14ac:dyDescent="0.25">
      <c r="A101" s="310"/>
      <c r="B101" s="243" t="s">
        <v>717</v>
      </c>
      <c r="C101" s="140">
        <v>0</v>
      </c>
      <c r="D101" s="140">
        <v>0.63</v>
      </c>
      <c r="E101" s="140">
        <v>0.13</v>
      </c>
      <c r="F101" s="140">
        <v>0.25</v>
      </c>
      <c r="G101" s="141">
        <v>0</v>
      </c>
    </row>
    <row r="102" spans="1:7" s="94" customFormat="1" x14ac:dyDescent="0.25">
      <c r="A102" s="310"/>
      <c r="B102" s="243" t="s">
        <v>56</v>
      </c>
      <c r="C102" s="140">
        <v>0.06</v>
      </c>
      <c r="D102" s="140">
        <v>0.28999999999999998</v>
      </c>
      <c r="E102" s="140">
        <v>0.24</v>
      </c>
      <c r="F102" s="140">
        <v>0.28999999999999998</v>
      </c>
      <c r="G102" s="141">
        <v>0.12</v>
      </c>
    </row>
    <row r="103" spans="1:7" s="94" customFormat="1" x14ac:dyDescent="0.25">
      <c r="A103" s="310"/>
      <c r="B103" s="243" t="s">
        <v>38</v>
      </c>
      <c r="C103" s="140">
        <v>0.05</v>
      </c>
      <c r="D103" s="140">
        <v>0.5</v>
      </c>
      <c r="E103" s="140">
        <v>0.35</v>
      </c>
      <c r="F103" s="140">
        <v>0.1</v>
      </c>
      <c r="G103" s="141">
        <v>0</v>
      </c>
    </row>
    <row r="104" spans="1:7" s="94" customFormat="1" x14ac:dyDescent="0.25">
      <c r="A104" s="310"/>
      <c r="B104" s="243" t="s">
        <v>723</v>
      </c>
      <c r="C104" s="140">
        <v>0</v>
      </c>
      <c r="D104" s="140">
        <v>0.83</v>
      </c>
      <c r="E104" s="140">
        <v>0</v>
      </c>
      <c r="F104" s="140">
        <v>0.17</v>
      </c>
      <c r="G104" s="141">
        <v>0</v>
      </c>
    </row>
    <row r="105" spans="1:7" s="94" customFormat="1" x14ac:dyDescent="0.25">
      <c r="A105" s="310"/>
      <c r="B105" s="243" t="s">
        <v>727</v>
      </c>
      <c r="C105" s="140">
        <v>0.28999999999999998</v>
      </c>
      <c r="D105" s="140">
        <v>0.14000000000000001</v>
      </c>
      <c r="E105" s="140">
        <v>0.28999999999999998</v>
      </c>
      <c r="F105" s="140">
        <v>0.28999999999999998</v>
      </c>
      <c r="G105" s="141">
        <v>0</v>
      </c>
    </row>
    <row r="106" spans="1:7" s="94" customFormat="1" ht="15.75" thickBot="1" x14ac:dyDescent="0.3">
      <c r="A106" s="311"/>
      <c r="B106" s="242" t="s">
        <v>63</v>
      </c>
      <c r="C106" s="142">
        <v>0</v>
      </c>
      <c r="D106" s="142">
        <v>0</v>
      </c>
      <c r="E106" s="142">
        <v>7.0000000000000007E-2</v>
      </c>
      <c r="F106" s="142">
        <v>0.43</v>
      </c>
      <c r="G106" s="143">
        <v>0.5</v>
      </c>
    </row>
    <row r="107" spans="1:7" s="94" customFormat="1" x14ac:dyDescent="0.25">
      <c r="A107" s="111" t="s">
        <v>127</v>
      </c>
      <c r="C107" s="74"/>
      <c r="D107" s="74"/>
      <c r="E107" s="74"/>
      <c r="F107" s="74"/>
      <c r="G107" s="74"/>
    </row>
    <row r="108" spans="1:7" s="94" customFormat="1" x14ac:dyDescent="0.25">
      <c r="A108" s="123"/>
      <c r="C108" s="74"/>
      <c r="D108" s="74"/>
      <c r="E108" s="74"/>
      <c r="F108" s="74"/>
      <c r="G108" s="74"/>
    </row>
    <row r="109" spans="1:7" s="94" customFormat="1" x14ac:dyDescent="0.25">
      <c r="A109" s="123"/>
      <c r="C109" s="74"/>
      <c r="D109" s="74"/>
      <c r="E109" s="74"/>
      <c r="F109" s="74"/>
      <c r="G109" s="74"/>
    </row>
    <row r="110" spans="1:7" s="94" customFormat="1" x14ac:dyDescent="0.25">
      <c r="A110" s="123"/>
      <c r="C110" s="74"/>
      <c r="D110" s="74"/>
      <c r="E110" s="74"/>
      <c r="F110" s="74"/>
      <c r="G110" s="74"/>
    </row>
    <row r="111" spans="1:7" s="94" customFormat="1" x14ac:dyDescent="0.25">
      <c r="A111" s="123"/>
      <c r="C111" s="74"/>
      <c r="D111" s="74"/>
      <c r="E111" s="74"/>
      <c r="F111" s="74"/>
      <c r="G111" s="74"/>
    </row>
    <row r="112" spans="1:7" s="94" customFormat="1" x14ac:dyDescent="0.25">
      <c r="A112" s="123"/>
      <c r="C112" s="74"/>
      <c r="D112" s="74"/>
      <c r="E112" s="74"/>
      <c r="F112" s="74"/>
      <c r="G112" s="74"/>
    </row>
    <row r="113" spans="1:7" s="94" customFormat="1" x14ac:dyDescent="0.25">
      <c r="A113" s="123"/>
      <c r="C113" s="74"/>
      <c r="D113" s="74"/>
      <c r="E113" s="74"/>
      <c r="F113" s="74"/>
      <c r="G113" s="74"/>
    </row>
    <row r="114" spans="1:7" s="94" customFormat="1" x14ac:dyDescent="0.25">
      <c r="A114" s="123"/>
      <c r="C114" s="74"/>
      <c r="D114" s="74"/>
      <c r="E114" s="74"/>
      <c r="F114" s="74"/>
      <c r="G114" s="74"/>
    </row>
    <row r="115" spans="1:7" s="94" customFormat="1" x14ac:dyDescent="0.25">
      <c r="A115" s="123"/>
      <c r="C115" s="74"/>
      <c r="D115" s="74"/>
      <c r="E115" s="74"/>
      <c r="F115" s="74"/>
      <c r="G115" s="74"/>
    </row>
    <row r="116" spans="1:7" s="94" customFormat="1" x14ac:dyDescent="0.25">
      <c r="A116" s="123"/>
      <c r="C116" s="74"/>
      <c r="D116" s="74"/>
      <c r="E116" s="74"/>
      <c r="F116" s="74"/>
      <c r="G116" s="74"/>
    </row>
    <row r="117" spans="1:7" s="94" customFormat="1" x14ac:dyDescent="0.25">
      <c r="A117" s="123"/>
      <c r="C117" s="74"/>
      <c r="D117" s="74"/>
      <c r="E117" s="74"/>
      <c r="F117" s="74"/>
      <c r="G117" s="74"/>
    </row>
    <row r="118" spans="1:7" s="94" customFormat="1" x14ac:dyDescent="0.25">
      <c r="A118" s="123"/>
      <c r="C118" s="74"/>
      <c r="D118" s="74"/>
      <c r="E118" s="74"/>
      <c r="F118" s="74"/>
      <c r="G118" s="74"/>
    </row>
    <row r="119" spans="1:7" s="94" customFormat="1" x14ac:dyDescent="0.25">
      <c r="A119" s="123"/>
      <c r="C119" s="74"/>
      <c r="D119" s="74"/>
      <c r="E119" s="74"/>
      <c r="F119" s="74"/>
      <c r="G119" s="74"/>
    </row>
    <row r="120" spans="1:7" s="94" customFormat="1" x14ac:dyDescent="0.25">
      <c r="A120" s="123"/>
      <c r="C120" s="74"/>
      <c r="D120" s="74"/>
      <c r="E120" s="74"/>
      <c r="F120" s="74"/>
      <c r="G120" s="74"/>
    </row>
    <row r="121" spans="1:7" s="94" customFormat="1" x14ac:dyDescent="0.25">
      <c r="A121" s="123"/>
      <c r="C121" s="74"/>
      <c r="D121" s="74"/>
      <c r="E121" s="74"/>
      <c r="F121" s="74"/>
      <c r="G121" s="74"/>
    </row>
    <row r="122" spans="1:7" s="94" customFormat="1" x14ac:dyDescent="0.25">
      <c r="A122" s="123"/>
      <c r="C122" s="74"/>
      <c r="D122" s="74"/>
      <c r="E122" s="74"/>
      <c r="F122" s="74"/>
      <c r="G122" s="74"/>
    </row>
    <row r="123" spans="1:7" s="94" customFormat="1" x14ac:dyDescent="0.25">
      <c r="A123" s="123"/>
      <c r="C123" s="74"/>
      <c r="D123" s="74"/>
      <c r="E123" s="74"/>
      <c r="F123" s="74"/>
      <c r="G123" s="74"/>
    </row>
    <row r="124" spans="1:7" s="94" customFormat="1" x14ac:dyDescent="0.25">
      <c r="A124" s="124"/>
      <c r="C124" s="74"/>
      <c r="D124" s="74"/>
      <c r="E124" s="74"/>
      <c r="F124" s="74"/>
      <c r="G124" s="74"/>
    </row>
    <row r="125" spans="1:7" s="94" customFormat="1" x14ac:dyDescent="0.25">
      <c r="A125" s="124"/>
      <c r="C125" s="74"/>
      <c r="D125" s="74"/>
      <c r="E125" s="74"/>
      <c r="F125" s="74"/>
      <c r="G125" s="74"/>
    </row>
    <row r="126" spans="1:7" s="94" customFormat="1" x14ac:dyDescent="0.25">
      <c r="A126" s="124"/>
      <c r="C126" s="74"/>
      <c r="D126" s="74"/>
      <c r="E126" s="74"/>
      <c r="F126" s="74"/>
      <c r="G126" s="74"/>
    </row>
    <row r="127" spans="1:7" s="94" customFormat="1" x14ac:dyDescent="0.25">
      <c r="A127" s="124"/>
      <c r="C127" s="74"/>
      <c r="D127" s="74"/>
      <c r="E127" s="74"/>
      <c r="F127" s="74"/>
      <c r="G127" s="74"/>
    </row>
    <row r="128" spans="1:7" s="94" customFormat="1" x14ac:dyDescent="0.25">
      <c r="A128" s="124"/>
      <c r="C128" s="74"/>
      <c r="D128" s="74"/>
      <c r="E128" s="74"/>
      <c r="F128" s="74"/>
      <c r="G128" s="74"/>
    </row>
    <row r="129" spans="1:7" s="94" customFormat="1" x14ac:dyDescent="0.25">
      <c r="A129" s="124"/>
      <c r="C129" s="74"/>
      <c r="D129" s="74"/>
      <c r="E129" s="74"/>
      <c r="F129" s="74"/>
      <c r="G129" s="74"/>
    </row>
    <row r="130" spans="1:7" s="94" customFormat="1" x14ac:dyDescent="0.25">
      <c r="A130" s="124"/>
      <c r="C130" s="74"/>
      <c r="D130" s="74"/>
      <c r="E130" s="74"/>
      <c r="F130" s="74"/>
      <c r="G130" s="74"/>
    </row>
    <row r="131" spans="1:7" s="94" customFormat="1" x14ac:dyDescent="0.25">
      <c r="A131" s="124"/>
      <c r="C131" s="74"/>
      <c r="D131" s="74"/>
      <c r="E131" s="74"/>
      <c r="F131" s="74"/>
      <c r="G131" s="74"/>
    </row>
    <row r="132" spans="1:7" s="94" customFormat="1" x14ac:dyDescent="0.25">
      <c r="A132" s="124"/>
      <c r="C132" s="74"/>
      <c r="D132" s="74"/>
      <c r="E132" s="74"/>
      <c r="F132" s="74"/>
      <c r="G132" s="74"/>
    </row>
    <row r="133" spans="1:7" s="94" customFormat="1" x14ac:dyDescent="0.25">
      <c r="A133" s="124"/>
      <c r="C133" s="74"/>
      <c r="D133" s="74"/>
      <c r="E133" s="74"/>
      <c r="F133" s="74"/>
      <c r="G133" s="74"/>
    </row>
    <row r="134" spans="1:7" s="94" customFormat="1" x14ac:dyDescent="0.25">
      <c r="A134" s="124"/>
      <c r="C134" s="74"/>
      <c r="D134" s="74"/>
      <c r="E134" s="74"/>
      <c r="F134" s="74"/>
      <c r="G134" s="74"/>
    </row>
    <row r="135" spans="1:7" s="94" customFormat="1" x14ac:dyDescent="0.25"/>
    <row r="180" spans="3:7" x14ac:dyDescent="0.25">
      <c r="C180" s="30"/>
      <c r="D180" s="30"/>
      <c r="E180" s="89"/>
      <c r="F180" s="89"/>
      <c r="G180" s="89"/>
    </row>
    <row r="181" spans="3:7" x14ac:dyDescent="0.25">
      <c r="C181" s="30"/>
      <c r="D181" s="30"/>
      <c r="E181" s="89"/>
      <c r="F181" s="89"/>
      <c r="G181" s="89"/>
    </row>
    <row r="182" spans="3:7" x14ac:dyDescent="0.25">
      <c r="C182" s="30"/>
      <c r="D182" s="30"/>
      <c r="E182" s="89"/>
      <c r="F182" s="89"/>
      <c r="G182" s="89"/>
    </row>
    <row r="183" spans="3:7" x14ac:dyDescent="0.25">
      <c r="C183" s="30"/>
      <c r="D183" s="30"/>
      <c r="E183" s="89"/>
      <c r="F183" s="89"/>
      <c r="G183" s="89"/>
    </row>
    <row r="184" spans="3:7" x14ac:dyDescent="0.25">
      <c r="C184" s="30"/>
      <c r="D184" s="30"/>
      <c r="E184" s="89"/>
      <c r="F184" s="89"/>
      <c r="G184" s="89"/>
    </row>
  </sheetData>
  <sortState ref="B91:G95">
    <sortCondition ref="B91:B95"/>
  </sortState>
  <mergeCells count="12">
    <mergeCell ref="A44:A48"/>
    <mergeCell ref="C4:H4"/>
    <mergeCell ref="B5:G5"/>
    <mergeCell ref="A10:A15"/>
    <mergeCell ref="A16:A36"/>
    <mergeCell ref="A37:A43"/>
    <mergeCell ref="A95:A106"/>
    <mergeCell ref="A49:A60"/>
    <mergeCell ref="A61:A68"/>
    <mergeCell ref="A69:A81"/>
    <mergeCell ref="A82:A91"/>
    <mergeCell ref="A92:A94"/>
  </mergeCells>
  <hyperlinks>
    <hyperlink ref="A1" location="'List of Figs &amp; Tables'!A1" display="Link to Index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N60"/>
  <sheetViews>
    <sheetView workbookViewId="0">
      <selection activeCell="I33" sqref="I33"/>
    </sheetView>
  </sheetViews>
  <sheetFormatPr defaultRowHeight="15" x14ac:dyDescent="0.25"/>
  <cols>
    <col min="1" max="2" width="9.140625" style="65"/>
    <col min="3" max="3" width="2.7109375" style="65" customWidth="1"/>
    <col min="4" max="4" width="4.28515625" style="65" customWidth="1"/>
    <col min="5" max="5" width="30.7109375" style="65" bestFit="1" customWidth="1"/>
    <col min="6" max="6" width="17.28515625" style="65" customWidth="1"/>
    <col min="7" max="7" width="10.140625" style="65" customWidth="1"/>
    <col min="8" max="8" width="2.7109375" style="65" customWidth="1"/>
    <col min="9" max="16384" width="9.140625" style="65"/>
  </cols>
  <sheetData>
    <row r="1" spans="1:13" ht="15.75" thickBot="1" x14ac:dyDescent="0.3">
      <c r="A1" s="19" t="s">
        <v>100</v>
      </c>
      <c r="B1" s="19"/>
    </row>
    <row r="2" spans="1:13" ht="15.75" thickBot="1" x14ac:dyDescent="0.3">
      <c r="C2" s="288" t="s">
        <v>119</v>
      </c>
      <c r="D2" s="289"/>
      <c r="E2" s="289"/>
      <c r="F2" s="289"/>
      <c r="G2" s="289"/>
      <c r="H2" s="290"/>
    </row>
    <row r="3" spans="1:13" x14ac:dyDescent="0.25">
      <c r="C3" s="63"/>
      <c r="D3" s="66"/>
      <c r="E3" s="66"/>
      <c r="F3" s="66"/>
      <c r="G3" s="8" t="s">
        <v>73</v>
      </c>
      <c r="H3" s="12"/>
    </row>
    <row r="4" spans="1:13" x14ac:dyDescent="0.25">
      <c r="C4" s="63"/>
      <c r="D4" s="66"/>
      <c r="E4" s="66"/>
      <c r="F4" s="8" t="s">
        <v>71</v>
      </c>
      <c r="G4" s="8" t="s">
        <v>67</v>
      </c>
      <c r="H4" s="12"/>
    </row>
    <row r="5" spans="1:13" ht="15.75" thickBot="1" x14ac:dyDescent="0.3">
      <c r="C5" s="63"/>
      <c r="D5" s="60"/>
      <c r="E5" s="9" t="s">
        <v>101</v>
      </c>
      <c r="F5" s="10" t="s">
        <v>72</v>
      </c>
      <c r="G5" s="10" t="s">
        <v>68</v>
      </c>
      <c r="H5" s="12"/>
      <c r="J5" s="61"/>
    </row>
    <row r="6" spans="1:13" x14ac:dyDescent="0.25">
      <c r="C6" s="63"/>
      <c r="D6" s="66">
        <v>1</v>
      </c>
      <c r="E6" s="61" t="s">
        <v>76</v>
      </c>
      <c r="F6" s="55">
        <v>94.144928078014217</v>
      </c>
      <c r="G6" s="138">
        <v>6.9721285799931083</v>
      </c>
      <c r="H6" s="12"/>
      <c r="J6" s="61"/>
      <c r="L6" s="61"/>
      <c r="M6" s="241"/>
    </row>
    <row r="7" spans="1:13" x14ac:dyDescent="0.25">
      <c r="C7" s="63"/>
      <c r="D7" s="66">
        <v>2</v>
      </c>
      <c r="E7" s="61" t="s">
        <v>80</v>
      </c>
      <c r="F7" s="55">
        <v>91.525168477628142</v>
      </c>
      <c r="G7" s="56">
        <v>6.7200181258568721</v>
      </c>
      <c r="H7" s="12"/>
      <c r="J7" s="61"/>
      <c r="L7" s="61"/>
      <c r="M7" s="241"/>
    </row>
    <row r="8" spans="1:13" x14ac:dyDescent="0.25">
      <c r="C8" s="63"/>
      <c r="D8" s="66">
        <v>3</v>
      </c>
      <c r="E8" s="154" t="s">
        <v>85</v>
      </c>
      <c r="F8" s="56">
        <v>91.249341019308687</v>
      </c>
      <c r="G8" s="56">
        <v>2.1091744244149688</v>
      </c>
      <c r="H8" s="12"/>
      <c r="I8" s="61"/>
      <c r="J8" s="61"/>
      <c r="L8" s="61"/>
      <c r="M8" s="241"/>
    </row>
    <row r="9" spans="1:13" x14ac:dyDescent="0.25">
      <c r="C9" s="63"/>
      <c r="D9" s="66">
        <v>4</v>
      </c>
      <c r="E9" s="154" t="s">
        <v>83</v>
      </c>
      <c r="F9" s="56">
        <v>90.881095373227168</v>
      </c>
      <c r="G9" s="56">
        <v>4.0610551356518405</v>
      </c>
      <c r="H9" s="12"/>
      <c r="J9" s="61"/>
      <c r="L9" s="61"/>
      <c r="M9" s="241"/>
    </row>
    <row r="10" spans="1:13" x14ac:dyDescent="0.25">
      <c r="C10" s="63"/>
      <c r="D10" s="66">
        <v>5</v>
      </c>
      <c r="E10" s="154" t="s">
        <v>424</v>
      </c>
      <c r="F10" s="56">
        <v>87.027520515915256</v>
      </c>
      <c r="G10" s="56">
        <v>5.9273775428294462</v>
      </c>
      <c r="H10" s="12"/>
      <c r="J10" s="61"/>
      <c r="L10" s="61"/>
      <c r="M10" s="241"/>
    </row>
    <row r="11" spans="1:13" x14ac:dyDescent="0.25">
      <c r="C11" s="63"/>
      <c r="D11" s="66">
        <v>6</v>
      </c>
      <c r="E11" s="154" t="s">
        <v>75</v>
      </c>
      <c r="F11" s="56">
        <v>85.785644661886849</v>
      </c>
      <c r="G11" s="56">
        <v>4.9122538074817097</v>
      </c>
      <c r="H11" s="12"/>
      <c r="J11" s="61"/>
      <c r="L11" s="61"/>
      <c r="M11" s="241"/>
    </row>
    <row r="12" spans="1:13" x14ac:dyDescent="0.25">
      <c r="C12" s="63"/>
      <c r="D12" s="66">
        <v>7</v>
      </c>
      <c r="E12" s="154" t="s">
        <v>423</v>
      </c>
      <c r="F12" s="56">
        <v>85.49461151434781</v>
      </c>
      <c r="G12" s="56">
        <v>11.897040057170551</v>
      </c>
      <c r="H12" s="12"/>
      <c r="J12" s="61"/>
      <c r="L12" s="61"/>
      <c r="M12" s="241"/>
    </row>
    <row r="13" spans="1:13" x14ac:dyDescent="0.25">
      <c r="C13" s="63"/>
      <c r="D13" s="66">
        <v>8</v>
      </c>
      <c r="E13" s="154" t="s">
        <v>544</v>
      </c>
      <c r="F13" s="56">
        <v>82.903869073324017</v>
      </c>
      <c r="G13" s="56">
        <v>3.1191067805820598</v>
      </c>
      <c r="H13" s="12"/>
      <c r="J13" s="61"/>
      <c r="L13" s="61"/>
      <c r="M13" s="241"/>
    </row>
    <row r="14" spans="1:13" x14ac:dyDescent="0.25">
      <c r="C14" s="63"/>
      <c r="D14" s="66">
        <v>9</v>
      </c>
      <c r="E14" s="154" t="s">
        <v>86</v>
      </c>
      <c r="F14" s="56">
        <v>80.470158516246443</v>
      </c>
      <c r="G14" s="56">
        <v>1.6403036593175324</v>
      </c>
      <c r="H14" s="12"/>
      <c r="J14" s="61"/>
      <c r="L14" s="61"/>
      <c r="M14" s="241"/>
    </row>
    <row r="15" spans="1:13" x14ac:dyDescent="0.25">
      <c r="C15" s="63"/>
      <c r="D15" s="148">
        <v>10</v>
      </c>
      <c r="E15" s="155" t="s">
        <v>306</v>
      </c>
      <c r="F15" s="139">
        <v>79.093926395480736</v>
      </c>
      <c r="G15" s="139">
        <v>5.1632688</v>
      </c>
      <c r="H15" s="11"/>
      <c r="L15" s="61"/>
      <c r="M15" s="241"/>
    </row>
    <row r="16" spans="1:13" x14ac:dyDescent="0.25">
      <c r="C16" s="63"/>
      <c r="D16" s="66">
        <v>11</v>
      </c>
      <c r="E16" s="154" t="s">
        <v>79</v>
      </c>
      <c r="F16" s="56">
        <v>78.557017673576183</v>
      </c>
      <c r="G16" s="56">
        <v>3.6430587417638876</v>
      </c>
      <c r="H16" s="11"/>
      <c r="L16" s="61"/>
      <c r="M16" s="241"/>
    </row>
    <row r="17" spans="3:13" x14ac:dyDescent="0.25">
      <c r="C17" s="63"/>
      <c r="D17" s="66">
        <v>12</v>
      </c>
      <c r="E17" s="154" t="s">
        <v>81</v>
      </c>
      <c r="F17" s="56">
        <v>75.540819951212853</v>
      </c>
      <c r="G17" s="56">
        <v>4.1488494795168673</v>
      </c>
      <c r="H17" s="11"/>
      <c r="L17" s="61"/>
      <c r="M17" s="241"/>
    </row>
    <row r="18" spans="3:13" x14ac:dyDescent="0.25">
      <c r="C18" s="63"/>
      <c r="D18" s="66">
        <v>13</v>
      </c>
      <c r="E18" s="154" t="s">
        <v>545</v>
      </c>
      <c r="F18" s="56">
        <v>69.273540032541078</v>
      </c>
      <c r="G18" s="56">
        <v>9.8476700000000008</v>
      </c>
      <c r="H18" s="11"/>
      <c r="L18" s="61"/>
      <c r="M18" s="241"/>
    </row>
    <row r="19" spans="3:13" x14ac:dyDescent="0.25">
      <c r="C19" s="63"/>
      <c r="D19" s="66">
        <v>14</v>
      </c>
      <c r="E19" s="154" t="s">
        <v>29</v>
      </c>
      <c r="F19" s="56">
        <v>69.140009038129634</v>
      </c>
      <c r="G19" s="56">
        <v>5.6514943183067317</v>
      </c>
      <c r="H19" s="11"/>
      <c r="L19" s="61"/>
      <c r="M19" s="241"/>
    </row>
    <row r="20" spans="3:13" x14ac:dyDescent="0.25">
      <c r="C20" s="63"/>
      <c r="D20" s="66">
        <v>15</v>
      </c>
      <c r="E20" s="154" t="s">
        <v>74</v>
      </c>
      <c r="F20" s="56">
        <v>68.773032040880054</v>
      </c>
      <c r="G20" s="56">
        <v>10.662330725695631</v>
      </c>
      <c r="H20" s="11"/>
      <c r="L20" s="61"/>
      <c r="M20" s="241"/>
    </row>
    <row r="21" spans="3:13" x14ac:dyDescent="0.25">
      <c r="C21" s="63"/>
      <c r="D21" s="66">
        <v>16</v>
      </c>
      <c r="E21" s="154" t="s">
        <v>36</v>
      </c>
      <c r="F21" s="56">
        <v>68.071026622005093</v>
      </c>
      <c r="G21" s="56">
        <v>1.8537387999999999</v>
      </c>
      <c r="H21" s="11"/>
      <c r="L21" s="61"/>
      <c r="M21" s="241"/>
    </row>
    <row r="22" spans="3:13" x14ac:dyDescent="0.25">
      <c r="C22" s="63"/>
      <c r="D22" s="66">
        <v>17</v>
      </c>
      <c r="E22" s="97" t="s">
        <v>28</v>
      </c>
      <c r="F22" s="56">
        <v>67.824482429760067</v>
      </c>
      <c r="G22" s="56">
        <v>6.7058562679999998</v>
      </c>
      <c r="H22" s="11"/>
      <c r="L22" s="61"/>
      <c r="M22" s="241"/>
    </row>
    <row r="23" spans="3:13" x14ac:dyDescent="0.25">
      <c r="C23" s="63"/>
      <c r="D23" s="66">
        <v>18</v>
      </c>
      <c r="E23" s="154" t="s">
        <v>32</v>
      </c>
      <c r="F23" s="56">
        <v>67.210125119872416</v>
      </c>
      <c r="G23" s="56">
        <v>3.1559000000000004</v>
      </c>
      <c r="H23" s="11"/>
      <c r="L23" s="61"/>
      <c r="M23" s="241"/>
    </row>
    <row r="24" spans="3:13" x14ac:dyDescent="0.25">
      <c r="C24" s="63"/>
      <c r="D24" s="66">
        <v>19</v>
      </c>
      <c r="E24" s="154" t="s">
        <v>34</v>
      </c>
      <c r="F24" s="56">
        <v>64.779467595514745</v>
      </c>
      <c r="G24" s="56">
        <v>3.1972701999999997</v>
      </c>
      <c r="H24" s="11"/>
      <c r="L24" s="61"/>
      <c r="M24" s="241"/>
    </row>
    <row r="25" spans="3:13" x14ac:dyDescent="0.25">
      <c r="C25" s="63"/>
      <c r="D25" s="66">
        <v>20</v>
      </c>
      <c r="E25" s="154" t="s">
        <v>42</v>
      </c>
      <c r="F25" s="56">
        <v>62.412838761500907</v>
      </c>
      <c r="G25" s="56">
        <v>2.1869000000000001</v>
      </c>
      <c r="H25" s="11"/>
      <c r="L25" s="154"/>
      <c r="M25" s="241"/>
    </row>
    <row r="26" spans="3:13" x14ac:dyDescent="0.25">
      <c r="C26" s="63"/>
      <c r="D26" s="66">
        <v>21</v>
      </c>
      <c r="E26" s="154" t="s">
        <v>93</v>
      </c>
      <c r="F26" s="56">
        <v>61.742549210941952</v>
      </c>
      <c r="G26" s="56">
        <v>2.4412072896901233</v>
      </c>
      <c r="H26" s="11"/>
      <c r="L26" s="61"/>
      <c r="M26" s="241"/>
    </row>
    <row r="27" spans="3:13" x14ac:dyDescent="0.25">
      <c r="C27" s="63"/>
      <c r="D27" s="66">
        <v>22</v>
      </c>
      <c r="E27" s="154" t="s">
        <v>78</v>
      </c>
      <c r="F27" s="56">
        <v>61.485166439040526</v>
      </c>
      <c r="G27" s="56">
        <v>4.5760853588726231</v>
      </c>
      <c r="H27" s="11"/>
      <c r="L27" s="61"/>
      <c r="M27" s="241"/>
    </row>
    <row r="28" spans="3:13" x14ac:dyDescent="0.25">
      <c r="C28" s="63"/>
      <c r="D28" s="66">
        <v>23</v>
      </c>
      <c r="E28" s="154" t="s">
        <v>35</v>
      </c>
      <c r="F28" s="56">
        <v>60.410378422252741</v>
      </c>
      <c r="G28" s="56">
        <v>11.4058785</v>
      </c>
      <c r="H28" s="11"/>
      <c r="L28" s="61"/>
      <c r="M28" s="241"/>
    </row>
    <row r="29" spans="3:13" x14ac:dyDescent="0.25">
      <c r="C29" s="63"/>
      <c r="D29" s="66">
        <v>24</v>
      </c>
      <c r="E29" s="154" t="s">
        <v>38</v>
      </c>
      <c r="F29" s="56">
        <v>60.37575803183762</v>
      </c>
      <c r="G29" s="56">
        <v>3.4162804000000002</v>
      </c>
      <c r="H29" s="11"/>
      <c r="I29" s="256"/>
      <c r="L29" s="61"/>
      <c r="M29" s="241"/>
    </row>
    <row r="30" spans="3:13" x14ac:dyDescent="0.25">
      <c r="C30" s="63"/>
      <c r="D30" s="148">
        <v>25</v>
      </c>
      <c r="E30" s="155" t="s">
        <v>37</v>
      </c>
      <c r="F30" s="139">
        <v>59.785502210433926</v>
      </c>
      <c r="G30" s="139">
        <v>9.0164299999999997</v>
      </c>
      <c r="H30" s="11"/>
      <c r="I30" s="256"/>
      <c r="L30" s="61"/>
      <c r="M30" s="241"/>
    </row>
    <row r="31" spans="3:13" x14ac:dyDescent="0.25">
      <c r="C31" s="63"/>
      <c r="D31" s="66">
        <v>26</v>
      </c>
      <c r="E31" s="154" t="s">
        <v>102</v>
      </c>
      <c r="F31" s="56">
        <v>58.742825330645388</v>
      </c>
      <c r="G31" s="56">
        <v>3.485458441919838</v>
      </c>
      <c r="H31" s="11"/>
      <c r="L31" s="61"/>
      <c r="M31" s="241"/>
    </row>
    <row r="32" spans="3:13" x14ac:dyDescent="0.25">
      <c r="C32" s="63"/>
      <c r="D32" s="66">
        <v>27</v>
      </c>
      <c r="E32" s="154" t="s">
        <v>546</v>
      </c>
      <c r="F32" s="56">
        <v>57.333218036365842</v>
      </c>
      <c r="G32" s="56">
        <v>2.8782106999999999</v>
      </c>
      <c r="H32" s="11"/>
      <c r="L32" s="61"/>
      <c r="M32" s="241"/>
    </row>
    <row r="33" spans="3:14" x14ac:dyDescent="0.25">
      <c r="C33" s="63"/>
      <c r="D33" s="66">
        <v>28</v>
      </c>
      <c r="E33" s="154" t="s">
        <v>547</v>
      </c>
      <c r="F33" s="56">
        <v>56.999977377437581</v>
      </c>
      <c r="G33" s="56">
        <v>2.19808</v>
      </c>
      <c r="H33" s="11"/>
      <c r="L33" s="61"/>
      <c r="M33" s="241"/>
    </row>
    <row r="34" spans="3:14" x14ac:dyDescent="0.25">
      <c r="C34" s="63"/>
      <c r="D34" s="66">
        <v>29</v>
      </c>
      <c r="E34" s="154" t="s">
        <v>47</v>
      </c>
      <c r="F34" s="56">
        <v>56.37270573127504</v>
      </c>
      <c r="G34" s="56">
        <v>12.991452100000002</v>
      </c>
      <c r="H34" s="11"/>
      <c r="I34" s="61"/>
      <c r="L34" s="61"/>
      <c r="M34" s="241"/>
    </row>
    <row r="35" spans="3:14" x14ac:dyDescent="0.25">
      <c r="C35" s="63"/>
      <c r="D35" s="66">
        <v>30</v>
      </c>
      <c r="E35" s="154" t="s">
        <v>54</v>
      </c>
      <c r="F35" s="56">
        <v>56.053823241939739</v>
      </c>
      <c r="G35" s="56">
        <v>1.9190000000000003</v>
      </c>
      <c r="H35" s="11"/>
      <c r="L35" s="61"/>
      <c r="M35" s="241"/>
    </row>
    <row r="36" spans="3:14" x14ac:dyDescent="0.25">
      <c r="C36" s="63"/>
      <c r="D36" s="66">
        <v>31</v>
      </c>
      <c r="E36" s="154" t="s">
        <v>77</v>
      </c>
      <c r="F36" s="56">
        <v>54.523901866465231</v>
      </c>
      <c r="G36" s="56">
        <v>6.4239084359966201</v>
      </c>
      <c r="H36" s="11"/>
      <c r="L36" s="61"/>
      <c r="M36" s="241"/>
    </row>
    <row r="37" spans="3:14" x14ac:dyDescent="0.25">
      <c r="C37" s="63"/>
      <c r="D37" s="66">
        <v>32</v>
      </c>
      <c r="E37" s="154" t="s">
        <v>56</v>
      </c>
      <c r="F37" s="56">
        <v>52.965799842771801</v>
      </c>
      <c r="G37" s="56">
        <v>12.568701000000001</v>
      </c>
      <c r="H37" s="11"/>
      <c r="L37" s="61"/>
      <c r="M37" s="241"/>
    </row>
    <row r="38" spans="3:14" x14ac:dyDescent="0.25">
      <c r="C38" s="63"/>
      <c r="D38" s="66">
        <v>33</v>
      </c>
      <c r="E38" s="154" t="s">
        <v>53</v>
      </c>
      <c r="F38" s="56">
        <v>50.867600901337759</v>
      </c>
      <c r="G38" s="56">
        <v>1.5661870000000002</v>
      </c>
      <c r="H38" s="11"/>
      <c r="L38" s="154"/>
      <c r="M38" s="258"/>
    </row>
    <row r="39" spans="3:14" x14ac:dyDescent="0.25">
      <c r="C39" s="63"/>
      <c r="D39" s="66">
        <v>34</v>
      </c>
      <c r="E39" s="154" t="s">
        <v>44</v>
      </c>
      <c r="F39" s="56">
        <v>50.021850230784224</v>
      </c>
      <c r="G39" s="56">
        <v>10.4559113</v>
      </c>
      <c r="H39" s="11"/>
      <c r="L39" s="61"/>
      <c r="M39" s="241"/>
    </row>
    <row r="40" spans="3:14" x14ac:dyDescent="0.25">
      <c r="C40" s="63"/>
      <c r="D40" s="66">
        <v>35</v>
      </c>
      <c r="E40" s="154" t="s">
        <v>548</v>
      </c>
      <c r="F40" s="56">
        <v>49.809178174443275</v>
      </c>
      <c r="G40" s="56">
        <v>2.5934499999999998</v>
      </c>
      <c r="H40" s="11"/>
      <c r="L40" s="61"/>
      <c r="M40" s="241"/>
    </row>
    <row r="41" spans="3:14" x14ac:dyDescent="0.25">
      <c r="C41" s="63"/>
      <c r="D41" s="66">
        <v>36</v>
      </c>
      <c r="E41" s="154" t="s">
        <v>46</v>
      </c>
      <c r="F41" s="56">
        <v>45.819323777178575</v>
      </c>
      <c r="G41" s="56">
        <v>6.1586099999999995</v>
      </c>
      <c r="H41" s="11"/>
      <c r="L41" s="61"/>
      <c r="M41" s="241"/>
    </row>
    <row r="42" spans="3:14" x14ac:dyDescent="0.25">
      <c r="C42" s="63"/>
      <c r="D42" s="156">
        <v>37</v>
      </c>
      <c r="E42" s="155" t="s">
        <v>82</v>
      </c>
      <c r="F42" s="139">
        <v>35.63264803248137</v>
      </c>
      <c r="G42" s="139">
        <v>2.6376915926586264</v>
      </c>
      <c r="H42" s="11"/>
      <c r="I42" s="256"/>
      <c r="L42" s="61"/>
      <c r="M42" s="241"/>
    </row>
    <row r="43" spans="3:14" x14ac:dyDescent="0.25">
      <c r="C43" s="63"/>
      <c r="D43" s="94">
        <v>38</v>
      </c>
      <c r="E43" s="154" t="s">
        <v>61</v>
      </c>
      <c r="F43" s="56">
        <v>33.781247610462493</v>
      </c>
      <c r="G43" s="56">
        <v>8.3455171999999997</v>
      </c>
      <c r="H43" s="11"/>
      <c r="L43" s="61"/>
      <c r="M43" s="241"/>
    </row>
    <row r="44" spans="3:14" x14ac:dyDescent="0.25">
      <c r="C44" s="63"/>
      <c r="D44" s="156">
        <v>39</v>
      </c>
      <c r="E44" s="155" t="s">
        <v>62</v>
      </c>
      <c r="F44" s="139">
        <v>17.679885551838844</v>
      </c>
      <c r="G44" s="139">
        <v>2.164555</v>
      </c>
      <c r="H44" s="11"/>
      <c r="L44"/>
      <c r="M44"/>
      <c r="N44"/>
    </row>
    <row r="45" spans="3:14" ht="15.75" thickBot="1" x14ac:dyDescent="0.3">
      <c r="C45" s="59"/>
      <c r="D45" s="60"/>
      <c r="E45" s="16"/>
      <c r="F45" s="60"/>
      <c r="G45" s="16"/>
      <c r="H45" s="17"/>
      <c r="J45" s="61"/>
      <c r="K45" s="66"/>
      <c r="L45"/>
      <c r="M45"/>
      <c r="N45"/>
    </row>
    <row r="47" spans="3:14" x14ac:dyDescent="0.25">
      <c r="G47" s="55"/>
    </row>
    <row r="51" spans="10:12" x14ac:dyDescent="0.25">
      <c r="J51" s="66"/>
      <c r="L51" s="66"/>
    </row>
    <row r="54" spans="10:12" x14ac:dyDescent="0.25">
      <c r="J54" s="61"/>
      <c r="K54" s="66"/>
    </row>
    <row r="55" spans="10:12" x14ac:dyDescent="0.25">
      <c r="J55" s="61"/>
    </row>
    <row r="60" spans="10:12" x14ac:dyDescent="0.25">
      <c r="J60" s="66"/>
      <c r="K60" s="66"/>
    </row>
  </sheetData>
  <mergeCells count="1">
    <mergeCell ref="C2:H2"/>
  </mergeCells>
  <hyperlinks>
    <hyperlink ref="A1" location="'List of Figs &amp; Tables'!A1" display="Link to Index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L47"/>
  <sheetViews>
    <sheetView workbookViewId="0">
      <selection activeCell="I29" sqref="I29"/>
    </sheetView>
  </sheetViews>
  <sheetFormatPr defaultRowHeight="15" x14ac:dyDescent="0.25"/>
  <cols>
    <col min="1" max="2" width="9.140625" style="65"/>
    <col min="3" max="3" width="2.7109375" style="65" customWidth="1"/>
    <col min="4" max="4" width="4.28515625" style="65" customWidth="1"/>
    <col min="5" max="5" width="28.5703125" style="65" bestFit="1" customWidth="1"/>
    <col min="6" max="6" width="17.7109375" style="65" customWidth="1"/>
    <col min="7" max="7" width="12.42578125" style="65" customWidth="1"/>
    <col min="8" max="8" width="2.7109375" style="65" customWidth="1"/>
    <col min="12" max="16384" width="9.140625" style="65"/>
  </cols>
  <sheetData>
    <row r="1" spans="1:8" ht="15.75" thickBot="1" x14ac:dyDescent="0.3">
      <c r="A1" s="19" t="s">
        <v>100</v>
      </c>
      <c r="B1" s="19"/>
    </row>
    <row r="2" spans="1:8" ht="15.75" thickBot="1" x14ac:dyDescent="0.3">
      <c r="C2" s="288" t="s">
        <v>118</v>
      </c>
      <c r="D2" s="289"/>
      <c r="E2" s="289"/>
      <c r="F2" s="289"/>
      <c r="G2" s="289"/>
      <c r="H2" s="290"/>
    </row>
    <row r="3" spans="1:8" x14ac:dyDescent="0.25">
      <c r="C3" s="63"/>
      <c r="D3" s="66"/>
      <c r="E3" s="66"/>
      <c r="F3" s="66"/>
      <c r="G3" s="8" t="s">
        <v>73</v>
      </c>
      <c r="H3" s="12"/>
    </row>
    <row r="4" spans="1:8" x14ac:dyDescent="0.25">
      <c r="C4" s="63"/>
      <c r="D4" s="66"/>
      <c r="E4" s="66"/>
      <c r="F4" s="8" t="s">
        <v>71</v>
      </c>
      <c r="G4" s="8" t="s">
        <v>67</v>
      </c>
      <c r="H4" s="12"/>
    </row>
    <row r="5" spans="1:8" ht="15.75" thickBot="1" x14ac:dyDescent="0.3">
      <c r="C5" s="63"/>
      <c r="D5" s="60"/>
      <c r="E5" s="9" t="s">
        <v>101</v>
      </c>
      <c r="F5" s="10" t="s">
        <v>72</v>
      </c>
      <c r="G5" s="10" t="s">
        <v>68</v>
      </c>
      <c r="H5" s="12"/>
    </row>
    <row r="6" spans="1:8" x14ac:dyDescent="0.25">
      <c r="C6" s="63"/>
      <c r="D6" s="66">
        <v>1</v>
      </c>
      <c r="E6" s="154" t="s">
        <v>88</v>
      </c>
      <c r="F6" s="56">
        <v>90.017445402458947</v>
      </c>
      <c r="G6" s="56">
        <v>1.0163841238940288</v>
      </c>
      <c r="H6" s="12"/>
    </row>
    <row r="7" spans="1:8" x14ac:dyDescent="0.25">
      <c r="C7" s="63"/>
      <c r="D7" s="66">
        <v>2</v>
      </c>
      <c r="E7" s="154" t="s">
        <v>87</v>
      </c>
      <c r="F7" s="56">
        <v>88.466048922419844</v>
      </c>
      <c r="G7" s="56">
        <v>1.4891096783938047</v>
      </c>
      <c r="H7" s="12"/>
    </row>
    <row r="8" spans="1:8" x14ac:dyDescent="0.25">
      <c r="C8" s="63"/>
      <c r="D8" s="257">
        <v>3</v>
      </c>
      <c r="E8" s="154" t="s">
        <v>549</v>
      </c>
      <c r="F8" s="56">
        <v>85.695609659514332</v>
      </c>
      <c r="G8" s="56">
        <v>5.6666584000000006E-2</v>
      </c>
      <c r="H8" s="12"/>
    </row>
    <row r="9" spans="1:8" x14ac:dyDescent="0.25">
      <c r="C9" s="63"/>
      <c r="D9" s="257">
        <v>4</v>
      </c>
      <c r="E9" s="154" t="s">
        <v>98</v>
      </c>
      <c r="F9" s="56">
        <v>85.059949101051387</v>
      </c>
      <c r="G9" s="56">
        <v>5.8943768783693708E-2</v>
      </c>
      <c r="H9" s="12"/>
    </row>
    <row r="10" spans="1:8" x14ac:dyDescent="0.25">
      <c r="C10" s="63"/>
      <c r="D10" s="257">
        <v>5</v>
      </c>
      <c r="E10" s="154" t="s">
        <v>22</v>
      </c>
      <c r="F10" s="56">
        <v>82.608823606076839</v>
      </c>
      <c r="G10" s="56">
        <v>0.30763069999999998</v>
      </c>
      <c r="H10" s="12"/>
    </row>
    <row r="11" spans="1:8" x14ac:dyDescent="0.25">
      <c r="C11" s="63"/>
      <c r="D11" s="257">
        <v>6</v>
      </c>
      <c r="E11" s="154" t="s">
        <v>92</v>
      </c>
      <c r="F11" s="56">
        <v>80.926081867142855</v>
      </c>
      <c r="G11" s="56">
        <v>0.31196910222178764</v>
      </c>
      <c r="H11" s="12"/>
    </row>
    <row r="12" spans="1:8" x14ac:dyDescent="0.25">
      <c r="C12" s="63"/>
      <c r="D12" s="257">
        <v>7</v>
      </c>
      <c r="E12" s="155" t="s">
        <v>89</v>
      </c>
      <c r="F12" s="139">
        <v>79.187942195506949</v>
      </c>
      <c r="G12" s="139">
        <v>0.53925400591912442</v>
      </c>
      <c r="H12" s="12"/>
    </row>
    <row r="13" spans="1:8" x14ac:dyDescent="0.25">
      <c r="C13" s="63"/>
      <c r="D13" s="257">
        <v>8</v>
      </c>
      <c r="E13" s="154" t="s">
        <v>27</v>
      </c>
      <c r="F13" s="56">
        <v>77.787527353783915</v>
      </c>
      <c r="G13" s="56">
        <v>0.41118000000000005</v>
      </c>
      <c r="H13" s="12"/>
    </row>
    <row r="14" spans="1:8" x14ac:dyDescent="0.25">
      <c r="C14" s="63"/>
      <c r="D14" s="257">
        <v>9</v>
      </c>
      <c r="E14" s="154" t="s">
        <v>425</v>
      </c>
      <c r="F14" s="56">
        <v>75.899355348602711</v>
      </c>
      <c r="G14" s="56">
        <v>1.2188058194179399</v>
      </c>
      <c r="H14" s="12"/>
    </row>
    <row r="15" spans="1:8" x14ac:dyDescent="0.25">
      <c r="C15" s="63"/>
      <c r="D15" s="257">
        <v>10</v>
      </c>
      <c r="E15" s="154" t="s">
        <v>90</v>
      </c>
      <c r="F15" s="56">
        <v>72.233268499255601</v>
      </c>
      <c r="G15" s="56">
        <v>0.48559565921849068</v>
      </c>
      <c r="H15" s="12"/>
    </row>
    <row r="16" spans="1:8" x14ac:dyDescent="0.25">
      <c r="C16" s="63"/>
      <c r="D16" s="257">
        <v>11</v>
      </c>
      <c r="E16" s="154" t="s">
        <v>43</v>
      </c>
      <c r="F16" s="56">
        <v>71.033896249593965</v>
      </c>
      <c r="G16" s="56">
        <v>1.4999999999999999E-2</v>
      </c>
      <c r="H16" s="12"/>
    </row>
    <row r="17" spans="3:12" x14ac:dyDescent="0.25">
      <c r="C17" s="63"/>
      <c r="D17" s="257">
        <v>12</v>
      </c>
      <c r="E17" s="154" t="s">
        <v>97</v>
      </c>
      <c r="F17" s="56">
        <v>70.406278656938099</v>
      </c>
      <c r="G17" s="56">
        <v>2.5115155195424212E-2</v>
      </c>
      <c r="H17" s="12"/>
    </row>
    <row r="18" spans="3:12" x14ac:dyDescent="0.25">
      <c r="C18" s="63"/>
      <c r="D18" s="257">
        <v>13</v>
      </c>
      <c r="E18" s="154" t="s">
        <v>40</v>
      </c>
      <c r="F18" s="56">
        <v>70.06972572671927</v>
      </c>
      <c r="G18" s="56">
        <v>8.3174799999999993E-2</v>
      </c>
      <c r="H18" s="12"/>
    </row>
    <row r="19" spans="3:12" x14ac:dyDescent="0.25">
      <c r="C19" s="14"/>
      <c r="D19" s="257">
        <v>14</v>
      </c>
      <c r="E19" s="154" t="s">
        <v>84</v>
      </c>
      <c r="F19" s="56">
        <v>69.964080685188094</v>
      </c>
      <c r="G19" s="56">
        <v>1.2274956148547744</v>
      </c>
      <c r="H19" s="11"/>
    </row>
    <row r="20" spans="3:12" x14ac:dyDescent="0.25">
      <c r="C20" s="14"/>
      <c r="D20" s="257">
        <v>15</v>
      </c>
      <c r="E20" s="154" t="s">
        <v>25</v>
      </c>
      <c r="F20" s="56">
        <v>69.601054493683833</v>
      </c>
      <c r="G20" s="56">
        <v>6.5415000000000001E-2</v>
      </c>
      <c r="H20" s="11"/>
    </row>
    <row r="21" spans="3:12" x14ac:dyDescent="0.25">
      <c r="C21" s="14"/>
      <c r="D21" s="257">
        <v>16</v>
      </c>
      <c r="E21" s="154" t="s">
        <v>33</v>
      </c>
      <c r="F21" s="56">
        <v>68.588962222880795</v>
      </c>
      <c r="G21" s="56">
        <v>0.80952000000000002</v>
      </c>
      <c r="H21" s="11"/>
    </row>
    <row r="22" spans="3:12" x14ac:dyDescent="0.25">
      <c r="C22" s="14"/>
      <c r="D22" s="257">
        <v>17</v>
      </c>
      <c r="E22" s="154" t="s">
        <v>95</v>
      </c>
      <c r="F22" s="56">
        <v>68.121309033757797</v>
      </c>
      <c r="G22" s="56">
        <v>3.6547289472861275E-2</v>
      </c>
      <c r="H22" s="11"/>
      <c r="L22" s="66"/>
    </row>
    <row r="23" spans="3:12" x14ac:dyDescent="0.25">
      <c r="C23" s="14"/>
      <c r="D23" s="257">
        <v>18</v>
      </c>
      <c r="E23" s="154" t="s">
        <v>96</v>
      </c>
      <c r="F23" s="56">
        <v>67.951811076953703</v>
      </c>
      <c r="G23" s="56">
        <v>3.0690120000000001E-2</v>
      </c>
      <c r="H23" s="11"/>
    </row>
    <row r="24" spans="3:12" x14ac:dyDescent="0.25">
      <c r="C24" s="14"/>
      <c r="D24" s="257">
        <v>19</v>
      </c>
      <c r="E24" s="154" t="s">
        <v>550</v>
      </c>
      <c r="F24" s="56">
        <v>67.213269377294736</v>
      </c>
      <c r="G24" s="56">
        <v>9.9979999999999999E-2</v>
      </c>
      <c r="H24" s="11"/>
    </row>
    <row r="25" spans="3:12" x14ac:dyDescent="0.25">
      <c r="C25" s="14"/>
      <c r="D25" s="257">
        <v>20</v>
      </c>
      <c r="E25" s="154" t="s">
        <v>551</v>
      </c>
      <c r="F25" s="56">
        <v>67.100053719090468</v>
      </c>
      <c r="G25" s="56">
        <v>1.2947745503183152</v>
      </c>
      <c r="H25" s="11"/>
    </row>
    <row r="26" spans="3:12" x14ac:dyDescent="0.25">
      <c r="C26" s="14"/>
      <c r="D26" s="257">
        <v>21</v>
      </c>
      <c r="E26" s="154" t="s">
        <v>45</v>
      </c>
      <c r="F26" s="56">
        <v>66.757355330868677</v>
      </c>
      <c r="G26" s="56">
        <v>1.3429700000000002</v>
      </c>
      <c r="H26" s="11"/>
    </row>
    <row r="27" spans="3:12" x14ac:dyDescent="0.25">
      <c r="C27" s="14"/>
      <c r="D27" s="257">
        <v>22</v>
      </c>
      <c r="E27" s="154" t="s">
        <v>39</v>
      </c>
      <c r="F27" s="56">
        <v>66.266736153324601</v>
      </c>
      <c r="G27" s="56">
        <v>0.85487000000000002</v>
      </c>
      <c r="H27" s="11"/>
    </row>
    <row r="28" spans="3:12" x14ac:dyDescent="0.25">
      <c r="C28" s="14"/>
      <c r="D28" s="257">
        <v>23</v>
      </c>
      <c r="E28" s="154" t="s">
        <v>426</v>
      </c>
      <c r="F28" s="56">
        <v>65.780728355993645</v>
      </c>
      <c r="G28" s="56">
        <v>1.1117898731294311</v>
      </c>
      <c r="H28" s="11"/>
    </row>
    <row r="29" spans="3:12" x14ac:dyDescent="0.25">
      <c r="C29" s="14"/>
      <c r="D29" s="257">
        <v>24</v>
      </c>
      <c r="E29" s="154" t="s">
        <v>553</v>
      </c>
      <c r="F29" s="56">
        <v>63.800977445423271</v>
      </c>
      <c r="G29" s="56">
        <v>0.28690000000000004</v>
      </c>
      <c r="H29" s="11"/>
    </row>
    <row r="30" spans="3:12" x14ac:dyDescent="0.25">
      <c r="C30" s="14"/>
      <c r="D30" s="257">
        <v>25</v>
      </c>
      <c r="E30" s="154" t="s">
        <v>554</v>
      </c>
      <c r="F30" s="56">
        <v>62.670312015093288</v>
      </c>
      <c r="G30" s="56">
        <v>0.14699999999999999</v>
      </c>
      <c r="H30" s="11"/>
    </row>
    <row r="31" spans="3:12" x14ac:dyDescent="0.25">
      <c r="C31" s="14"/>
      <c r="D31" s="257">
        <v>26</v>
      </c>
      <c r="E31" s="154" t="s">
        <v>30</v>
      </c>
      <c r="F31" s="56">
        <v>62.450092114033893</v>
      </c>
      <c r="G31" s="56">
        <v>1.0211899999999999E-2</v>
      </c>
      <c r="H31" s="11"/>
    </row>
    <row r="32" spans="3:12" x14ac:dyDescent="0.25">
      <c r="C32" s="14"/>
      <c r="D32" s="257">
        <v>27</v>
      </c>
      <c r="E32" s="154" t="s">
        <v>555</v>
      </c>
      <c r="F32" s="56">
        <v>61.768238108665997</v>
      </c>
      <c r="G32" s="56">
        <v>0.35753916518683848</v>
      </c>
      <c r="H32" s="11"/>
    </row>
    <row r="33" spans="3:8" x14ac:dyDescent="0.25">
      <c r="C33" s="14"/>
      <c r="D33" s="257">
        <v>28</v>
      </c>
      <c r="E33" s="154" t="s">
        <v>428</v>
      </c>
      <c r="F33" s="56">
        <v>61.109366745662129</v>
      </c>
      <c r="G33" s="56">
        <v>0.28364926195003487</v>
      </c>
      <c r="H33" s="11"/>
    </row>
    <row r="34" spans="3:8" x14ac:dyDescent="0.25">
      <c r="C34" s="14"/>
      <c r="D34" s="257">
        <v>29</v>
      </c>
      <c r="E34" s="154" t="s">
        <v>94</v>
      </c>
      <c r="F34" s="56">
        <v>60.093443067411258</v>
      </c>
      <c r="G34" s="56">
        <v>5.4957748000000001E-2</v>
      </c>
      <c r="H34" s="11"/>
    </row>
    <row r="35" spans="3:8" x14ac:dyDescent="0.25">
      <c r="C35" s="14"/>
      <c r="D35" s="257">
        <v>30</v>
      </c>
      <c r="E35" s="155" t="s">
        <v>556</v>
      </c>
      <c r="F35" s="139">
        <v>58.261384340536402</v>
      </c>
      <c r="G35" s="139">
        <v>0.67677160000000003</v>
      </c>
      <c r="H35" s="11"/>
    </row>
    <row r="36" spans="3:8" x14ac:dyDescent="0.25">
      <c r="C36" s="14"/>
      <c r="D36" s="257">
        <v>31</v>
      </c>
      <c r="E36" s="154" t="s">
        <v>91</v>
      </c>
      <c r="F36" s="56">
        <v>57.303848752635169</v>
      </c>
      <c r="G36" s="56">
        <v>0.31287021273370963</v>
      </c>
      <c r="H36" s="11"/>
    </row>
    <row r="37" spans="3:8" x14ac:dyDescent="0.25">
      <c r="C37" s="14"/>
      <c r="D37" s="257">
        <v>32</v>
      </c>
      <c r="E37" s="154" t="s">
        <v>427</v>
      </c>
      <c r="F37" s="56">
        <v>56.552440662462921</v>
      </c>
      <c r="G37" s="56">
        <v>0.77745245765956783</v>
      </c>
      <c r="H37" s="11"/>
    </row>
    <row r="38" spans="3:8" x14ac:dyDescent="0.25">
      <c r="C38" s="14"/>
      <c r="D38" s="257">
        <v>33</v>
      </c>
      <c r="E38" s="154" t="s">
        <v>558</v>
      </c>
      <c r="F38" s="56">
        <v>55.425044617770183</v>
      </c>
      <c r="G38" s="56">
        <v>4.2987000000000004E-2</v>
      </c>
      <c r="H38" s="11"/>
    </row>
    <row r="39" spans="3:8" x14ac:dyDescent="0.25">
      <c r="C39" s="14"/>
      <c r="D39" s="257">
        <v>34</v>
      </c>
      <c r="E39" s="154" t="s">
        <v>31</v>
      </c>
      <c r="F39" s="56">
        <v>54.638685089112172</v>
      </c>
      <c r="G39" s="56">
        <v>1.2962025000000001</v>
      </c>
      <c r="H39" s="11"/>
    </row>
    <row r="40" spans="3:8" x14ac:dyDescent="0.25">
      <c r="C40" s="14"/>
      <c r="D40" s="257">
        <v>35</v>
      </c>
      <c r="E40" s="154" t="s">
        <v>559</v>
      </c>
      <c r="F40" s="56">
        <v>52.184468491214552</v>
      </c>
      <c r="G40" s="56">
        <v>0.02</v>
      </c>
      <c r="H40" s="11"/>
    </row>
    <row r="41" spans="3:8" x14ac:dyDescent="0.25">
      <c r="C41" s="14"/>
      <c r="D41" s="257">
        <v>36</v>
      </c>
      <c r="E41" s="154" t="s">
        <v>49</v>
      </c>
      <c r="F41" s="56">
        <v>47.608890731260999</v>
      </c>
      <c r="G41" s="56">
        <v>1.1788557000000002</v>
      </c>
      <c r="H41" s="15"/>
    </row>
    <row r="42" spans="3:8" x14ac:dyDescent="0.25">
      <c r="C42" s="14"/>
      <c r="D42" s="257">
        <v>37</v>
      </c>
      <c r="E42" s="154" t="s">
        <v>560</v>
      </c>
      <c r="F42" s="56">
        <v>46.447054550889213</v>
      </c>
      <c r="G42" s="56">
        <v>1.6681376000000001E-2</v>
      </c>
      <c r="H42" s="15"/>
    </row>
    <row r="43" spans="3:8" x14ac:dyDescent="0.25">
      <c r="C43" s="14"/>
      <c r="D43" s="257">
        <v>38</v>
      </c>
      <c r="E43" s="154" t="s">
        <v>99</v>
      </c>
      <c r="F43" s="56">
        <v>45.902638533765789</v>
      </c>
      <c r="G43" s="56">
        <v>9.4590279999999995E-3</v>
      </c>
      <c r="H43" s="15"/>
    </row>
    <row r="44" spans="3:8" x14ac:dyDescent="0.25">
      <c r="C44" s="14"/>
      <c r="D44" s="257">
        <v>39</v>
      </c>
      <c r="E44" s="154" t="s">
        <v>41</v>
      </c>
      <c r="F44" s="56">
        <v>45.636065615874479</v>
      </c>
      <c r="G44" s="56">
        <v>0.1361831</v>
      </c>
      <c r="H44" s="15"/>
    </row>
    <row r="45" spans="3:8" ht="15.75" thickBot="1" x14ac:dyDescent="0.3">
      <c r="C45" s="18"/>
      <c r="D45" s="16"/>
      <c r="E45" s="16"/>
      <c r="F45" s="16"/>
      <c r="G45" s="16"/>
      <c r="H45" s="17"/>
    </row>
    <row r="47" spans="3:8" x14ac:dyDescent="0.25">
      <c r="G47" s="55"/>
    </row>
  </sheetData>
  <mergeCells count="1">
    <mergeCell ref="C2:H2"/>
  </mergeCells>
  <hyperlinks>
    <hyperlink ref="A1" location="'List of Figs &amp; Tables'!A1" display="Link to Index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R142"/>
  <sheetViews>
    <sheetView zoomScale="68" zoomScaleNormal="68" workbookViewId="0">
      <selection activeCell="N81" sqref="N81"/>
    </sheetView>
  </sheetViews>
  <sheetFormatPr defaultRowHeight="15" x14ac:dyDescent="0.25"/>
  <cols>
    <col min="1" max="1" width="9.140625" style="66"/>
    <col min="2" max="2" width="50" style="66" bestFit="1" customWidth="1"/>
    <col min="3" max="3" width="9.85546875" style="66" customWidth="1"/>
    <col min="4" max="4" width="9.7109375" style="66" customWidth="1"/>
    <col min="5" max="6" width="9.85546875" style="66" bestFit="1" customWidth="1"/>
    <col min="7" max="7" width="9.140625" style="66"/>
    <col min="8" max="8" width="9.85546875" style="66" customWidth="1"/>
    <col min="9" max="9" width="8.5703125" style="66" bestFit="1" customWidth="1"/>
    <col min="10" max="11" width="9.85546875" style="66" bestFit="1" customWidth="1"/>
    <col min="12" max="12" width="9.140625" style="66"/>
    <col min="14" max="14" width="56.5703125" bestFit="1" customWidth="1"/>
    <col min="18" max="27" width="9.140625" style="66"/>
    <col min="28" max="28" width="9.140625" style="66" customWidth="1"/>
    <col min="29" max="31" width="9.140625" style="66"/>
    <col min="32" max="32" width="45.28515625" style="66" customWidth="1"/>
    <col min="33" max="16384" width="9.140625" style="66"/>
  </cols>
  <sheetData>
    <row r="1" spans="1:18" x14ac:dyDescent="0.25">
      <c r="A1" s="107" t="s">
        <v>100</v>
      </c>
    </row>
    <row r="2" spans="1:18" x14ac:dyDescent="0.25">
      <c r="B2" s="108" t="s">
        <v>126</v>
      </c>
    </row>
    <row r="3" spans="1:18" ht="15.75" thickBot="1" x14ac:dyDescent="0.3">
      <c r="A3" s="57"/>
      <c r="B3" s="58"/>
      <c r="C3" s="58"/>
    </row>
    <row r="4" spans="1:18" ht="15.75" thickBot="1" x14ac:dyDescent="0.3">
      <c r="A4" s="113"/>
      <c r="B4" s="114"/>
      <c r="C4" s="295" t="s">
        <v>21</v>
      </c>
      <c r="D4" s="295"/>
      <c r="E4" s="295"/>
      <c r="F4" s="295"/>
      <c r="G4" s="295"/>
      <c r="H4" s="296" t="s">
        <v>123</v>
      </c>
      <c r="I4" s="295"/>
      <c r="J4" s="295"/>
      <c r="K4" s="295"/>
      <c r="L4" s="297"/>
    </row>
    <row r="5" spans="1:18" ht="15.75" thickBot="1" x14ac:dyDescent="0.3">
      <c r="A5" s="113"/>
      <c r="B5" s="114"/>
      <c r="C5" s="115">
        <v>2017</v>
      </c>
      <c r="D5" s="115">
        <v>2016</v>
      </c>
      <c r="E5" s="115">
        <v>2015</v>
      </c>
      <c r="F5" s="115">
        <v>2014</v>
      </c>
      <c r="G5" s="115">
        <v>2013</v>
      </c>
      <c r="H5" s="157">
        <v>2017</v>
      </c>
      <c r="I5" s="115">
        <v>2016</v>
      </c>
      <c r="J5" s="115">
        <v>2015</v>
      </c>
      <c r="K5" s="115">
        <v>2014</v>
      </c>
      <c r="L5" s="116">
        <v>2013</v>
      </c>
    </row>
    <row r="6" spans="1:18" ht="15" customHeight="1" x14ac:dyDescent="0.25">
      <c r="A6" s="298" t="s">
        <v>111</v>
      </c>
      <c r="B6" s="97" t="s">
        <v>70</v>
      </c>
      <c r="C6" s="158">
        <v>68.727747443276101</v>
      </c>
      <c r="D6" s="286">
        <v>66.871823329109247</v>
      </c>
      <c r="E6" s="96">
        <v>77.705749989495231</v>
      </c>
      <c r="F6" s="98">
        <v>85.902260972254624</v>
      </c>
      <c r="G6" s="98">
        <v>85.644075163705963</v>
      </c>
      <c r="H6" s="159" t="s">
        <v>561</v>
      </c>
      <c r="I6" s="147" t="s">
        <v>324</v>
      </c>
      <c r="J6" s="147" t="s">
        <v>157</v>
      </c>
      <c r="K6" s="99" t="s">
        <v>429</v>
      </c>
      <c r="L6" s="117" t="s">
        <v>308</v>
      </c>
      <c r="R6" s="109"/>
    </row>
    <row r="7" spans="1:18" x14ac:dyDescent="0.25">
      <c r="A7" s="292"/>
      <c r="B7" s="97" t="s">
        <v>77</v>
      </c>
      <c r="C7" s="158">
        <v>54.523901866465231</v>
      </c>
      <c r="D7" s="287">
        <v>68.134407862918394</v>
      </c>
      <c r="E7" s="96">
        <v>67.988135967558691</v>
      </c>
      <c r="F7" s="98">
        <v>64.467485342916419</v>
      </c>
      <c r="G7" s="147">
        <v>73.045295608356611</v>
      </c>
      <c r="H7" s="159" t="s">
        <v>562</v>
      </c>
      <c r="I7" s="147" t="s">
        <v>325</v>
      </c>
      <c r="J7" s="147" t="s">
        <v>263</v>
      </c>
      <c r="K7" s="99" t="s">
        <v>430</v>
      </c>
      <c r="L7" s="117" t="s">
        <v>198</v>
      </c>
      <c r="R7" s="109"/>
    </row>
    <row r="8" spans="1:18" x14ac:dyDescent="0.25">
      <c r="A8" s="292"/>
      <c r="B8" s="97" t="s">
        <v>98</v>
      </c>
      <c r="C8" s="158">
        <v>85.059949101051387</v>
      </c>
      <c r="D8" s="287">
        <v>87.0111954358227</v>
      </c>
      <c r="E8" s="96">
        <v>85.692969481645846</v>
      </c>
      <c r="F8" s="98">
        <v>96.815113875597433</v>
      </c>
      <c r="G8" s="147">
        <v>87.896575887067669</v>
      </c>
      <c r="H8" s="159" t="s">
        <v>563</v>
      </c>
      <c r="I8" s="147" t="s">
        <v>326</v>
      </c>
      <c r="J8" s="147" t="s">
        <v>223</v>
      </c>
      <c r="K8" s="99" t="s">
        <v>431</v>
      </c>
      <c r="L8" s="117" t="s">
        <v>210</v>
      </c>
      <c r="R8" s="109"/>
    </row>
    <row r="9" spans="1:18" x14ac:dyDescent="0.25">
      <c r="A9" s="292"/>
      <c r="B9" s="97" t="s">
        <v>564</v>
      </c>
      <c r="C9" s="158">
        <v>91.249341019308687</v>
      </c>
      <c r="D9" s="96">
        <v>78.655266376279329</v>
      </c>
      <c r="E9" s="96">
        <v>78.76398481094175</v>
      </c>
      <c r="F9" s="96">
        <v>77.53240304276089</v>
      </c>
      <c r="G9" s="147">
        <v>82.511250032217205</v>
      </c>
      <c r="H9" s="159" t="s">
        <v>565</v>
      </c>
      <c r="I9" s="147" t="s">
        <v>327</v>
      </c>
      <c r="J9" s="147" t="s">
        <v>192</v>
      </c>
      <c r="K9" s="99" t="s">
        <v>432</v>
      </c>
      <c r="L9" s="117" t="s">
        <v>158</v>
      </c>
      <c r="R9" s="109"/>
    </row>
    <row r="10" spans="1:18" x14ac:dyDescent="0.25">
      <c r="A10" s="292"/>
      <c r="B10" s="97" t="s">
        <v>507</v>
      </c>
      <c r="C10" s="158">
        <v>70.406278656938099</v>
      </c>
      <c r="D10" s="287">
        <v>59.118246815223138</v>
      </c>
      <c r="E10" s="96">
        <v>60.988423489377951</v>
      </c>
      <c r="F10" s="98">
        <v>68.522632864846159</v>
      </c>
      <c r="G10" s="147">
        <v>77.6355190565138</v>
      </c>
      <c r="H10" s="159" t="s">
        <v>566</v>
      </c>
      <c r="I10" s="147" t="s">
        <v>328</v>
      </c>
      <c r="J10" s="147" t="s">
        <v>171</v>
      </c>
      <c r="K10" s="99" t="s">
        <v>433</v>
      </c>
      <c r="L10" s="117" t="s">
        <v>193</v>
      </c>
      <c r="R10" s="109"/>
    </row>
    <row r="11" spans="1:18" x14ac:dyDescent="0.25">
      <c r="A11" s="292"/>
      <c r="B11" s="97" t="s">
        <v>87</v>
      </c>
      <c r="C11" s="158">
        <v>88.466048922419844</v>
      </c>
      <c r="D11" s="287">
        <v>94.181719096387042</v>
      </c>
      <c r="E11" s="96">
        <v>89.690724272825292</v>
      </c>
      <c r="F11" s="98">
        <v>97.4796902494666</v>
      </c>
      <c r="G11" s="98">
        <v>96.871509055602147</v>
      </c>
      <c r="H11" s="159" t="s">
        <v>567</v>
      </c>
      <c r="I11" s="147" t="s">
        <v>329</v>
      </c>
      <c r="J11" s="147" t="s">
        <v>173</v>
      </c>
      <c r="K11" s="99" t="s">
        <v>434</v>
      </c>
      <c r="L11" s="117" t="s">
        <v>164</v>
      </c>
      <c r="R11" s="109"/>
    </row>
    <row r="12" spans="1:18" x14ac:dyDescent="0.25">
      <c r="A12" s="293" t="s">
        <v>121</v>
      </c>
      <c r="B12" s="101" t="s">
        <v>508</v>
      </c>
      <c r="C12" s="75">
        <v>72.233268499255601</v>
      </c>
      <c r="D12" s="102">
        <v>87.85395484562207</v>
      </c>
      <c r="E12" s="75">
        <v>93.633026262443792</v>
      </c>
      <c r="F12" s="75">
        <v>95.224749921351048</v>
      </c>
      <c r="G12" s="75">
        <v>82.703283312640679</v>
      </c>
      <c r="H12" s="160" t="s">
        <v>568</v>
      </c>
      <c r="I12" s="161" t="s">
        <v>330</v>
      </c>
      <c r="J12" s="103" t="s">
        <v>184</v>
      </c>
      <c r="K12" s="103" t="s">
        <v>435</v>
      </c>
      <c r="L12" s="118" t="s">
        <v>232</v>
      </c>
      <c r="R12" s="109"/>
    </row>
    <row r="13" spans="1:18" x14ac:dyDescent="0.25">
      <c r="A13" s="293"/>
      <c r="B13" s="101" t="s">
        <v>102</v>
      </c>
      <c r="C13" s="75">
        <v>58.742825330645388</v>
      </c>
      <c r="D13" s="102">
        <v>63.494352439172786</v>
      </c>
      <c r="E13" s="102">
        <v>65.365762053966819</v>
      </c>
      <c r="F13" s="75">
        <v>60.169424070579971</v>
      </c>
      <c r="G13" s="75">
        <v>58.333402672546129</v>
      </c>
      <c r="H13" s="160" t="s">
        <v>569</v>
      </c>
      <c r="I13" s="161" t="s">
        <v>331</v>
      </c>
      <c r="J13" s="104" t="s">
        <v>272</v>
      </c>
      <c r="K13" s="103" t="s">
        <v>436</v>
      </c>
      <c r="L13" s="118" t="s">
        <v>255</v>
      </c>
      <c r="R13" s="109"/>
    </row>
    <row r="14" spans="1:18" x14ac:dyDescent="0.25">
      <c r="A14" s="293"/>
      <c r="B14" s="101" t="s">
        <v>86</v>
      </c>
      <c r="C14" s="75">
        <v>80.470158516246443</v>
      </c>
      <c r="D14" s="102">
        <v>86.396844742028506</v>
      </c>
      <c r="E14" s="102">
        <v>85.370041056996527</v>
      </c>
      <c r="F14" s="75">
        <v>90.876508282964735</v>
      </c>
      <c r="G14" s="75">
        <v>91.947408437069299</v>
      </c>
      <c r="H14" s="160" t="s">
        <v>570</v>
      </c>
      <c r="I14" s="161" t="s">
        <v>332</v>
      </c>
      <c r="J14" s="103" t="s">
        <v>197</v>
      </c>
      <c r="K14" s="103" t="s">
        <v>437</v>
      </c>
      <c r="L14" s="118" t="s">
        <v>156</v>
      </c>
      <c r="R14" s="109"/>
    </row>
    <row r="15" spans="1:18" x14ac:dyDescent="0.25">
      <c r="A15" s="293"/>
      <c r="B15" s="101" t="s">
        <v>82</v>
      </c>
      <c r="C15" s="75">
        <v>35.63264803248137</v>
      </c>
      <c r="D15" s="102">
        <v>33.024612493823895</v>
      </c>
      <c r="E15" s="102">
        <v>49.047808208473548</v>
      </c>
      <c r="F15" s="75">
        <v>41.291555968606268</v>
      </c>
      <c r="G15" s="75">
        <v>56.169581617792751</v>
      </c>
      <c r="H15" s="160" t="s">
        <v>571</v>
      </c>
      <c r="I15" s="161" t="s">
        <v>333</v>
      </c>
      <c r="J15" s="104" t="s">
        <v>270</v>
      </c>
      <c r="K15" s="103" t="s">
        <v>438</v>
      </c>
      <c r="L15" s="118" t="s">
        <v>225</v>
      </c>
      <c r="R15" s="109"/>
    </row>
    <row r="16" spans="1:18" ht="15" customHeight="1" x14ac:dyDescent="0.25">
      <c r="A16" s="293"/>
      <c r="B16" s="101" t="s">
        <v>78</v>
      </c>
      <c r="C16" s="75">
        <v>61.485166439040526</v>
      </c>
      <c r="D16" s="102">
        <v>57.43706273064462</v>
      </c>
      <c r="E16" s="102">
        <v>64.450968345959097</v>
      </c>
      <c r="F16" s="75">
        <v>59.429884262950047</v>
      </c>
      <c r="G16" s="75">
        <v>65.839039724999367</v>
      </c>
      <c r="H16" s="160" t="s">
        <v>572</v>
      </c>
      <c r="I16" s="161" t="s">
        <v>334</v>
      </c>
      <c r="J16" s="104" t="s">
        <v>293</v>
      </c>
      <c r="K16" s="103" t="s">
        <v>439</v>
      </c>
      <c r="L16" s="118" t="s">
        <v>229</v>
      </c>
      <c r="R16" s="109"/>
    </row>
    <row r="17" spans="1:18" x14ac:dyDescent="0.25">
      <c r="A17" s="293"/>
      <c r="B17" s="101" t="s">
        <v>509</v>
      </c>
      <c r="C17" s="75">
        <v>68.121309033757797</v>
      </c>
      <c r="D17" s="102">
        <v>66.340765868123455</v>
      </c>
      <c r="E17" s="102">
        <v>67.19145881774665</v>
      </c>
      <c r="F17" s="75">
        <v>72.990192554510628</v>
      </c>
      <c r="G17" s="75">
        <v>73.345216369760408</v>
      </c>
      <c r="H17" s="160" t="s">
        <v>573</v>
      </c>
      <c r="I17" s="161" t="s">
        <v>335</v>
      </c>
      <c r="J17" s="104" t="s">
        <v>167</v>
      </c>
      <c r="K17" s="103" t="s">
        <v>440</v>
      </c>
      <c r="L17" s="118" t="s">
        <v>309</v>
      </c>
      <c r="R17" s="109"/>
    </row>
    <row r="18" spans="1:18" x14ac:dyDescent="0.25">
      <c r="A18" s="293"/>
      <c r="B18" s="101" t="s">
        <v>88</v>
      </c>
      <c r="C18" s="75">
        <v>90.017445402458947</v>
      </c>
      <c r="D18" s="102">
        <v>94.472000463442996</v>
      </c>
      <c r="E18" s="102">
        <v>90.51387506935977</v>
      </c>
      <c r="F18" s="75">
        <v>96.136484394689674</v>
      </c>
      <c r="G18" s="75">
        <v>94.481944909977841</v>
      </c>
      <c r="H18" s="160" t="s">
        <v>574</v>
      </c>
      <c r="I18" s="161" t="s">
        <v>336</v>
      </c>
      <c r="J18" s="103" t="s">
        <v>177</v>
      </c>
      <c r="K18" s="103" t="s">
        <v>441</v>
      </c>
      <c r="L18" s="118" t="s">
        <v>174</v>
      </c>
      <c r="R18" s="109"/>
    </row>
    <row r="19" spans="1:18" x14ac:dyDescent="0.25">
      <c r="A19" s="293"/>
      <c r="B19" s="101" t="s">
        <v>79</v>
      </c>
      <c r="C19" s="75">
        <v>78.557017673576183</v>
      </c>
      <c r="D19" s="102">
        <v>83.243550617121798</v>
      </c>
      <c r="E19" s="102">
        <v>82.626497996687775</v>
      </c>
      <c r="F19" s="75">
        <v>87.618742933160263</v>
      </c>
      <c r="G19" s="75">
        <v>86.348073227545768</v>
      </c>
      <c r="H19" s="160" t="s">
        <v>575</v>
      </c>
      <c r="I19" s="161" t="s">
        <v>337</v>
      </c>
      <c r="J19" s="103" t="s">
        <v>205</v>
      </c>
      <c r="K19" s="103" t="s">
        <v>442</v>
      </c>
      <c r="L19" s="118" t="s">
        <v>234</v>
      </c>
      <c r="R19" s="109"/>
    </row>
    <row r="20" spans="1:18" x14ac:dyDescent="0.25">
      <c r="A20" s="293"/>
      <c r="B20" s="101" t="s">
        <v>576</v>
      </c>
      <c r="C20" s="75">
        <v>57.303848752635169</v>
      </c>
      <c r="D20" s="102">
        <v>61.136157825241931</v>
      </c>
      <c r="E20" s="102">
        <v>57.867529148586314</v>
      </c>
      <c r="F20" s="75">
        <v>76.364344015330559</v>
      </c>
      <c r="G20" s="75">
        <v>61.530898922659141</v>
      </c>
      <c r="H20" s="160" t="s">
        <v>577</v>
      </c>
      <c r="I20" s="161" t="s">
        <v>338</v>
      </c>
      <c r="J20" s="104" t="s">
        <v>294</v>
      </c>
      <c r="K20" s="103" t="s">
        <v>443</v>
      </c>
      <c r="L20" s="118" t="s">
        <v>310</v>
      </c>
      <c r="R20" s="109"/>
    </row>
    <row r="21" spans="1:18" x14ac:dyDescent="0.25">
      <c r="A21" s="293"/>
      <c r="B21" s="101" t="s">
        <v>92</v>
      </c>
      <c r="C21" s="75">
        <v>80.926081867142855</v>
      </c>
      <c r="D21" s="102">
        <v>91.631574283641115</v>
      </c>
      <c r="E21" s="102">
        <v>87.108169706808965</v>
      </c>
      <c r="F21" s="75">
        <v>100</v>
      </c>
      <c r="G21" s="75">
        <v>88.503410084044205</v>
      </c>
      <c r="H21" s="160" t="s">
        <v>578</v>
      </c>
      <c r="I21" s="161" t="s">
        <v>339</v>
      </c>
      <c r="J21" s="103" t="s">
        <v>182</v>
      </c>
      <c r="K21" s="103" t="s">
        <v>444</v>
      </c>
      <c r="L21" s="118" t="s">
        <v>220</v>
      </c>
      <c r="R21" s="109"/>
    </row>
    <row r="22" spans="1:18" x14ac:dyDescent="0.25">
      <c r="A22" s="293"/>
      <c r="B22" s="101" t="s">
        <v>89</v>
      </c>
      <c r="C22" s="75">
        <v>79.187942195506949</v>
      </c>
      <c r="D22" s="102">
        <v>88.976047131394637</v>
      </c>
      <c r="E22" s="102">
        <v>82.098220292795929</v>
      </c>
      <c r="F22" s="75">
        <v>81.546346474009709</v>
      </c>
      <c r="G22" s="75">
        <v>78.68037121773051</v>
      </c>
      <c r="H22" s="160" t="s">
        <v>579</v>
      </c>
      <c r="I22" s="161" t="s">
        <v>340</v>
      </c>
      <c r="J22" s="103" t="s">
        <v>183</v>
      </c>
      <c r="K22" s="103" t="s">
        <v>445</v>
      </c>
      <c r="L22" s="118" t="s">
        <v>215</v>
      </c>
      <c r="R22" s="109"/>
    </row>
    <row r="23" spans="1:18" x14ac:dyDescent="0.25">
      <c r="A23" s="293"/>
      <c r="B23" s="101" t="s">
        <v>81</v>
      </c>
      <c r="C23" s="75">
        <v>75.540819951212853</v>
      </c>
      <c r="D23" s="102">
        <v>79.185678073533921</v>
      </c>
      <c r="E23" s="102">
        <v>68.145948221788444</v>
      </c>
      <c r="F23" s="75">
        <v>78.815140511883229</v>
      </c>
      <c r="G23" s="75">
        <v>78.313857814866353</v>
      </c>
      <c r="H23" s="160" t="s">
        <v>580</v>
      </c>
      <c r="I23" s="103" t="s">
        <v>341</v>
      </c>
      <c r="J23" s="104" t="s">
        <v>218</v>
      </c>
      <c r="K23" s="103" t="s">
        <v>446</v>
      </c>
      <c r="L23" s="118" t="s">
        <v>165</v>
      </c>
      <c r="R23" s="109"/>
    </row>
    <row r="24" spans="1:18" x14ac:dyDescent="0.25">
      <c r="A24" s="293"/>
      <c r="B24" s="101" t="s">
        <v>80</v>
      </c>
      <c r="C24" s="75">
        <v>91.525168477628142</v>
      </c>
      <c r="D24" s="102">
        <v>93.160885469151808</v>
      </c>
      <c r="E24" s="102">
        <v>89.514256270158498</v>
      </c>
      <c r="F24" s="75">
        <v>97.347253402879659</v>
      </c>
      <c r="G24" s="75">
        <v>95.666645357389342</v>
      </c>
      <c r="H24" s="160" t="s">
        <v>581</v>
      </c>
      <c r="I24" s="103" t="s">
        <v>342</v>
      </c>
      <c r="J24" s="103" t="s">
        <v>169</v>
      </c>
      <c r="K24" s="103" t="s">
        <v>447</v>
      </c>
      <c r="L24" s="118" t="s">
        <v>188</v>
      </c>
      <c r="R24" s="109"/>
    </row>
    <row r="25" spans="1:18" x14ac:dyDescent="0.25">
      <c r="A25" s="293"/>
      <c r="B25" s="101" t="s">
        <v>582</v>
      </c>
      <c r="C25" s="75">
        <v>61.742549210941952</v>
      </c>
      <c r="D25" s="102">
        <v>74.954336134766436</v>
      </c>
      <c r="E25" s="102">
        <v>80.522124014940502</v>
      </c>
      <c r="F25" s="75">
        <v>82.547166652321209</v>
      </c>
      <c r="G25" s="75">
        <v>76.944114023669513</v>
      </c>
      <c r="H25" s="160" t="s">
        <v>583</v>
      </c>
      <c r="I25" s="103" t="s">
        <v>343</v>
      </c>
      <c r="J25" s="103" t="s">
        <v>214</v>
      </c>
      <c r="K25" s="103" t="s">
        <v>448</v>
      </c>
      <c r="L25" s="118" t="s">
        <v>312</v>
      </c>
      <c r="R25" s="109"/>
    </row>
    <row r="26" spans="1:18" x14ac:dyDescent="0.25">
      <c r="A26" s="293"/>
      <c r="B26" s="101" t="s">
        <v>76</v>
      </c>
      <c r="C26" s="75">
        <v>94.144928078014217</v>
      </c>
      <c r="D26" s="102">
        <v>100</v>
      </c>
      <c r="E26" s="102">
        <v>92.640818801547141</v>
      </c>
      <c r="F26" s="75">
        <v>99.376919813552661</v>
      </c>
      <c r="G26" s="75">
        <v>100</v>
      </c>
      <c r="H26" s="160" t="s">
        <v>584</v>
      </c>
      <c r="I26" s="103" t="s">
        <v>344</v>
      </c>
      <c r="J26" s="103" t="s">
        <v>187</v>
      </c>
      <c r="K26" s="103" t="s">
        <v>449</v>
      </c>
      <c r="L26" s="118" t="s">
        <v>185</v>
      </c>
      <c r="R26" s="109"/>
    </row>
    <row r="27" spans="1:18" x14ac:dyDescent="0.25">
      <c r="A27" s="293"/>
      <c r="B27" s="101" t="s">
        <v>74</v>
      </c>
      <c r="C27" s="75">
        <v>68.773032040880054</v>
      </c>
      <c r="D27" s="102">
        <v>71.185248024120995</v>
      </c>
      <c r="E27" s="102">
        <v>77.569671665104835</v>
      </c>
      <c r="F27" s="75">
        <v>67.042460885693103</v>
      </c>
      <c r="G27" s="75">
        <v>66.611504275662128</v>
      </c>
      <c r="H27" s="160" t="s">
        <v>585</v>
      </c>
      <c r="I27" s="103" t="s">
        <v>345</v>
      </c>
      <c r="J27" s="103" t="s">
        <v>282</v>
      </c>
      <c r="K27" s="103" t="s">
        <v>450</v>
      </c>
      <c r="L27" s="118" t="s">
        <v>230</v>
      </c>
      <c r="R27" s="109"/>
    </row>
    <row r="28" spans="1:18" x14ac:dyDescent="0.25">
      <c r="A28" s="293"/>
      <c r="B28" s="101" t="s">
        <v>69</v>
      </c>
      <c r="C28" s="75">
        <v>100</v>
      </c>
      <c r="D28" s="102">
        <v>97.648879577155355</v>
      </c>
      <c r="E28" s="102">
        <v>95.66978719447701</v>
      </c>
      <c r="F28" s="75">
        <v>98.192221888467628</v>
      </c>
      <c r="G28" s="75">
        <v>98.459170658988953</v>
      </c>
      <c r="H28" s="160" t="s">
        <v>586</v>
      </c>
      <c r="I28" s="103" t="s">
        <v>346</v>
      </c>
      <c r="J28" s="103" t="s">
        <v>166</v>
      </c>
      <c r="K28" s="103" t="s">
        <v>451</v>
      </c>
      <c r="L28" s="118" t="s">
        <v>178</v>
      </c>
      <c r="R28" s="109"/>
    </row>
    <row r="29" spans="1:18" x14ac:dyDescent="0.25">
      <c r="A29" s="293"/>
      <c r="B29" s="101" t="s">
        <v>587</v>
      </c>
      <c r="C29" s="75">
        <v>69.964080685188094</v>
      </c>
      <c r="D29" s="102">
        <v>89.755954296286291</v>
      </c>
      <c r="E29" s="102">
        <v>77.128924720731348</v>
      </c>
      <c r="F29" s="75">
        <v>83.097899041107638</v>
      </c>
      <c r="G29" s="75">
        <v>81.76188811953763</v>
      </c>
      <c r="H29" s="160" t="s">
        <v>588</v>
      </c>
      <c r="I29" s="103" t="s">
        <v>347</v>
      </c>
      <c r="J29" s="103" t="s">
        <v>186</v>
      </c>
      <c r="K29" s="103" t="s">
        <v>452</v>
      </c>
      <c r="L29" s="118" t="s">
        <v>224</v>
      </c>
      <c r="R29" s="109"/>
    </row>
    <row r="30" spans="1:18" x14ac:dyDescent="0.25">
      <c r="A30" s="293"/>
      <c r="B30" s="101" t="s">
        <v>510</v>
      </c>
      <c r="C30" s="75">
        <v>90.881095373227168</v>
      </c>
      <c r="D30" s="102">
        <v>81.133108249638184</v>
      </c>
      <c r="E30" s="102">
        <v>82.495005608247283</v>
      </c>
      <c r="F30" s="75">
        <v>72.514246482536166</v>
      </c>
      <c r="G30" s="75">
        <v>78.615147782896898</v>
      </c>
      <c r="H30" s="160" t="s">
        <v>589</v>
      </c>
      <c r="I30" s="103" t="s">
        <v>348</v>
      </c>
      <c r="J30" s="103" t="s">
        <v>179</v>
      </c>
      <c r="K30" s="103" t="s">
        <v>453</v>
      </c>
      <c r="L30" s="118" t="s">
        <v>313</v>
      </c>
      <c r="R30" s="109"/>
    </row>
    <row r="31" spans="1:18" x14ac:dyDescent="0.25">
      <c r="A31" s="293"/>
      <c r="B31" s="101" t="s">
        <v>75</v>
      </c>
      <c r="C31" s="75">
        <v>85.785644661886849</v>
      </c>
      <c r="D31" s="102">
        <v>93.262054936883359</v>
      </c>
      <c r="E31" s="102">
        <v>80.88405522715405</v>
      </c>
      <c r="F31" s="75">
        <v>88.834822544497655</v>
      </c>
      <c r="G31" s="75">
        <v>87.426495057989158</v>
      </c>
      <c r="H31" s="160" t="s">
        <v>590</v>
      </c>
      <c r="I31" s="103" t="s">
        <v>349</v>
      </c>
      <c r="J31" s="103" t="s">
        <v>221</v>
      </c>
      <c r="K31" s="103" t="s">
        <v>454</v>
      </c>
      <c r="L31" s="118" t="s">
        <v>176</v>
      </c>
      <c r="R31" s="109"/>
    </row>
    <row r="32" spans="1:18" x14ac:dyDescent="0.25">
      <c r="A32" s="293"/>
      <c r="B32" s="101" t="s">
        <v>29</v>
      </c>
      <c r="C32" s="75">
        <v>69.140009038129634</v>
      </c>
      <c r="D32" s="75">
        <v>76.241346587675693</v>
      </c>
      <c r="E32" s="102">
        <v>82.183482700928693</v>
      </c>
      <c r="F32" s="75">
        <v>72.666906141825152</v>
      </c>
      <c r="G32" s="75">
        <v>76.917506667590345</v>
      </c>
      <c r="H32" s="160" t="s">
        <v>591</v>
      </c>
      <c r="I32" s="103" t="s">
        <v>350</v>
      </c>
      <c r="J32" s="103" t="s">
        <v>175</v>
      </c>
      <c r="K32" s="103" t="s">
        <v>455</v>
      </c>
      <c r="L32" s="118" t="s">
        <v>264</v>
      </c>
      <c r="R32" s="109"/>
    </row>
    <row r="33" spans="1:18" x14ac:dyDescent="0.25">
      <c r="A33" s="292" t="s">
        <v>124</v>
      </c>
      <c r="B33" s="97" t="s">
        <v>103</v>
      </c>
      <c r="C33" s="158">
        <v>46.82870234376967</v>
      </c>
      <c r="D33" s="287">
        <v>37.269333261560803</v>
      </c>
      <c r="E33" s="96">
        <v>36.6368644970227</v>
      </c>
      <c r="F33" s="98">
        <v>47.124324681380521</v>
      </c>
      <c r="G33" s="98">
        <v>55.009845347564855</v>
      </c>
      <c r="H33" s="159" t="s">
        <v>592</v>
      </c>
      <c r="I33" s="98" t="s">
        <v>351</v>
      </c>
      <c r="J33" s="98" t="s">
        <v>242</v>
      </c>
      <c r="K33" s="99" t="s">
        <v>456</v>
      </c>
      <c r="L33" s="117" t="s">
        <v>194</v>
      </c>
      <c r="R33" s="109"/>
    </row>
    <row r="34" spans="1:18" x14ac:dyDescent="0.25">
      <c r="A34" s="292"/>
      <c r="B34" s="97" t="s">
        <v>593</v>
      </c>
      <c r="C34" s="158">
        <v>46.447054550889213</v>
      </c>
      <c r="D34" s="98" t="s">
        <v>129</v>
      </c>
      <c r="E34" s="98">
        <v>76.020811563875114</v>
      </c>
      <c r="F34" s="98">
        <v>69.951835529547822</v>
      </c>
      <c r="G34" s="98">
        <v>80.756382230657962</v>
      </c>
      <c r="H34" s="159" t="s">
        <v>594</v>
      </c>
      <c r="I34" s="98" t="s">
        <v>129</v>
      </c>
      <c r="J34" s="98" t="s">
        <v>595</v>
      </c>
      <c r="K34" s="99" t="s">
        <v>596</v>
      </c>
      <c r="L34" s="117" t="s">
        <v>597</v>
      </c>
      <c r="R34" s="109"/>
    </row>
    <row r="35" spans="1:18" x14ac:dyDescent="0.25">
      <c r="A35" s="292"/>
      <c r="B35" s="97" t="s">
        <v>94</v>
      </c>
      <c r="C35" s="158">
        <v>60.093443067411258</v>
      </c>
      <c r="D35" s="98">
        <v>63.994819941368178</v>
      </c>
      <c r="E35" s="98">
        <v>71.342466247562754</v>
      </c>
      <c r="F35" s="98">
        <v>65.951409394810568</v>
      </c>
      <c r="G35" s="98">
        <v>61.45563850881053</v>
      </c>
      <c r="H35" s="159" t="s">
        <v>598</v>
      </c>
      <c r="I35" s="98" t="s">
        <v>352</v>
      </c>
      <c r="J35" s="98" t="s">
        <v>199</v>
      </c>
      <c r="K35" s="99" t="s">
        <v>457</v>
      </c>
      <c r="L35" s="117" t="s">
        <v>314</v>
      </c>
      <c r="R35" s="109"/>
    </row>
    <row r="36" spans="1:18" x14ac:dyDescent="0.25">
      <c r="A36" s="292"/>
      <c r="B36" s="97" t="s">
        <v>549</v>
      </c>
      <c r="C36" s="158">
        <v>85.695609659514332</v>
      </c>
      <c r="D36" s="98" t="s">
        <v>129</v>
      </c>
      <c r="E36" s="98">
        <v>85.711822769861783</v>
      </c>
      <c r="F36" s="98">
        <v>81.573079931123743</v>
      </c>
      <c r="G36" s="98">
        <v>82.428041574298277</v>
      </c>
      <c r="H36" s="159" t="s">
        <v>599</v>
      </c>
      <c r="I36" s="98" t="s">
        <v>129</v>
      </c>
      <c r="J36" s="98" t="s">
        <v>600</v>
      </c>
      <c r="K36" s="99" t="s">
        <v>601</v>
      </c>
      <c r="L36" s="117" t="s">
        <v>602</v>
      </c>
      <c r="R36" s="109"/>
    </row>
    <row r="37" spans="1:18" ht="15" customHeight="1" x14ac:dyDescent="0.25">
      <c r="A37" s="292"/>
      <c r="B37" s="97" t="s">
        <v>511</v>
      </c>
      <c r="C37" s="158">
        <v>45.902638533765789</v>
      </c>
      <c r="D37" s="98">
        <v>51.790481948340464</v>
      </c>
      <c r="E37" s="98">
        <v>57.126540109618787</v>
      </c>
      <c r="F37" s="98">
        <v>67.783989949710971</v>
      </c>
      <c r="G37" s="98">
        <v>64.305778177348188</v>
      </c>
      <c r="H37" s="159" t="s">
        <v>603</v>
      </c>
      <c r="I37" s="98" t="s">
        <v>353</v>
      </c>
      <c r="J37" s="98" t="s">
        <v>262</v>
      </c>
      <c r="K37" s="99" t="s">
        <v>458</v>
      </c>
      <c r="L37" s="117" t="s">
        <v>204</v>
      </c>
      <c r="R37" s="109"/>
    </row>
    <row r="38" spans="1:18" x14ac:dyDescent="0.25">
      <c r="A38" s="292"/>
      <c r="B38" s="97" t="s">
        <v>96</v>
      </c>
      <c r="C38" s="158">
        <v>67.951811076953703</v>
      </c>
      <c r="D38" s="98">
        <v>71.625499666634042</v>
      </c>
      <c r="E38" s="98">
        <v>73.231089029684</v>
      </c>
      <c r="F38" s="98">
        <v>68.811983811346863</v>
      </c>
      <c r="G38" s="98">
        <v>73.506463841946768</v>
      </c>
      <c r="H38" s="159" t="s">
        <v>604</v>
      </c>
      <c r="I38" s="98" t="s">
        <v>354</v>
      </c>
      <c r="J38" s="98" t="s">
        <v>160</v>
      </c>
      <c r="K38" s="99" t="s">
        <v>459</v>
      </c>
      <c r="L38" s="117" t="s">
        <v>155</v>
      </c>
      <c r="R38" s="109"/>
    </row>
    <row r="39" spans="1:18" x14ac:dyDescent="0.25">
      <c r="A39" s="292"/>
      <c r="B39" s="97" t="s">
        <v>28</v>
      </c>
      <c r="C39" s="158">
        <v>67.824482429760067</v>
      </c>
      <c r="D39" s="98">
        <v>77.587962443694209</v>
      </c>
      <c r="E39" s="98">
        <v>74.771185585422899</v>
      </c>
      <c r="F39" s="98">
        <v>73.966900966621552</v>
      </c>
      <c r="G39" s="98">
        <v>71.17417405232743</v>
      </c>
      <c r="H39" s="159" t="s">
        <v>605</v>
      </c>
      <c r="I39" s="98" t="s">
        <v>355</v>
      </c>
      <c r="J39" s="98" t="s">
        <v>162</v>
      </c>
      <c r="K39" s="99" t="s">
        <v>460</v>
      </c>
      <c r="L39" s="117" t="s">
        <v>200</v>
      </c>
      <c r="R39" s="109"/>
    </row>
    <row r="40" spans="1:18" x14ac:dyDescent="0.25">
      <c r="A40" s="293" t="s">
        <v>112</v>
      </c>
      <c r="B40" s="101" t="s">
        <v>405</v>
      </c>
      <c r="C40" s="102">
        <v>67.210125119872416</v>
      </c>
      <c r="D40" s="102">
        <v>74.698151759923022</v>
      </c>
      <c r="E40" s="102">
        <v>69.314773901079903</v>
      </c>
      <c r="F40" s="75">
        <v>65.592111312435222</v>
      </c>
      <c r="G40" s="75">
        <v>79.761528435610202</v>
      </c>
      <c r="H40" s="160" t="s">
        <v>606</v>
      </c>
      <c r="I40" s="75" t="s">
        <v>356</v>
      </c>
      <c r="J40" s="75" t="s">
        <v>279</v>
      </c>
      <c r="K40" s="103" t="s">
        <v>461</v>
      </c>
      <c r="L40" s="118" t="s">
        <v>195</v>
      </c>
      <c r="R40" s="109"/>
    </row>
    <row r="41" spans="1:18" x14ac:dyDescent="0.25">
      <c r="A41" s="293"/>
      <c r="B41" s="101" t="s">
        <v>59</v>
      </c>
      <c r="C41" s="102">
        <v>35.023142425157218</v>
      </c>
      <c r="D41" s="102">
        <v>45.834052802663649</v>
      </c>
      <c r="E41" s="102">
        <v>44.341031211851558</v>
      </c>
      <c r="F41" s="75">
        <v>30.896148331822459</v>
      </c>
      <c r="G41" s="75">
        <v>39.483758932842527</v>
      </c>
      <c r="H41" s="160" t="s">
        <v>607</v>
      </c>
      <c r="I41" s="75" t="s">
        <v>357</v>
      </c>
      <c r="J41" s="75" t="s">
        <v>269</v>
      </c>
      <c r="K41" s="103" t="s">
        <v>462</v>
      </c>
      <c r="L41" s="118" t="s">
        <v>237</v>
      </c>
      <c r="R41" s="109"/>
    </row>
    <row r="42" spans="1:18" x14ac:dyDescent="0.25">
      <c r="A42" s="293"/>
      <c r="B42" s="101" t="s">
        <v>35</v>
      </c>
      <c r="C42" s="102">
        <v>60.410378422252741</v>
      </c>
      <c r="D42" s="102">
        <v>67.444302082967752</v>
      </c>
      <c r="E42" s="102">
        <v>66.530348050016769</v>
      </c>
      <c r="F42" s="75">
        <v>59.078908778393128</v>
      </c>
      <c r="G42" s="75">
        <v>68.077405028088279</v>
      </c>
      <c r="H42" s="160" t="s">
        <v>608</v>
      </c>
      <c r="I42" s="75" t="s">
        <v>358</v>
      </c>
      <c r="J42" s="75" t="s">
        <v>244</v>
      </c>
      <c r="K42" s="103" t="s">
        <v>463</v>
      </c>
      <c r="L42" s="118" t="s">
        <v>273</v>
      </c>
      <c r="R42" s="109"/>
    </row>
    <row r="43" spans="1:18" ht="15" customHeight="1" x14ac:dyDescent="0.25">
      <c r="A43" s="293"/>
      <c r="B43" s="101" t="s">
        <v>22</v>
      </c>
      <c r="C43" s="102">
        <v>82.608823606076839</v>
      </c>
      <c r="D43" s="102">
        <v>83.609689112604755</v>
      </c>
      <c r="E43" s="102">
        <v>83.723367654954998</v>
      </c>
      <c r="F43" s="75">
        <v>86.439553352493675</v>
      </c>
      <c r="G43" s="75">
        <v>78.505960887574773</v>
      </c>
      <c r="H43" s="160" t="s">
        <v>609</v>
      </c>
      <c r="I43" s="75" t="s">
        <v>359</v>
      </c>
      <c r="J43" s="75" t="s">
        <v>190</v>
      </c>
      <c r="K43" s="103" t="s">
        <v>464</v>
      </c>
      <c r="L43" s="118" t="s">
        <v>257</v>
      </c>
      <c r="R43" s="109"/>
    </row>
    <row r="44" spans="1:18" x14ac:dyDescent="0.25">
      <c r="A44" s="293"/>
      <c r="B44" s="101" t="s">
        <v>610</v>
      </c>
      <c r="C44" s="102">
        <v>47.608890731260999</v>
      </c>
      <c r="D44" s="102">
        <v>49.132538626453083</v>
      </c>
      <c r="E44" s="102">
        <v>52.468559901370547</v>
      </c>
      <c r="F44" s="75">
        <v>45.446967789123086</v>
      </c>
      <c r="G44" s="75">
        <v>44.629834758190356</v>
      </c>
      <c r="H44" s="160" t="s">
        <v>611</v>
      </c>
      <c r="I44" s="75" t="s">
        <v>360</v>
      </c>
      <c r="J44" s="75" t="s">
        <v>254</v>
      </c>
      <c r="K44" s="103" t="s">
        <v>465</v>
      </c>
      <c r="L44" s="118" t="s">
        <v>315</v>
      </c>
      <c r="R44" s="109"/>
    </row>
    <row r="45" spans="1:18" x14ac:dyDescent="0.25">
      <c r="A45" s="292" t="s">
        <v>113</v>
      </c>
      <c r="B45" s="97" t="s">
        <v>406</v>
      </c>
      <c r="C45" s="158">
        <v>45.636065615874479</v>
      </c>
      <c r="D45" s="98">
        <v>76.328925864727935</v>
      </c>
      <c r="E45" s="98">
        <v>41.631388017161051</v>
      </c>
      <c r="F45" s="98">
        <v>44.013174105733746</v>
      </c>
      <c r="G45" s="98">
        <v>84.370012825112383</v>
      </c>
      <c r="H45" s="159" t="s">
        <v>612</v>
      </c>
      <c r="I45" s="96" t="s">
        <v>361</v>
      </c>
      <c r="J45" s="96" t="s">
        <v>267</v>
      </c>
      <c r="K45" s="99" t="s">
        <v>466</v>
      </c>
      <c r="L45" s="117" t="s">
        <v>222</v>
      </c>
      <c r="R45" s="109"/>
    </row>
    <row r="46" spans="1:18" x14ac:dyDescent="0.25">
      <c r="A46" s="292"/>
      <c r="B46" s="97" t="s">
        <v>407</v>
      </c>
      <c r="C46" s="158">
        <v>70.06972572671927</v>
      </c>
      <c r="D46" s="98">
        <v>68.871329521138762</v>
      </c>
      <c r="E46" s="98">
        <v>66.542559395431709</v>
      </c>
      <c r="F46" s="98">
        <v>55.186501016361014</v>
      </c>
      <c r="G46" s="98">
        <v>59.31989913578969</v>
      </c>
      <c r="H46" s="159" t="s">
        <v>613</v>
      </c>
      <c r="I46" s="96" t="s">
        <v>362</v>
      </c>
      <c r="J46" s="96" t="s">
        <v>249</v>
      </c>
      <c r="K46" s="99" t="s">
        <v>467</v>
      </c>
      <c r="L46" s="117" t="s">
        <v>317</v>
      </c>
      <c r="R46" s="109"/>
    </row>
    <row r="47" spans="1:18" x14ac:dyDescent="0.25">
      <c r="A47" s="292"/>
      <c r="B47" s="97" t="s">
        <v>408</v>
      </c>
      <c r="C47" s="158">
        <v>69.601054493683833</v>
      </c>
      <c r="D47" s="98">
        <v>79.573619401955938</v>
      </c>
      <c r="E47" s="98">
        <v>76.247372586974294</v>
      </c>
      <c r="F47" s="98">
        <v>71.983651646080176</v>
      </c>
      <c r="G47" s="98">
        <v>65.398329697812045</v>
      </c>
      <c r="H47" s="159" t="s">
        <v>614</v>
      </c>
      <c r="I47" s="96" t="s">
        <v>363</v>
      </c>
      <c r="J47" s="96" t="s">
        <v>256</v>
      </c>
      <c r="K47" s="99" t="s">
        <v>468</v>
      </c>
      <c r="L47" s="117" t="s">
        <v>172</v>
      </c>
      <c r="R47" s="109"/>
    </row>
    <row r="48" spans="1:18" x14ac:dyDescent="0.25">
      <c r="A48" s="292"/>
      <c r="B48" s="97" t="s">
        <v>615</v>
      </c>
      <c r="C48" s="98">
        <v>79.09</v>
      </c>
      <c r="D48" s="98">
        <v>87.21</v>
      </c>
      <c r="E48" s="98" t="s">
        <v>129</v>
      </c>
      <c r="F48" s="98" t="s">
        <v>129</v>
      </c>
      <c r="G48" s="98" t="s">
        <v>129</v>
      </c>
      <c r="H48" s="159" t="s">
        <v>616</v>
      </c>
      <c r="I48" s="162" t="s">
        <v>364</v>
      </c>
      <c r="J48" s="98" t="s">
        <v>129</v>
      </c>
      <c r="K48" s="98" t="s">
        <v>129</v>
      </c>
      <c r="L48" s="117" t="s">
        <v>129</v>
      </c>
      <c r="R48" s="109"/>
    </row>
    <row r="49" spans="1:18" ht="15" customHeight="1" x14ac:dyDescent="0.25">
      <c r="A49" s="292"/>
      <c r="B49" s="97" t="s">
        <v>409</v>
      </c>
      <c r="C49" s="158">
        <v>87.027520515915256</v>
      </c>
      <c r="D49" s="98">
        <v>85.825484277129405</v>
      </c>
      <c r="E49" s="98">
        <v>78.865646596162904</v>
      </c>
      <c r="F49" s="98">
        <v>83.693777616743489</v>
      </c>
      <c r="G49" s="98">
        <v>95.526529565354949</v>
      </c>
      <c r="H49" s="159" t="s">
        <v>617</v>
      </c>
      <c r="I49" s="96" t="s">
        <v>365</v>
      </c>
      <c r="J49" s="96" t="s">
        <v>189</v>
      </c>
      <c r="K49" s="99" t="s">
        <v>469</v>
      </c>
      <c r="L49" s="117" t="s">
        <v>170</v>
      </c>
      <c r="R49" s="109"/>
    </row>
    <row r="50" spans="1:18" x14ac:dyDescent="0.25">
      <c r="A50" s="292"/>
      <c r="B50" s="97" t="s">
        <v>23</v>
      </c>
      <c r="C50" s="158">
        <v>85.49461151434781</v>
      </c>
      <c r="D50" s="98">
        <v>91.670416365293832</v>
      </c>
      <c r="E50" s="98">
        <v>88.717014328479635</v>
      </c>
      <c r="F50" s="98">
        <v>82.536866124728363</v>
      </c>
      <c r="G50" s="98">
        <v>88.483111421896837</v>
      </c>
      <c r="H50" s="159" t="s">
        <v>618</v>
      </c>
      <c r="I50" s="96" t="s">
        <v>366</v>
      </c>
      <c r="J50" s="96" t="s">
        <v>163</v>
      </c>
      <c r="K50" s="99" t="s">
        <v>470</v>
      </c>
      <c r="L50" s="117" t="s">
        <v>219</v>
      </c>
      <c r="R50" s="109"/>
    </row>
    <row r="51" spans="1:18" x14ac:dyDescent="0.25">
      <c r="A51" s="292"/>
      <c r="B51" s="97" t="s">
        <v>619</v>
      </c>
      <c r="C51" s="158">
        <v>58.261384340536402</v>
      </c>
      <c r="D51" s="98" t="s">
        <v>129</v>
      </c>
      <c r="E51" s="98" t="s">
        <v>129</v>
      </c>
      <c r="F51" s="98">
        <v>64.116491960746558</v>
      </c>
      <c r="G51" s="98">
        <v>85.085462661010254</v>
      </c>
      <c r="H51" s="159" t="s">
        <v>620</v>
      </c>
      <c r="I51" s="98" t="s">
        <v>129</v>
      </c>
      <c r="J51" s="98" t="s">
        <v>129</v>
      </c>
      <c r="K51" s="99" t="s">
        <v>621</v>
      </c>
      <c r="L51" s="117" t="s">
        <v>622</v>
      </c>
      <c r="R51" s="109"/>
    </row>
    <row r="52" spans="1:18" x14ac:dyDescent="0.25">
      <c r="A52" s="292"/>
      <c r="B52" s="97" t="s">
        <v>410</v>
      </c>
      <c r="C52" s="98">
        <v>54.638685089112172</v>
      </c>
      <c r="D52" s="98">
        <v>53.381707649322074</v>
      </c>
      <c r="E52" s="98">
        <v>63.328725476798311</v>
      </c>
      <c r="F52" s="98">
        <v>65.409585710220966</v>
      </c>
      <c r="G52" s="98">
        <v>72.188254575968074</v>
      </c>
      <c r="H52" s="159" t="s">
        <v>623</v>
      </c>
      <c r="I52" s="96" t="s">
        <v>367</v>
      </c>
      <c r="J52" s="96" t="s">
        <v>161</v>
      </c>
      <c r="K52" s="99" t="s">
        <v>471</v>
      </c>
      <c r="L52" s="117" t="s">
        <v>202</v>
      </c>
      <c r="R52" s="109"/>
    </row>
    <row r="53" spans="1:18" x14ac:dyDescent="0.25">
      <c r="A53" s="292"/>
      <c r="B53" s="97" t="s">
        <v>624</v>
      </c>
      <c r="C53" s="98">
        <v>52.184468491214552</v>
      </c>
      <c r="D53" s="98" t="s">
        <v>129</v>
      </c>
      <c r="E53" s="98">
        <v>51.26736860475927</v>
      </c>
      <c r="F53" s="98">
        <v>37.478723897630658</v>
      </c>
      <c r="G53" s="98">
        <v>36.820170054981268</v>
      </c>
      <c r="H53" s="159" t="s">
        <v>625</v>
      </c>
      <c r="I53" s="98" t="s">
        <v>129</v>
      </c>
      <c r="J53" s="96" t="s">
        <v>292</v>
      </c>
      <c r="K53" s="99" t="s">
        <v>626</v>
      </c>
      <c r="L53" s="117" t="s">
        <v>283</v>
      </c>
      <c r="R53" s="109"/>
    </row>
    <row r="54" spans="1:18" x14ac:dyDescent="0.25">
      <c r="A54" s="292"/>
      <c r="B54" s="97" t="s">
        <v>627</v>
      </c>
      <c r="C54" s="98">
        <v>62.670312015093288</v>
      </c>
      <c r="D54" s="98" t="s">
        <v>129</v>
      </c>
      <c r="E54" s="98">
        <v>47.14731123785085</v>
      </c>
      <c r="F54" s="98">
        <v>42.136098543765023</v>
      </c>
      <c r="G54" s="98">
        <v>67.633291604373142</v>
      </c>
      <c r="H54" s="159" t="s">
        <v>628</v>
      </c>
      <c r="I54" s="98" t="s">
        <v>129</v>
      </c>
      <c r="J54" s="96" t="s">
        <v>629</v>
      </c>
      <c r="K54" s="99" t="s">
        <v>630</v>
      </c>
      <c r="L54" s="117" t="s">
        <v>631</v>
      </c>
      <c r="R54" s="109"/>
    </row>
    <row r="55" spans="1:18" x14ac:dyDescent="0.25">
      <c r="A55" s="292"/>
      <c r="B55" s="97" t="s">
        <v>411</v>
      </c>
      <c r="C55" s="158">
        <v>75.899355348602711</v>
      </c>
      <c r="D55" s="287">
        <v>87.645157619741028</v>
      </c>
      <c r="E55" s="96">
        <v>78.425063871560468</v>
      </c>
      <c r="F55" s="98">
        <v>77.430403878343739</v>
      </c>
      <c r="G55" s="98">
        <v>34.031196528979926</v>
      </c>
      <c r="H55" s="159" t="s">
        <v>632</v>
      </c>
      <c r="I55" s="96" t="s">
        <v>368</v>
      </c>
      <c r="J55" s="96" t="s">
        <v>233</v>
      </c>
      <c r="K55" s="99" t="s">
        <v>472</v>
      </c>
      <c r="L55" s="117" t="s">
        <v>319</v>
      </c>
      <c r="R55" s="109"/>
    </row>
    <row r="56" spans="1:18" x14ac:dyDescent="0.25">
      <c r="A56" s="292"/>
      <c r="B56" s="97" t="s">
        <v>26</v>
      </c>
      <c r="C56" s="158">
        <v>82.903869073324017</v>
      </c>
      <c r="D56" s="287">
        <v>82.42377600408058</v>
      </c>
      <c r="E56" s="96">
        <v>81.838364893919291</v>
      </c>
      <c r="F56" s="98">
        <v>77.756178731741727</v>
      </c>
      <c r="G56" s="98">
        <v>83.617543218010709</v>
      </c>
      <c r="H56" s="159" t="s">
        <v>633</v>
      </c>
      <c r="I56" s="96" t="s">
        <v>369</v>
      </c>
      <c r="J56" s="96" t="s">
        <v>240</v>
      </c>
      <c r="K56" s="99" t="s">
        <v>473</v>
      </c>
      <c r="L56" s="117" t="s">
        <v>191</v>
      </c>
      <c r="R56" s="109"/>
    </row>
    <row r="57" spans="1:18" x14ac:dyDescent="0.25">
      <c r="A57" s="293" t="s">
        <v>114</v>
      </c>
      <c r="B57" s="101" t="s">
        <v>412</v>
      </c>
      <c r="C57" s="75">
        <v>50.867600901337759</v>
      </c>
      <c r="D57" s="75">
        <v>42.529632726202564</v>
      </c>
      <c r="E57" s="75">
        <v>38.657979089845774</v>
      </c>
      <c r="F57" s="75">
        <v>39.381889050978742</v>
      </c>
      <c r="G57" s="75">
        <v>58.806979869251265</v>
      </c>
      <c r="H57" s="160" t="s">
        <v>634</v>
      </c>
      <c r="I57" s="75" t="s">
        <v>370</v>
      </c>
      <c r="J57" s="75" t="s">
        <v>284</v>
      </c>
      <c r="K57" s="103" t="s">
        <v>474</v>
      </c>
      <c r="L57" s="118" t="s">
        <v>252</v>
      </c>
      <c r="R57" s="109"/>
    </row>
    <row r="58" spans="1:18" x14ac:dyDescent="0.25">
      <c r="A58" s="293"/>
      <c r="B58" s="101" t="s">
        <v>635</v>
      </c>
      <c r="C58" s="75">
        <v>41.354951441696755</v>
      </c>
      <c r="D58" s="75">
        <v>50.826590053690204</v>
      </c>
      <c r="E58" s="75">
        <v>48.215069849432943</v>
      </c>
      <c r="F58" s="75">
        <v>40.615109205317054</v>
      </c>
      <c r="G58" s="75">
        <v>38.257691110951924</v>
      </c>
      <c r="H58" s="160" t="s">
        <v>636</v>
      </c>
      <c r="I58" s="75" t="s">
        <v>371</v>
      </c>
      <c r="J58" s="75" t="s">
        <v>285</v>
      </c>
      <c r="K58" s="103" t="s">
        <v>475</v>
      </c>
      <c r="L58" s="118" t="s">
        <v>287</v>
      </c>
      <c r="R58" s="109"/>
    </row>
    <row r="59" spans="1:18" x14ac:dyDescent="0.25">
      <c r="A59" s="293"/>
      <c r="B59" s="101" t="s">
        <v>413</v>
      </c>
      <c r="C59" s="75">
        <v>60.124706271972883</v>
      </c>
      <c r="D59" s="75">
        <v>65.795880839127065</v>
      </c>
      <c r="E59" s="75">
        <v>62.597047936424119</v>
      </c>
      <c r="F59" s="75">
        <v>40.583017061541341</v>
      </c>
      <c r="G59" s="75">
        <v>37.085086490907479</v>
      </c>
      <c r="H59" s="160" t="s">
        <v>637</v>
      </c>
      <c r="I59" s="75" t="s">
        <v>372</v>
      </c>
      <c r="J59" s="75" t="s">
        <v>295</v>
      </c>
      <c r="K59" s="103" t="s">
        <v>476</v>
      </c>
      <c r="L59" s="118" t="s">
        <v>318</v>
      </c>
      <c r="R59" s="109"/>
    </row>
    <row r="60" spans="1:18" x14ac:dyDescent="0.25">
      <c r="A60" s="293"/>
      <c r="B60" s="101" t="s">
        <v>47</v>
      </c>
      <c r="C60" s="75">
        <v>56.37270573127504</v>
      </c>
      <c r="D60" s="75">
        <v>49.767313600752352</v>
      </c>
      <c r="E60" s="75">
        <v>46.583784191464126</v>
      </c>
      <c r="F60" s="75">
        <v>41.177473695379206</v>
      </c>
      <c r="G60" s="75">
        <v>59.953842422065087</v>
      </c>
      <c r="H60" s="160" t="s">
        <v>638</v>
      </c>
      <c r="I60" s="75" t="s">
        <v>373</v>
      </c>
      <c r="J60" s="75" t="s">
        <v>290</v>
      </c>
      <c r="K60" s="103" t="s">
        <v>477</v>
      </c>
      <c r="L60" s="118" t="s">
        <v>213</v>
      </c>
      <c r="R60" s="109"/>
    </row>
    <row r="61" spans="1:18" ht="15" customHeight="1" x14ac:dyDescent="0.25">
      <c r="A61" s="293"/>
      <c r="B61" s="101" t="s">
        <v>639</v>
      </c>
      <c r="C61" s="75">
        <v>58.720248019139454</v>
      </c>
      <c r="D61" s="163" t="s">
        <v>129</v>
      </c>
      <c r="E61" s="75">
        <v>52.97845481099359</v>
      </c>
      <c r="F61" s="75">
        <v>40.27068377268516</v>
      </c>
      <c r="G61" s="75">
        <v>68.976752014327261</v>
      </c>
      <c r="H61" s="160" t="s">
        <v>640</v>
      </c>
      <c r="I61" s="163" t="s">
        <v>129</v>
      </c>
      <c r="J61" s="75" t="s">
        <v>641</v>
      </c>
      <c r="K61" s="103" t="s">
        <v>642</v>
      </c>
      <c r="L61" s="118" t="s">
        <v>643</v>
      </c>
      <c r="R61" s="109"/>
    </row>
    <row r="62" spans="1:18" x14ac:dyDescent="0.25">
      <c r="A62" s="293"/>
      <c r="B62" s="101" t="s">
        <v>644</v>
      </c>
      <c r="C62" s="75">
        <v>56.053823241939739</v>
      </c>
      <c r="D62" s="75">
        <v>53.369240167126321</v>
      </c>
      <c r="E62" s="75">
        <v>48.763818307963632</v>
      </c>
      <c r="F62" s="75">
        <v>41.324673997254777</v>
      </c>
      <c r="G62" s="75">
        <v>34.972709003937716</v>
      </c>
      <c r="H62" s="160" t="s">
        <v>645</v>
      </c>
      <c r="I62" s="75" t="s">
        <v>374</v>
      </c>
      <c r="J62" s="75" t="s">
        <v>241</v>
      </c>
      <c r="K62" s="103" t="s">
        <v>478</v>
      </c>
      <c r="L62" s="118" t="s">
        <v>289</v>
      </c>
      <c r="R62" s="109"/>
    </row>
    <row r="63" spans="1:18" x14ac:dyDescent="0.25">
      <c r="A63" s="293"/>
      <c r="B63" s="101" t="s">
        <v>36</v>
      </c>
      <c r="C63" s="75">
        <v>68.071026622005093</v>
      </c>
      <c r="D63" s="75">
        <v>67.013619857440716</v>
      </c>
      <c r="E63" s="75">
        <v>67.270047488921264</v>
      </c>
      <c r="F63" s="75">
        <v>57.597712489574214</v>
      </c>
      <c r="G63" s="75">
        <v>57.289840648055737</v>
      </c>
      <c r="H63" s="160" t="s">
        <v>646</v>
      </c>
      <c r="I63" s="75" t="s">
        <v>375</v>
      </c>
      <c r="J63" s="75" t="s">
        <v>243</v>
      </c>
      <c r="K63" s="103" t="s">
        <v>479</v>
      </c>
      <c r="L63" s="118" t="s">
        <v>212</v>
      </c>
      <c r="R63" s="109"/>
    </row>
    <row r="64" spans="1:18" x14ac:dyDescent="0.25">
      <c r="A64" s="293"/>
      <c r="B64" s="101" t="s">
        <v>37</v>
      </c>
      <c r="C64" s="75">
        <v>59.785502210433926</v>
      </c>
      <c r="D64" s="75">
        <v>68.589594731923881</v>
      </c>
      <c r="E64" s="75">
        <v>66.0295473458321</v>
      </c>
      <c r="F64" s="75">
        <v>58.966091768929495</v>
      </c>
      <c r="G64" s="75">
        <v>21.027854167168353</v>
      </c>
      <c r="H64" s="160" t="s">
        <v>647</v>
      </c>
      <c r="I64" s="75" t="s">
        <v>376</v>
      </c>
      <c r="J64" s="75" t="s">
        <v>271</v>
      </c>
      <c r="K64" s="103" t="s">
        <v>480</v>
      </c>
      <c r="L64" s="118" t="s">
        <v>226</v>
      </c>
    </row>
    <row r="65" spans="1:12" x14ac:dyDescent="0.25">
      <c r="A65" s="292" t="s">
        <v>115</v>
      </c>
      <c r="B65" s="97" t="s">
        <v>44</v>
      </c>
      <c r="C65" s="158">
        <v>50.021850230784224</v>
      </c>
      <c r="D65" s="287">
        <v>56.692285494304215</v>
      </c>
      <c r="E65" s="96">
        <v>59.82801630507074</v>
      </c>
      <c r="F65" s="98">
        <v>48.37266698405621</v>
      </c>
      <c r="G65" s="98">
        <v>55.038215818659332</v>
      </c>
      <c r="H65" s="159" t="s">
        <v>648</v>
      </c>
      <c r="I65" s="96" t="s">
        <v>377</v>
      </c>
      <c r="J65" s="96" t="s">
        <v>159</v>
      </c>
      <c r="K65" s="99" t="s">
        <v>481</v>
      </c>
      <c r="L65" s="117" t="s">
        <v>245</v>
      </c>
    </row>
    <row r="66" spans="1:12" x14ac:dyDescent="0.25">
      <c r="A66" s="292"/>
      <c r="B66" s="97" t="s">
        <v>45</v>
      </c>
      <c r="C66" s="158">
        <v>66.757355330868677</v>
      </c>
      <c r="D66" s="287">
        <v>57.745724429424264</v>
      </c>
      <c r="E66" s="96">
        <v>51.709863060604597</v>
      </c>
      <c r="F66" s="98">
        <v>46.556240948135162</v>
      </c>
      <c r="G66" s="98">
        <v>48.35805646158331</v>
      </c>
      <c r="H66" s="159" t="s">
        <v>649</v>
      </c>
      <c r="I66" s="96" t="s">
        <v>378</v>
      </c>
      <c r="J66" s="96" t="s">
        <v>259</v>
      </c>
      <c r="K66" s="99" t="s">
        <v>482</v>
      </c>
      <c r="L66" s="117" t="s">
        <v>266</v>
      </c>
    </row>
    <row r="67" spans="1:12" x14ac:dyDescent="0.25">
      <c r="A67" s="292"/>
      <c r="B67" s="97" t="s">
        <v>42</v>
      </c>
      <c r="C67" s="158">
        <v>62.412838761500907</v>
      </c>
      <c r="D67" s="287">
        <v>62.8389620071653</v>
      </c>
      <c r="E67" s="96">
        <v>58.410676849398058</v>
      </c>
      <c r="F67" s="98">
        <v>47.412957010161321</v>
      </c>
      <c r="G67" s="98">
        <v>53.262081593329633</v>
      </c>
      <c r="H67" s="159" t="s">
        <v>650</v>
      </c>
      <c r="I67" s="96" t="s">
        <v>379</v>
      </c>
      <c r="J67" s="96" t="s">
        <v>246</v>
      </c>
      <c r="K67" s="99" t="s">
        <v>483</v>
      </c>
      <c r="L67" s="117" t="s">
        <v>247</v>
      </c>
    </row>
    <row r="68" spans="1:12" x14ac:dyDescent="0.25">
      <c r="A68" s="292"/>
      <c r="B68" s="97" t="s">
        <v>33</v>
      </c>
      <c r="C68" s="158">
        <v>68.588962222880795</v>
      </c>
      <c r="D68" s="287">
        <v>63.507957737576191</v>
      </c>
      <c r="E68" s="96">
        <v>65.292777629745387</v>
      </c>
      <c r="F68" s="98">
        <v>61.055707798159197</v>
      </c>
      <c r="G68" s="98">
        <v>53.978165706730799</v>
      </c>
      <c r="H68" s="159" t="s">
        <v>651</v>
      </c>
      <c r="I68" s="96" t="s">
        <v>380</v>
      </c>
      <c r="J68" s="96" t="s">
        <v>207</v>
      </c>
      <c r="K68" s="99" t="s">
        <v>484</v>
      </c>
      <c r="L68" s="117" t="s">
        <v>239</v>
      </c>
    </row>
    <row r="69" spans="1:12" ht="15" customHeight="1" x14ac:dyDescent="0.25">
      <c r="A69" s="292"/>
      <c r="B69" s="97" t="s">
        <v>652</v>
      </c>
      <c r="C69" s="158">
        <v>63.800977445423271</v>
      </c>
      <c r="D69" s="98" t="s">
        <v>129</v>
      </c>
      <c r="E69" s="96">
        <v>58.606832401536181</v>
      </c>
      <c r="F69" s="98">
        <v>61.881392610980726</v>
      </c>
      <c r="G69" s="98">
        <v>59.734588225468229</v>
      </c>
      <c r="H69" s="159" t="s">
        <v>653</v>
      </c>
      <c r="I69" s="98" t="s">
        <v>129</v>
      </c>
      <c r="J69" s="96" t="s">
        <v>654</v>
      </c>
      <c r="K69" s="99" t="s">
        <v>655</v>
      </c>
      <c r="L69" s="117" t="s">
        <v>656</v>
      </c>
    </row>
    <row r="70" spans="1:12" x14ac:dyDescent="0.25">
      <c r="A70" s="292"/>
      <c r="B70" s="97" t="s">
        <v>657</v>
      </c>
      <c r="C70" s="158">
        <v>56.719348518214034</v>
      </c>
      <c r="D70" s="98" t="s">
        <v>129</v>
      </c>
      <c r="E70" s="96">
        <v>64.114324725261469</v>
      </c>
      <c r="F70" s="98">
        <v>54.661444357108046</v>
      </c>
      <c r="G70" s="98">
        <v>63.716780296433662</v>
      </c>
      <c r="H70" s="159" t="s">
        <v>658</v>
      </c>
      <c r="I70" s="98" t="s">
        <v>129</v>
      </c>
      <c r="J70" s="96" t="s">
        <v>659</v>
      </c>
      <c r="K70" s="99" t="s">
        <v>660</v>
      </c>
      <c r="L70" s="117" t="s">
        <v>661</v>
      </c>
    </row>
    <row r="71" spans="1:12" x14ac:dyDescent="0.25">
      <c r="A71" s="292"/>
      <c r="B71" s="97" t="s">
        <v>662</v>
      </c>
      <c r="C71" s="158">
        <v>57.471516399107195</v>
      </c>
      <c r="D71" s="98" t="s">
        <v>129</v>
      </c>
      <c r="E71" s="96">
        <v>52.589968287665798</v>
      </c>
      <c r="F71" s="98">
        <v>50.396028446149607</v>
      </c>
      <c r="G71" s="98">
        <v>61.281190432373378</v>
      </c>
      <c r="H71" s="159" t="s">
        <v>663</v>
      </c>
      <c r="I71" s="98" t="s">
        <v>129</v>
      </c>
      <c r="J71" s="96" t="s">
        <v>664</v>
      </c>
      <c r="K71" s="99" t="s">
        <v>665</v>
      </c>
      <c r="L71" s="117" t="s">
        <v>666</v>
      </c>
    </row>
    <row r="72" spans="1:12" x14ac:dyDescent="0.25">
      <c r="A72" s="292"/>
      <c r="B72" s="97" t="s">
        <v>414</v>
      </c>
      <c r="C72" s="158">
        <v>77.787527353783915</v>
      </c>
      <c r="D72" s="287">
        <v>74.546785839044588</v>
      </c>
      <c r="E72" s="96">
        <v>74.426818987505527</v>
      </c>
      <c r="F72" s="98">
        <v>69.44027298011801</v>
      </c>
      <c r="G72" s="98">
        <v>57.902697882152708</v>
      </c>
      <c r="H72" s="159" t="s">
        <v>667</v>
      </c>
      <c r="I72" s="96" t="s">
        <v>381</v>
      </c>
      <c r="J72" s="96" t="s">
        <v>277</v>
      </c>
      <c r="K72" s="99" t="s">
        <v>485</v>
      </c>
      <c r="L72" s="117" t="s">
        <v>217</v>
      </c>
    </row>
    <row r="73" spans="1:12" x14ac:dyDescent="0.25">
      <c r="A73" s="292"/>
      <c r="B73" s="97" t="s">
        <v>50</v>
      </c>
      <c r="C73" s="158">
        <v>48.068057804369126</v>
      </c>
      <c r="D73" s="287">
        <v>46.693892861834883</v>
      </c>
      <c r="E73" s="96">
        <v>43.127254352003987</v>
      </c>
      <c r="F73" s="98">
        <v>37.32984075819661</v>
      </c>
      <c r="G73" s="98">
        <v>53.74121302809656</v>
      </c>
      <c r="H73" s="159" t="s">
        <v>668</v>
      </c>
      <c r="I73" s="96" t="s">
        <v>382</v>
      </c>
      <c r="J73" s="96" t="s">
        <v>286</v>
      </c>
      <c r="K73" s="99" t="s">
        <v>486</v>
      </c>
      <c r="L73" s="117" t="s">
        <v>322</v>
      </c>
    </row>
    <row r="74" spans="1:12" x14ac:dyDescent="0.25">
      <c r="A74" s="292"/>
      <c r="B74" s="97" t="s">
        <v>669</v>
      </c>
      <c r="C74" s="158">
        <v>56.999977377437581</v>
      </c>
      <c r="D74" s="98" t="s">
        <v>129</v>
      </c>
      <c r="E74" s="96">
        <v>52.577925007772222</v>
      </c>
      <c r="F74" s="98">
        <v>48.256776331709652</v>
      </c>
      <c r="G74" s="98">
        <v>36.293801032451654</v>
      </c>
      <c r="H74" s="159" t="s">
        <v>670</v>
      </c>
      <c r="I74" s="98" t="s">
        <v>129</v>
      </c>
      <c r="J74" s="96" t="s">
        <v>671</v>
      </c>
      <c r="K74" s="99" t="s">
        <v>672</v>
      </c>
      <c r="L74" s="117" t="s">
        <v>673</v>
      </c>
    </row>
    <row r="75" spans="1:12" x14ac:dyDescent="0.25">
      <c r="A75" s="292"/>
      <c r="B75" s="97" t="s">
        <v>415</v>
      </c>
      <c r="C75" s="158">
        <v>71.033896249593965</v>
      </c>
      <c r="D75" s="287">
        <v>67.918576364354692</v>
      </c>
      <c r="E75" s="96">
        <v>52.757239717529345</v>
      </c>
      <c r="F75" s="98">
        <v>41.783216417576682</v>
      </c>
      <c r="G75" s="98">
        <v>36.587188178170514</v>
      </c>
      <c r="H75" s="159" t="s">
        <v>674</v>
      </c>
      <c r="I75" s="96" t="s">
        <v>383</v>
      </c>
      <c r="J75" s="96" t="s">
        <v>206</v>
      </c>
      <c r="K75" s="99" t="s">
        <v>487</v>
      </c>
      <c r="L75" s="117" t="s">
        <v>258</v>
      </c>
    </row>
    <row r="76" spans="1:12" x14ac:dyDescent="0.25">
      <c r="A76" s="292"/>
      <c r="B76" s="97" t="s">
        <v>675</v>
      </c>
      <c r="C76" s="158">
        <v>55.425044617770183</v>
      </c>
      <c r="D76" s="98" t="s">
        <v>129</v>
      </c>
      <c r="E76" s="96">
        <v>55.871908646250802</v>
      </c>
      <c r="F76" s="98">
        <v>37.140166594444125</v>
      </c>
      <c r="G76" s="98">
        <v>30.262405555430028</v>
      </c>
      <c r="H76" s="159" t="s">
        <v>676</v>
      </c>
      <c r="I76" s="98" t="s">
        <v>129</v>
      </c>
      <c r="J76" s="96" t="s">
        <v>677</v>
      </c>
      <c r="K76" s="99" t="s">
        <v>678</v>
      </c>
      <c r="L76" s="117" t="s">
        <v>679</v>
      </c>
    </row>
    <row r="77" spans="1:12" ht="15" customHeight="1" x14ac:dyDescent="0.25">
      <c r="A77" s="292"/>
      <c r="B77" s="97" t="s">
        <v>680</v>
      </c>
      <c r="C77" s="158">
        <v>49.809178174443275</v>
      </c>
      <c r="D77" s="98" t="s">
        <v>129</v>
      </c>
      <c r="E77" s="98" t="s">
        <v>129</v>
      </c>
      <c r="F77" s="98">
        <v>38.575388577251282</v>
      </c>
      <c r="G77" s="98">
        <v>61.334804416009447</v>
      </c>
      <c r="H77" s="159" t="s">
        <v>681</v>
      </c>
      <c r="I77" s="98" t="s">
        <v>129</v>
      </c>
      <c r="J77" s="98" t="s">
        <v>129</v>
      </c>
      <c r="K77" s="99" t="s">
        <v>682</v>
      </c>
      <c r="L77" s="117" t="s">
        <v>683</v>
      </c>
    </row>
    <row r="78" spans="1:12" x14ac:dyDescent="0.25">
      <c r="A78" s="293" t="s">
        <v>116</v>
      </c>
      <c r="B78" s="101" t="s">
        <v>55</v>
      </c>
      <c r="C78" s="102">
        <v>48.083365058911291</v>
      </c>
      <c r="D78" s="75">
        <v>56.567474462071047</v>
      </c>
      <c r="E78" s="102">
        <v>54.760184920892755</v>
      </c>
      <c r="F78" s="75">
        <v>40.449217677971724</v>
      </c>
      <c r="G78" s="75">
        <v>47.98685566762736</v>
      </c>
      <c r="H78" s="160" t="s">
        <v>684</v>
      </c>
      <c r="I78" s="102" t="s">
        <v>384</v>
      </c>
      <c r="J78" s="104" t="s">
        <v>216</v>
      </c>
      <c r="K78" s="103" t="s">
        <v>488</v>
      </c>
      <c r="L78" s="118" t="s">
        <v>320</v>
      </c>
    </row>
    <row r="79" spans="1:12" x14ac:dyDescent="0.25">
      <c r="A79" s="293"/>
      <c r="B79" s="101" t="s">
        <v>57</v>
      </c>
      <c r="C79" s="102">
        <v>65.453583306591995</v>
      </c>
      <c r="D79" s="75">
        <v>62.573599989705464</v>
      </c>
      <c r="E79" s="102">
        <v>52.981332525169478</v>
      </c>
      <c r="F79" s="75">
        <v>33.49618240214641</v>
      </c>
      <c r="G79" s="75">
        <v>78.6709064075296</v>
      </c>
      <c r="H79" s="160" t="s">
        <v>685</v>
      </c>
      <c r="I79" s="102" t="s">
        <v>385</v>
      </c>
      <c r="J79" s="104" t="s">
        <v>296</v>
      </c>
      <c r="K79" s="103" t="s">
        <v>489</v>
      </c>
      <c r="L79" s="118" t="s">
        <v>181</v>
      </c>
    </row>
    <row r="80" spans="1:12" x14ac:dyDescent="0.25">
      <c r="A80" s="293"/>
      <c r="B80" s="101" t="s">
        <v>60</v>
      </c>
      <c r="C80" s="102">
        <v>30.393427543689722</v>
      </c>
      <c r="D80" s="75">
        <v>47.259422359582786</v>
      </c>
      <c r="E80" s="102">
        <v>40.117680346246054</v>
      </c>
      <c r="F80" s="75">
        <v>28.165977687664885</v>
      </c>
      <c r="G80" s="75">
        <v>8.2280488300751013</v>
      </c>
      <c r="H80" s="160" t="s">
        <v>686</v>
      </c>
      <c r="I80" s="102" t="s">
        <v>386</v>
      </c>
      <c r="J80" s="104" t="s">
        <v>288</v>
      </c>
      <c r="K80" s="103" t="s">
        <v>687</v>
      </c>
      <c r="L80" s="118" t="s">
        <v>268</v>
      </c>
    </row>
    <row r="81" spans="1:12" x14ac:dyDescent="0.25">
      <c r="A81" s="293"/>
      <c r="B81" s="101" t="s">
        <v>688</v>
      </c>
      <c r="C81" s="102">
        <v>66.706706996491988</v>
      </c>
      <c r="D81" s="163" t="s">
        <v>129</v>
      </c>
      <c r="E81" s="102">
        <v>60.986537309112641</v>
      </c>
      <c r="F81" s="75">
        <v>54.978653754130136</v>
      </c>
      <c r="G81" s="75">
        <v>71.523732334291637</v>
      </c>
      <c r="H81" s="160" t="s">
        <v>689</v>
      </c>
      <c r="I81" s="163" t="s">
        <v>129</v>
      </c>
      <c r="J81" s="104" t="s">
        <v>690</v>
      </c>
      <c r="K81" s="103" t="s">
        <v>691</v>
      </c>
      <c r="L81" s="118" t="s">
        <v>692</v>
      </c>
    </row>
    <row r="82" spans="1:12" x14ac:dyDescent="0.25">
      <c r="A82" s="293"/>
      <c r="B82" s="101" t="s">
        <v>58</v>
      </c>
      <c r="C82" s="102">
        <v>21.619380301511509</v>
      </c>
      <c r="D82" s="75">
        <v>15.242538221870269</v>
      </c>
      <c r="E82" s="102">
        <v>0</v>
      </c>
      <c r="F82" s="75">
        <v>22.289517642195996</v>
      </c>
      <c r="G82" s="75">
        <v>57.475609838589712</v>
      </c>
      <c r="H82" s="160" t="s">
        <v>693</v>
      </c>
      <c r="I82" s="102" t="s">
        <v>387</v>
      </c>
      <c r="J82" s="104" t="s">
        <v>274</v>
      </c>
      <c r="K82" s="103" t="s">
        <v>490</v>
      </c>
      <c r="L82" s="118" t="s">
        <v>253</v>
      </c>
    </row>
    <row r="83" spans="1:12" x14ac:dyDescent="0.25">
      <c r="A83" s="293"/>
      <c r="B83" s="101" t="s">
        <v>416</v>
      </c>
      <c r="C83" s="102">
        <v>62.450092114033893</v>
      </c>
      <c r="D83" s="75">
        <v>81.305424499651011</v>
      </c>
      <c r="E83" s="102">
        <v>61.702849572300103</v>
      </c>
      <c r="F83" s="75">
        <v>66.320779126958016</v>
      </c>
      <c r="G83" s="75">
        <v>58.433207958327472</v>
      </c>
      <c r="H83" s="160" t="s">
        <v>694</v>
      </c>
      <c r="I83" s="102" t="s">
        <v>388</v>
      </c>
      <c r="J83" s="104" t="s">
        <v>238</v>
      </c>
      <c r="K83" s="103" t="s">
        <v>491</v>
      </c>
      <c r="L83" s="118" t="s">
        <v>323</v>
      </c>
    </row>
    <row r="84" spans="1:12" x14ac:dyDescent="0.25">
      <c r="A84" s="293"/>
      <c r="B84" s="101" t="s">
        <v>695</v>
      </c>
      <c r="C84" s="102">
        <v>69.273540032541078</v>
      </c>
      <c r="D84" s="163" t="s">
        <v>129</v>
      </c>
      <c r="E84" s="102">
        <v>72.610582852466322</v>
      </c>
      <c r="F84" s="75">
        <v>75.964973667155206</v>
      </c>
      <c r="G84" s="75">
        <v>75.839372575846369</v>
      </c>
      <c r="H84" s="160" t="s">
        <v>696</v>
      </c>
      <c r="I84" s="163" t="s">
        <v>129</v>
      </c>
      <c r="J84" s="103" t="s">
        <v>697</v>
      </c>
      <c r="K84" s="103" t="s">
        <v>698</v>
      </c>
      <c r="L84" s="118" t="s">
        <v>699</v>
      </c>
    </row>
    <row r="85" spans="1:12" x14ac:dyDescent="0.25">
      <c r="A85" s="293"/>
      <c r="B85" s="101" t="s">
        <v>39</v>
      </c>
      <c r="C85" s="102">
        <v>66.266736153324601</v>
      </c>
      <c r="D85" s="75">
        <v>52.713942782254797</v>
      </c>
      <c r="E85" s="102">
        <v>54.759766539229524</v>
      </c>
      <c r="F85" s="75">
        <v>50.638813707365834</v>
      </c>
      <c r="G85" s="75">
        <v>29.860936995251802</v>
      </c>
      <c r="H85" s="160" t="s">
        <v>700</v>
      </c>
      <c r="I85" s="102" t="s">
        <v>389</v>
      </c>
      <c r="J85" s="104" t="s">
        <v>265</v>
      </c>
      <c r="K85" s="103" t="s">
        <v>492</v>
      </c>
      <c r="L85" s="118" t="s">
        <v>228</v>
      </c>
    </row>
    <row r="86" spans="1:12" x14ac:dyDescent="0.25">
      <c r="A86" s="293"/>
      <c r="B86" s="101" t="s">
        <v>24</v>
      </c>
      <c r="C86" s="102">
        <v>80.910623672603762</v>
      </c>
      <c r="D86" s="75">
        <v>82.999585085042511</v>
      </c>
      <c r="E86" s="102">
        <v>78.094944807135278</v>
      </c>
      <c r="F86" s="75">
        <v>79.410026461207337</v>
      </c>
      <c r="G86" s="75">
        <v>60.93010854537998</v>
      </c>
      <c r="H86" s="160" t="s">
        <v>701</v>
      </c>
      <c r="I86" s="102" t="s">
        <v>390</v>
      </c>
      <c r="J86" s="103" t="s">
        <v>209</v>
      </c>
      <c r="K86" s="103" t="s">
        <v>493</v>
      </c>
      <c r="L86" s="118" t="s">
        <v>168</v>
      </c>
    </row>
    <row r="87" spans="1:12" ht="15" customHeight="1" x14ac:dyDescent="0.25">
      <c r="A87" s="293"/>
      <c r="B87" s="101" t="s">
        <v>417</v>
      </c>
      <c r="C87" s="102">
        <v>45.819323777178575</v>
      </c>
      <c r="D87" s="75">
        <v>42.735724288040323</v>
      </c>
      <c r="E87" s="102">
        <v>34.529077678151999</v>
      </c>
      <c r="F87" s="75">
        <v>39.698114585636205</v>
      </c>
      <c r="G87" s="75">
        <v>83.84292221995571</v>
      </c>
      <c r="H87" s="160" t="s">
        <v>702</v>
      </c>
      <c r="I87" s="102" t="s">
        <v>391</v>
      </c>
      <c r="J87" s="104" t="s">
        <v>231</v>
      </c>
      <c r="K87" s="103" t="s">
        <v>494</v>
      </c>
      <c r="L87" s="118" t="s">
        <v>180</v>
      </c>
    </row>
    <row r="88" spans="1:12" x14ac:dyDescent="0.25">
      <c r="A88" s="292" t="s">
        <v>125</v>
      </c>
      <c r="B88" s="97" t="s">
        <v>703</v>
      </c>
      <c r="C88" s="158">
        <v>61.109366745662129</v>
      </c>
      <c r="D88" s="98">
        <v>49.876888699937346</v>
      </c>
      <c r="E88" s="98">
        <v>48.074410791091651</v>
      </c>
      <c r="F88" s="98">
        <v>42.446470395619194</v>
      </c>
      <c r="G88" s="98">
        <v>26.575668974993853</v>
      </c>
      <c r="H88" s="159" t="s">
        <v>704</v>
      </c>
      <c r="I88" s="98" t="s">
        <v>392</v>
      </c>
      <c r="J88" s="98" t="s">
        <v>211</v>
      </c>
      <c r="K88" s="99" t="s">
        <v>495</v>
      </c>
      <c r="L88" s="117" t="s">
        <v>261</v>
      </c>
    </row>
    <row r="89" spans="1:12" x14ac:dyDescent="0.25">
      <c r="A89" s="292"/>
      <c r="B89" s="97" t="s">
        <v>48</v>
      </c>
      <c r="C89" s="158">
        <v>65.780728355993645</v>
      </c>
      <c r="D89" s="98">
        <v>57.819510726512192</v>
      </c>
      <c r="E89" s="98">
        <v>51.533319130104736</v>
      </c>
      <c r="F89" s="98">
        <v>46.874689552137824</v>
      </c>
      <c r="G89" s="98">
        <v>32.041143044558574</v>
      </c>
      <c r="H89" s="159" t="s">
        <v>705</v>
      </c>
      <c r="I89" s="98" t="s">
        <v>393</v>
      </c>
      <c r="J89" s="98" t="s">
        <v>281</v>
      </c>
      <c r="K89" s="99" t="s">
        <v>496</v>
      </c>
      <c r="L89" s="117" t="s">
        <v>235</v>
      </c>
    </row>
    <row r="90" spans="1:12" x14ac:dyDescent="0.25">
      <c r="A90" s="292"/>
      <c r="B90" s="97" t="s">
        <v>706</v>
      </c>
      <c r="C90" s="158">
        <v>56.552440662462921</v>
      </c>
      <c r="D90" s="98">
        <v>42.281232293001068</v>
      </c>
      <c r="E90" s="98">
        <v>44.732473603947973</v>
      </c>
      <c r="F90" s="98">
        <v>31.86703700150138</v>
      </c>
      <c r="G90" s="98">
        <v>30.547490088340385</v>
      </c>
      <c r="H90" s="159" t="s">
        <v>707</v>
      </c>
      <c r="I90" s="98" t="s">
        <v>394</v>
      </c>
      <c r="J90" s="98" t="s">
        <v>236</v>
      </c>
      <c r="K90" s="99" t="s">
        <v>497</v>
      </c>
      <c r="L90" s="117" t="s">
        <v>280</v>
      </c>
    </row>
    <row r="91" spans="1:12" x14ac:dyDescent="0.25">
      <c r="A91" s="293" t="s">
        <v>708</v>
      </c>
      <c r="B91" s="101" t="s">
        <v>418</v>
      </c>
      <c r="C91" s="75">
        <v>17.679885551838844</v>
      </c>
      <c r="D91" s="75">
        <v>26.639152429346939</v>
      </c>
      <c r="E91" s="75">
        <v>34.914279322247907</v>
      </c>
      <c r="F91" s="75">
        <v>17.402339477122737</v>
      </c>
      <c r="G91" s="75">
        <v>30.297433699417464</v>
      </c>
      <c r="H91" s="160" t="s">
        <v>709</v>
      </c>
      <c r="I91" s="103" t="s">
        <v>395</v>
      </c>
      <c r="J91" s="103" t="s">
        <v>201</v>
      </c>
      <c r="K91" s="103" t="s">
        <v>498</v>
      </c>
      <c r="L91" s="118" t="s">
        <v>275</v>
      </c>
    </row>
    <row r="92" spans="1:12" ht="15" customHeight="1" x14ac:dyDescent="0.25">
      <c r="A92" s="293"/>
      <c r="B92" s="101" t="s">
        <v>738</v>
      </c>
      <c r="C92" s="75">
        <v>67.100053719090468</v>
      </c>
      <c r="D92" s="75">
        <v>44.470010508388377</v>
      </c>
      <c r="E92" s="75">
        <v>60.8431483822215</v>
      </c>
      <c r="F92" s="75">
        <v>54.078903501794706</v>
      </c>
      <c r="G92" s="75">
        <v>14.401988046734395</v>
      </c>
      <c r="H92" s="160" t="s">
        <v>711</v>
      </c>
      <c r="I92" s="103" t="s">
        <v>396</v>
      </c>
      <c r="J92" s="103" t="s">
        <v>251</v>
      </c>
      <c r="K92" s="103" t="s">
        <v>499</v>
      </c>
      <c r="L92" s="118" t="s">
        <v>291</v>
      </c>
    </row>
    <row r="93" spans="1:12" x14ac:dyDescent="0.25">
      <c r="A93" s="293"/>
      <c r="B93" s="101" t="s">
        <v>739</v>
      </c>
      <c r="C93" s="75">
        <v>61.768238108665997</v>
      </c>
      <c r="D93" s="75">
        <v>53.598111737199702</v>
      </c>
      <c r="E93" s="75">
        <v>67.81730405286433</v>
      </c>
      <c r="F93" s="75">
        <v>60.204583087975884</v>
      </c>
      <c r="G93" s="75">
        <v>48.95986108900815</v>
      </c>
      <c r="H93" s="160" t="s">
        <v>712</v>
      </c>
      <c r="I93" s="103" t="s">
        <v>397</v>
      </c>
      <c r="J93" s="103" t="s">
        <v>196</v>
      </c>
      <c r="K93" s="103" t="s">
        <v>500</v>
      </c>
      <c r="L93" s="118" t="s">
        <v>208</v>
      </c>
    </row>
    <row r="94" spans="1:12" x14ac:dyDescent="0.25">
      <c r="A94" s="293"/>
      <c r="B94" s="101" t="s">
        <v>740</v>
      </c>
      <c r="C94" s="75">
        <v>57.999602237763725</v>
      </c>
      <c r="D94" s="75">
        <v>44.499786902128974</v>
      </c>
      <c r="E94" s="75">
        <v>60.382755249124834</v>
      </c>
      <c r="F94" s="75">
        <v>46.394073279351169</v>
      </c>
      <c r="G94" s="75">
        <v>49.290857924109019</v>
      </c>
      <c r="H94" s="160" t="s">
        <v>714</v>
      </c>
      <c r="I94" s="103" t="s">
        <v>398</v>
      </c>
      <c r="J94" s="103" t="s">
        <v>276</v>
      </c>
      <c r="K94" s="103" t="s">
        <v>501</v>
      </c>
      <c r="L94" s="118" t="s">
        <v>311</v>
      </c>
    </row>
    <row r="95" spans="1:12" x14ac:dyDescent="0.25">
      <c r="A95" s="293"/>
      <c r="B95" s="101" t="s">
        <v>34</v>
      </c>
      <c r="C95" s="75">
        <v>64.779467595514745</v>
      </c>
      <c r="D95" s="75">
        <v>61.840431688815443</v>
      </c>
      <c r="E95" s="75">
        <v>63.698724263593768</v>
      </c>
      <c r="F95" s="75">
        <v>64.538884950546588</v>
      </c>
      <c r="G95" s="75">
        <v>80.830560249079525</v>
      </c>
      <c r="H95" s="160" t="s">
        <v>715</v>
      </c>
      <c r="I95" s="103" t="s">
        <v>399</v>
      </c>
      <c r="J95" s="103" t="s">
        <v>203</v>
      </c>
      <c r="K95" s="103" t="s">
        <v>502</v>
      </c>
      <c r="L95" s="118" t="s">
        <v>278</v>
      </c>
    </row>
    <row r="96" spans="1:12" x14ac:dyDescent="0.25">
      <c r="A96" s="293"/>
      <c r="B96" s="101" t="s">
        <v>61</v>
      </c>
      <c r="C96" s="75">
        <v>33.781247610462493</v>
      </c>
      <c r="D96" s="75">
        <v>37.468910279861902</v>
      </c>
      <c r="E96" s="75">
        <v>26.920975209460014</v>
      </c>
      <c r="F96" s="75">
        <v>11.071136657873328</v>
      </c>
      <c r="G96" s="75">
        <v>62.395988307276781</v>
      </c>
      <c r="H96" s="160" t="s">
        <v>716</v>
      </c>
      <c r="I96" s="103" t="s">
        <v>400</v>
      </c>
      <c r="J96" s="103" t="s">
        <v>227</v>
      </c>
      <c r="K96" s="103" t="s">
        <v>503</v>
      </c>
      <c r="L96" s="118" t="s">
        <v>250</v>
      </c>
    </row>
    <row r="97" spans="1:12" x14ac:dyDescent="0.25">
      <c r="A97" s="293"/>
      <c r="B97" s="101" t="s">
        <v>717</v>
      </c>
      <c r="C97" s="75">
        <v>64.16888287960569</v>
      </c>
      <c r="D97" s="163" t="s">
        <v>129</v>
      </c>
      <c r="E97" s="163" t="s">
        <v>129</v>
      </c>
      <c r="F97" s="75">
        <v>67.149193121920632</v>
      </c>
      <c r="G97" s="75">
        <v>40.199316216887446</v>
      </c>
      <c r="H97" s="160" t="s">
        <v>718</v>
      </c>
      <c r="I97" s="163" t="s">
        <v>129</v>
      </c>
      <c r="J97" s="163" t="s">
        <v>129</v>
      </c>
      <c r="K97" s="103" t="s">
        <v>719</v>
      </c>
      <c r="L97" s="118" t="s">
        <v>720</v>
      </c>
    </row>
    <row r="98" spans="1:12" x14ac:dyDescent="0.25">
      <c r="A98" s="293"/>
      <c r="B98" s="101" t="s">
        <v>56</v>
      </c>
      <c r="C98" s="75">
        <v>52.965799842771801</v>
      </c>
      <c r="D98" s="75">
        <v>52.781975206725939</v>
      </c>
      <c r="E98" s="75">
        <v>54.630989668426722</v>
      </c>
      <c r="F98" s="75">
        <v>37.581402583405762</v>
      </c>
      <c r="G98" s="75">
        <v>58.569134740452654</v>
      </c>
      <c r="H98" s="160" t="s">
        <v>721</v>
      </c>
      <c r="I98" s="103" t="s">
        <v>401</v>
      </c>
      <c r="J98" s="103" t="s">
        <v>248</v>
      </c>
      <c r="K98" s="103" t="s">
        <v>504</v>
      </c>
      <c r="L98" s="118" t="s">
        <v>316</v>
      </c>
    </row>
    <row r="99" spans="1:12" x14ac:dyDescent="0.25">
      <c r="A99" s="293"/>
      <c r="B99" s="101" t="s">
        <v>38</v>
      </c>
      <c r="C99" s="75">
        <v>60.37575803183762</v>
      </c>
      <c r="D99" s="75">
        <v>56.041459222343768</v>
      </c>
      <c r="E99" s="75">
        <v>51.964929257661673</v>
      </c>
      <c r="F99" s="75">
        <v>55.679410895660666</v>
      </c>
      <c r="G99" s="75">
        <v>48.921879786151088</v>
      </c>
      <c r="H99" s="160" t="s">
        <v>722</v>
      </c>
      <c r="I99" s="103" t="s">
        <v>402</v>
      </c>
      <c r="J99" s="103" t="s">
        <v>260</v>
      </c>
      <c r="K99" s="103" t="s">
        <v>505</v>
      </c>
      <c r="L99" s="118" t="s">
        <v>321</v>
      </c>
    </row>
    <row r="100" spans="1:12" x14ac:dyDescent="0.25">
      <c r="A100" s="293"/>
      <c r="B100" s="101" t="s">
        <v>723</v>
      </c>
      <c r="C100" s="75">
        <v>67.213269377294736</v>
      </c>
      <c r="D100" s="163" t="s">
        <v>129</v>
      </c>
      <c r="E100" s="163" t="s">
        <v>129</v>
      </c>
      <c r="F100" s="75">
        <v>71.444611198510728</v>
      </c>
      <c r="G100" s="75">
        <v>58.205181095092229</v>
      </c>
      <c r="H100" s="160" t="s">
        <v>724</v>
      </c>
      <c r="I100" s="163" t="s">
        <v>129</v>
      </c>
      <c r="J100" s="163" t="s">
        <v>129</v>
      </c>
      <c r="K100" s="103" t="s">
        <v>725</v>
      </c>
      <c r="L100" s="118" t="s">
        <v>726</v>
      </c>
    </row>
    <row r="101" spans="1:12" x14ac:dyDescent="0.25">
      <c r="A101" s="293"/>
      <c r="B101" s="101" t="s">
        <v>727</v>
      </c>
      <c r="C101" s="75">
        <v>57.333218036365842</v>
      </c>
      <c r="D101" s="163" t="s">
        <v>129</v>
      </c>
      <c r="E101" s="75">
        <v>72.383644499564539</v>
      </c>
      <c r="F101" s="75">
        <v>71.488830260383935</v>
      </c>
      <c r="G101" s="75">
        <v>67.481381073229215</v>
      </c>
      <c r="H101" s="160" t="s">
        <v>728</v>
      </c>
      <c r="I101" s="163" t="s">
        <v>129</v>
      </c>
      <c r="J101" s="103" t="s">
        <v>729</v>
      </c>
      <c r="K101" s="103" t="s">
        <v>730</v>
      </c>
      <c r="L101" s="118" t="s">
        <v>731</v>
      </c>
    </row>
    <row r="102" spans="1:12" ht="15.75" thickBot="1" x14ac:dyDescent="0.3">
      <c r="A102" s="294"/>
      <c r="B102" s="105" t="s">
        <v>63</v>
      </c>
      <c r="C102" s="76">
        <v>0</v>
      </c>
      <c r="D102" s="76">
        <v>0</v>
      </c>
      <c r="E102" s="76">
        <v>2.2233159452296065</v>
      </c>
      <c r="F102" s="76">
        <v>0</v>
      </c>
      <c r="G102" s="76">
        <v>0</v>
      </c>
      <c r="H102" s="164" t="s">
        <v>732</v>
      </c>
      <c r="I102" s="106" t="s">
        <v>403</v>
      </c>
      <c r="J102" s="106" t="s">
        <v>297</v>
      </c>
      <c r="K102" s="106" t="s">
        <v>506</v>
      </c>
      <c r="L102" s="119" t="s">
        <v>298</v>
      </c>
    </row>
    <row r="103" spans="1:12" x14ac:dyDescent="0.25">
      <c r="A103" s="291" t="s">
        <v>733</v>
      </c>
      <c r="B103" s="291"/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</row>
    <row r="104" spans="1:12" x14ac:dyDescent="0.25">
      <c r="A104" s="291"/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</row>
    <row r="105" spans="1:12" x14ac:dyDescent="0.25">
      <c r="A105" s="110"/>
    </row>
    <row r="106" spans="1:12" x14ac:dyDescent="0.25">
      <c r="A106" s="111" t="s">
        <v>127</v>
      </c>
    </row>
    <row r="107" spans="1:12" x14ac:dyDescent="0.25">
      <c r="A107" s="2"/>
      <c r="B107" s="4"/>
      <c r="C107" s="110"/>
    </row>
    <row r="108" spans="1:12" x14ac:dyDescent="0.25">
      <c r="A108" s="2"/>
      <c r="B108" s="4"/>
      <c r="C108" s="110"/>
    </row>
    <row r="109" spans="1:12" x14ac:dyDescent="0.25">
      <c r="A109" s="2"/>
      <c r="B109" s="4"/>
      <c r="C109" s="110"/>
    </row>
    <row r="110" spans="1:12" x14ac:dyDescent="0.25">
      <c r="A110" s="2"/>
      <c r="B110" s="4"/>
      <c r="C110" s="110"/>
    </row>
    <row r="111" spans="1:12" x14ac:dyDescent="0.25">
      <c r="A111" s="2"/>
      <c r="B111" s="4"/>
      <c r="C111" s="110"/>
    </row>
    <row r="112" spans="1:12" x14ac:dyDescent="0.25">
      <c r="A112" s="2"/>
      <c r="B112" s="4"/>
      <c r="C112" s="110"/>
    </row>
    <row r="113" spans="1:3" x14ac:dyDescent="0.25">
      <c r="A113" s="2"/>
      <c r="B113" s="4"/>
      <c r="C113" s="110"/>
    </row>
    <row r="114" spans="1:3" x14ac:dyDescent="0.25">
      <c r="A114" s="2"/>
      <c r="B114" s="4"/>
      <c r="C114" s="110"/>
    </row>
    <row r="115" spans="1:3" x14ac:dyDescent="0.25">
      <c r="A115" s="2"/>
      <c r="B115" s="4"/>
      <c r="C115" s="110"/>
    </row>
    <row r="116" spans="1:3" x14ac:dyDescent="0.25">
      <c r="A116" s="2"/>
      <c r="B116" s="4"/>
      <c r="C116" s="110"/>
    </row>
    <row r="117" spans="1:3" x14ac:dyDescent="0.25">
      <c r="A117" s="2"/>
      <c r="B117" s="4"/>
      <c r="C117" s="110"/>
    </row>
    <row r="118" spans="1:3" x14ac:dyDescent="0.25">
      <c r="A118" s="3"/>
      <c r="B118" s="3"/>
      <c r="C118" s="110"/>
    </row>
    <row r="119" spans="1:3" x14ac:dyDescent="0.25">
      <c r="A119" s="2"/>
      <c r="B119" s="4"/>
      <c r="C119" s="110"/>
    </row>
    <row r="120" spans="1:3" x14ac:dyDescent="0.25">
      <c r="A120" s="2"/>
      <c r="B120" s="4"/>
      <c r="C120" s="110"/>
    </row>
    <row r="121" spans="1:3" x14ac:dyDescent="0.25">
      <c r="A121" s="2"/>
      <c r="B121" s="4"/>
      <c r="C121" s="110"/>
    </row>
    <row r="122" spans="1:3" x14ac:dyDescent="0.25">
      <c r="A122" s="2"/>
      <c r="B122" s="4"/>
      <c r="C122" s="110"/>
    </row>
    <row r="123" spans="1:3" x14ac:dyDescent="0.25">
      <c r="A123" s="2"/>
      <c r="B123" s="4"/>
      <c r="C123" s="110"/>
    </row>
    <row r="124" spans="1:3" x14ac:dyDescent="0.25">
      <c r="A124" s="2"/>
      <c r="B124" s="4"/>
      <c r="C124" s="110"/>
    </row>
    <row r="125" spans="1:3" x14ac:dyDescent="0.25">
      <c r="A125" s="2"/>
      <c r="B125" s="4"/>
      <c r="C125" s="110"/>
    </row>
    <row r="126" spans="1:3" x14ac:dyDescent="0.25">
      <c r="A126" s="2"/>
      <c r="B126" s="4"/>
      <c r="C126" s="110"/>
    </row>
    <row r="127" spans="1:3" x14ac:dyDescent="0.25">
      <c r="A127" s="2"/>
      <c r="B127" s="4"/>
      <c r="C127" s="110"/>
    </row>
    <row r="128" spans="1:3" x14ac:dyDescent="0.25">
      <c r="A128" s="2"/>
      <c r="B128" s="4"/>
      <c r="C128" s="110"/>
    </row>
    <row r="129" spans="1:8" x14ac:dyDescent="0.25">
      <c r="A129" s="2"/>
      <c r="B129" s="4"/>
      <c r="C129" s="110"/>
    </row>
    <row r="130" spans="1:8" x14ac:dyDescent="0.25">
      <c r="A130" s="2"/>
      <c r="B130" s="4"/>
      <c r="C130" s="110"/>
    </row>
    <row r="131" spans="1:8" x14ac:dyDescent="0.25">
      <c r="A131" s="2"/>
      <c r="B131" s="4"/>
      <c r="C131" s="110"/>
    </row>
    <row r="132" spans="1:8" x14ac:dyDescent="0.25">
      <c r="A132" s="2"/>
      <c r="B132" s="4"/>
      <c r="C132" s="110"/>
    </row>
    <row r="133" spans="1:8" x14ac:dyDescent="0.25">
      <c r="A133" s="112"/>
      <c r="B133" s="112"/>
      <c r="C133" s="110"/>
    </row>
    <row r="134" spans="1:8" x14ac:dyDescent="0.25">
      <c r="A134" s="112"/>
      <c r="B134" s="112"/>
      <c r="C134" s="110"/>
    </row>
    <row r="135" spans="1:8" x14ac:dyDescent="0.25">
      <c r="A135" s="112"/>
      <c r="B135" s="112"/>
      <c r="C135" s="110"/>
    </row>
    <row r="136" spans="1:8" x14ac:dyDescent="0.25">
      <c r="A136" s="112"/>
      <c r="B136" s="112"/>
      <c r="C136" s="110"/>
    </row>
    <row r="137" spans="1:8" x14ac:dyDescent="0.25">
      <c r="A137" s="112"/>
      <c r="B137" s="112"/>
      <c r="C137" s="110"/>
    </row>
    <row r="138" spans="1:8" x14ac:dyDescent="0.25">
      <c r="C138" s="110"/>
    </row>
    <row r="139" spans="1:8" x14ac:dyDescent="0.25">
      <c r="C139" s="110"/>
    </row>
    <row r="140" spans="1:8" x14ac:dyDescent="0.25">
      <c r="C140" s="110"/>
    </row>
    <row r="141" spans="1:8" x14ac:dyDescent="0.25">
      <c r="C141" s="110"/>
    </row>
    <row r="142" spans="1:8" x14ac:dyDescent="0.25">
      <c r="B142" s="94"/>
      <c r="C142" s="94"/>
      <c r="D142" s="94"/>
      <c r="E142" s="94"/>
      <c r="F142" s="94"/>
      <c r="G142" s="94"/>
      <c r="H142" s="94"/>
    </row>
  </sheetData>
  <mergeCells count="13">
    <mergeCell ref="A40:A44"/>
    <mergeCell ref="C4:G4"/>
    <mergeCell ref="H4:L4"/>
    <mergeCell ref="A6:A11"/>
    <mergeCell ref="A12:A32"/>
    <mergeCell ref="A33:A39"/>
    <mergeCell ref="A103:L104"/>
    <mergeCell ref="A45:A56"/>
    <mergeCell ref="A57:A64"/>
    <mergeCell ref="A65:A77"/>
    <mergeCell ref="A78:A87"/>
    <mergeCell ref="A88:A90"/>
    <mergeCell ref="A91:A102"/>
  </mergeCells>
  <hyperlinks>
    <hyperlink ref="A1" location="'List of Figs &amp; Tables'!A1" display="Link to Index"/>
  </hyperlinks>
  <pageMargins left="0.7" right="0.7" top="0.75" bottom="0.75" header="0.3" footer="0.3"/>
  <pageSetup scale="5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62"/>
  <sheetViews>
    <sheetView zoomScale="80" zoomScaleNormal="80" workbookViewId="0">
      <selection activeCell="C83" sqref="C83"/>
    </sheetView>
  </sheetViews>
  <sheetFormatPr defaultRowHeight="15" x14ac:dyDescent="0.25"/>
  <cols>
    <col min="1" max="1" width="49" style="65" bestFit="1" customWidth="1"/>
    <col min="2" max="2" width="17.140625" style="65" customWidth="1"/>
    <col min="3" max="3" width="16.140625" style="65" customWidth="1"/>
    <col min="4" max="4" width="19.42578125" style="65" customWidth="1"/>
    <col min="5" max="5" width="10" style="65" customWidth="1"/>
    <col min="6" max="16384" width="9.140625" style="65"/>
  </cols>
  <sheetData>
    <row r="1" spans="1:7" x14ac:dyDescent="0.25">
      <c r="A1" s="19" t="s">
        <v>100</v>
      </c>
    </row>
    <row r="2" spans="1:7" x14ac:dyDescent="0.25">
      <c r="G2" s="32" t="s">
        <v>1</v>
      </c>
    </row>
    <row r="3" spans="1:7" ht="59.25" customHeight="1" x14ac:dyDescent="0.25">
      <c r="A3" s="65" t="s">
        <v>101</v>
      </c>
      <c r="B3" s="21" t="s">
        <v>305</v>
      </c>
      <c r="C3" s="21"/>
      <c r="D3" s="21"/>
      <c r="E3" s="21"/>
    </row>
    <row r="4" spans="1:7" x14ac:dyDescent="0.25">
      <c r="A4" s="97" t="s">
        <v>63</v>
      </c>
      <c r="B4" s="145">
        <v>0</v>
      </c>
      <c r="C4" s="13"/>
      <c r="D4" s="13"/>
      <c r="E4" s="13"/>
    </row>
    <row r="5" spans="1:7" x14ac:dyDescent="0.25">
      <c r="A5" s="97" t="s">
        <v>418</v>
      </c>
      <c r="B5" s="145">
        <v>17.679885551838844</v>
      </c>
      <c r="C5" s="13"/>
      <c r="D5" s="13"/>
      <c r="E5" s="13"/>
    </row>
    <row r="6" spans="1:7" x14ac:dyDescent="0.25">
      <c r="A6" s="97" t="s">
        <v>58</v>
      </c>
      <c r="B6" s="146">
        <v>21.619380301511509</v>
      </c>
      <c r="C6" s="13"/>
      <c r="D6" s="13"/>
      <c r="E6" s="13"/>
    </row>
    <row r="7" spans="1:7" x14ac:dyDescent="0.25">
      <c r="A7" s="97" t="s">
        <v>60</v>
      </c>
      <c r="B7" s="146">
        <v>30.393427543689722</v>
      </c>
      <c r="C7" s="13"/>
      <c r="D7" s="13"/>
      <c r="E7" s="13"/>
    </row>
    <row r="8" spans="1:7" x14ac:dyDescent="0.25">
      <c r="A8" s="97" t="s">
        <v>61</v>
      </c>
      <c r="B8" s="145">
        <v>33.781247610462493</v>
      </c>
      <c r="C8" s="13"/>
      <c r="D8" s="13"/>
      <c r="E8" s="13"/>
    </row>
    <row r="9" spans="1:7" x14ac:dyDescent="0.25">
      <c r="A9" s="97" t="s">
        <v>59</v>
      </c>
      <c r="B9" s="146">
        <v>35.023142425157218</v>
      </c>
      <c r="C9" s="13"/>
      <c r="D9" s="13"/>
      <c r="E9" s="13"/>
    </row>
    <row r="10" spans="1:7" x14ac:dyDescent="0.25">
      <c r="A10" s="97" t="s">
        <v>82</v>
      </c>
      <c r="B10" s="145">
        <v>35.63264803248137</v>
      </c>
      <c r="C10" s="13"/>
      <c r="D10" s="13"/>
      <c r="E10" s="13"/>
    </row>
    <row r="11" spans="1:7" x14ac:dyDescent="0.25">
      <c r="A11" s="97" t="s">
        <v>635</v>
      </c>
      <c r="B11" s="145">
        <v>41.354951441696755</v>
      </c>
      <c r="C11" s="13"/>
      <c r="D11" s="13"/>
      <c r="E11" s="13"/>
    </row>
    <row r="12" spans="1:7" x14ac:dyDescent="0.25">
      <c r="A12" s="97" t="s">
        <v>406</v>
      </c>
      <c r="B12" s="146">
        <v>45.636065615874479</v>
      </c>
      <c r="C12" s="13"/>
      <c r="D12" s="13"/>
      <c r="E12" s="13"/>
    </row>
    <row r="13" spans="1:7" x14ac:dyDescent="0.25">
      <c r="A13" s="97" t="s">
        <v>417</v>
      </c>
      <c r="B13" s="146">
        <v>45.819323777178575</v>
      </c>
      <c r="C13" s="13"/>
      <c r="D13" s="13"/>
      <c r="E13" s="13"/>
    </row>
    <row r="14" spans="1:7" x14ac:dyDescent="0.25">
      <c r="A14" s="97" t="s">
        <v>511</v>
      </c>
      <c r="B14" s="146">
        <v>45.902638533765789</v>
      </c>
      <c r="C14" s="13"/>
      <c r="D14" s="13"/>
      <c r="E14" s="13"/>
    </row>
    <row r="15" spans="1:7" x14ac:dyDescent="0.25">
      <c r="A15" s="97" t="s">
        <v>593</v>
      </c>
      <c r="B15" s="146">
        <v>46.447054550889213</v>
      </c>
      <c r="C15" s="13"/>
      <c r="D15" s="13"/>
      <c r="E15" s="13"/>
    </row>
    <row r="16" spans="1:7" x14ac:dyDescent="0.25">
      <c r="A16" s="97" t="s">
        <v>103</v>
      </c>
      <c r="B16" s="146">
        <v>46.82870234376967</v>
      </c>
      <c r="C16" s="13"/>
      <c r="D16" s="13"/>
      <c r="E16" s="13"/>
    </row>
    <row r="17" spans="1:5" x14ac:dyDescent="0.25">
      <c r="A17" s="97" t="s">
        <v>610</v>
      </c>
      <c r="B17" s="146">
        <v>47.608890731260999</v>
      </c>
      <c r="C17" s="13"/>
      <c r="D17" s="13"/>
      <c r="E17" s="13"/>
    </row>
    <row r="18" spans="1:5" x14ac:dyDescent="0.25">
      <c r="A18" s="97" t="s">
        <v>50</v>
      </c>
      <c r="B18" s="146">
        <v>48.068057804369126</v>
      </c>
      <c r="C18" s="13"/>
      <c r="D18" s="13"/>
      <c r="E18" s="13"/>
    </row>
    <row r="19" spans="1:5" x14ac:dyDescent="0.25">
      <c r="A19" s="97" t="s">
        <v>55</v>
      </c>
      <c r="B19" s="146">
        <v>48.083365058911291</v>
      </c>
      <c r="C19" s="13"/>
      <c r="D19" s="13"/>
      <c r="E19" s="13"/>
    </row>
    <row r="20" spans="1:5" x14ac:dyDescent="0.25">
      <c r="A20" s="97" t="s">
        <v>680</v>
      </c>
      <c r="B20" s="146">
        <v>49.809178174443275</v>
      </c>
      <c r="C20" s="13"/>
      <c r="D20" s="13"/>
      <c r="E20" s="13"/>
    </row>
    <row r="21" spans="1:5" x14ac:dyDescent="0.25">
      <c r="A21" s="97" t="s">
        <v>44</v>
      </c>
      <c r="B21" s="146">
        <v>50.021850230784224</v>
      </c>
      <c r="C21" s="13"/>
      <c r="D21" s="13"/>
      <c r="E21" s="13"/>
    </row>
    <row r="22" spans="1:5" x14ac:dyDescent="0.25">
      <c r="A22" s="97" t="s">
        <v>412</v>
      </c>
      <c r="B22" s="145">
        <v>50.867600901337759</v>
      </c>
      <c r="C22" s="13"/>
      <c r="D22" s="13"/>
      <c r="E22" s="13"/>
    </row>
    <row r="23" spans="1:5" x14ac:dyDescent="0.25">
      <c r="A23" s="97" t="s">
        <v>755</v>
      </c>
      <c r="B23" s="145">
        <v>52.184468491214552</v>
      </c>
      <c r="C23" s="13"/>
      <c r="D23" s="13"/>
      <c r="E23" s="13"/>
    </row>
    <row r="24" spans="1:5" x14ac:dyDescent="0.25">
      <c r="A24" s="97" t="s">
        <v>56</v>
      </c>
      <c r="B24" s="145">
        <v>52.965799842771801</v>
      </c>
      <c r="C24" s="13"/>
      <c r="D24" s="13"/>
      <c r="E24" s="13"/>
    </row>
    <row r="25" spans="1:5" x14ac:dyDescent="0.25">
      <c r="A25" s="97" t="s">
        <v>77</v>
      </c>
      <c r="B25" s="146">
        <v>54.523901866465231</v>
      </c>
      <c r="C25" s="13"/>
      <c r="D25" s="13"/>
      <c r="E25" s="13"/>
    </row>
    <row r="26" spans="1:5" x14ac:dyDescent="0.25">
      <c r="A26" s="97" t="s">
        <v>410</v>
      </c>
      <c r="B26" s="145">
        <v>54.638685089112172</v>
      </c>
      <c r="C26" s="13"/>
      <c r="D26" s="13"/>
      <c r="E26" s="13"/>
    </row>
    <row r="27" spans="1:5" x14ac:dyDescent="0.25">
      <c r="A27" s="97" t="s">
        <v>675</v>
      </c>
      <c r="B27" s="146">
        <v>55.425044617770183</v>
      </c>
      <c r="C27" s="13"/>
      <c r="D27" s="13"/>
      <c r="E27" s="13"/>
    </row>
    <row r="28" spans="1:5" x14ac:dyDescent="0.25">
      <c r="A28" s="97" t="s">
        <v>644</v>
      </c>
      <c r="B28" s="145">
        <v>56.053823241939739</v>
      </c>
      <c r="C28" s="13"/>
      <c r="D28" s="13"/>
      <c r="E28" s="13"/>
    </row>
    <row r="29" spans="1:5" x14ac:dyDescent="0.25">
      <c r="A29" s="97" t="s">
        <v>47</v>
      </c>
      <c r="B29" s="145">
        <v>56.37270573127504</v>
      </c>
      <c r="C29" s="13"/>
      <c r="D29" s="13"/>
      <c r="E29" s="13"/>
    </row>
    <row r="30" spans="1:5" x14ac:dyDescent="0.25">
      <c r="A30" s="97" t="s">
        <v>756</v>
      </c>
      <c r="B30" s="146">
        <v>56.552440662462921</v>
      </c>
      <c r="C30" s="13"/>
      <c r="D30" s="13"/>
      <c r="E30" s="13"/>
    </row>
    <row r="31" spans="1:5" x14ac:dyDescent="0.25">
      <c r="A31" s="97" t="s">
        <v>657</v>
      </c>
      <c r="B31" s="146">
        <v>56.719348518214034</v>
      </c>
      <c r="C31" s="13"/>
      <c r="D31" s="13"/>
      <c r="E31" s="13"/>
    </row>
    <row r="32" spans="1:5" x14ac:dyDescent="0.25">
      <c r="A32" s="97" t="s">
        <v>669</v>
      </c>
      <c r="B32" s="146">
        <v>56.999977377437581</v>
      </c>
      <c r="C32" s="13"/>
      <c r="D32" s="13"/>
      <c r="E32" s="13"/>
    </row>
    <row r="33" spans="1:5" x14ac:dyDescent="0.25">
      <c r="A33" s="97" t="s">
        <v>576</v>
      </c>
      <c r="B33" s="145">
        <v>57.303848752635169</v>
      </c>
      <c r="C33" s="13"/>
      <c r="D33" s="13"/>
      <c r="E33" s="13"/>
    </row>
    <row r="34" spans="1:5" x14ac:dyDescent="0.25">
      <c r="A34" s="97" t="s">
        <v>727</v>
      </c>
      <c r="B34" s="145">
        <v>57.333218036365842</v>
      </c>
      <c r="C34" s="13"/>
      <c r="D34" s="13"/>
      <c r="E34" s="13"/>
    </row>
    <row r="35" spans="1:5" x14ac:dyDescent="0.25">
      <c r="A35" s="97" t="s">
        <v>662</v>
      </c>
      <c r="B35" s="146">
        <v>57.471516399107195</v>
      </c>
      <c r="C35" s="13"/>
      <c r="D35" s="13"/>
      <c r="E35" s="13"/>
    </row>
    <row r="36" spans="1:5" x14ac:dyDescent="0.25">
      <c r="A36" s="97" t="s">
        <v>757</v>
      </c>
      <c r="B36" s="145">
        <v>57.999602237763725</v>
      </c>
      <c r="C36" s="13"/>
      <c r="D36" s="13"/>
      <c r="E36" s="13"/>
    </row>
    <row r="37" spans="1:5" x14ac:dyDescent="0.25">
      <c r="A37" s="97" t="s">
        <v>619</v>
      </c>
      <c r="B37" s="146">
        <v>58.261384340536402</v>
      </c>
      <c r="C37" s="13"/>
      <c r="D37" s="13"/>
      <c r="E37" s="13"/>
    </row>
    <row r="38" spans="1:5" x14ac:dyDescent="0.25">
      <c r="A38" s="97" t="s">
        <v>639</v>
      </c>
      <c r="B38" s="145">
        <v>58.720248019139454</v>
      </c>
      <c r="C38" s="13"/>
      <c r="D38" s="13"/>
      <c r="E38" s="13"/>
    </row>
    <row r="39" spans="1:5" x14ac:dyDescent="0.25">
      <c r="A39" s="97" t="s">
        <v>102</v>
      </c>
      <c r="B39" s="145">
        <v>58.742825330645388</v>
      </c>
      <c r="C39" s="13"/>
      <c r="D39" s="13"/>
      <c r="E39" s="13"/>
    </row>
    <row r="40" spans="1:5" x14ac:dyDescent="0.25">
      <c r="A40" s="97" t="s">
        <v>37</v>
      </c>
      <c r="B40" s="145">
        <v>59.785502210433926</v>
      </c>
      <c r="C40" s="13"/>
      <c r="D40" s="13"/>
      <c r="E40" s="13"/>
    </row>
    <row r="41" spans="1:5" x14ac:dyDescent="0.25">
      <c r="A41" s="97" t="s">
        <v>94</v>
      </c>
      <c r="B41" s="146">
        <v>60.093443067411258</v>
      </c>
      <c r="C41" s="13"/>
      <c r="D41" s="13"/>
      <c r="E41" s="13"/>
    </row>
    <row r="42" spans="1:5" x14ac:dyDescent="0.25">
      <c r="A42" s="97" t="s">
        <v>413</v>
      </c>
      <c r="B42" s="145">
        <v>60.124706271972883</v>
      </c>
      <c r="C42" s="13"/>
      <c r="D42" s="13"/>
      <c r="E42" s="13"/>
    </row>
    <row r="43" spans="1:5" x14ac:dyDescent="0.25">
      <c r="A43" s="97" t="s">
        <v>38</v>
      </c>
      <c r="B43" s="145">
        <v>60.37575803183762</v>
      </c>
      <c r="C43" s="13"/>
      <c r="D43" s="13"/>
      <c r="E43" s="13"/>
    </row>
    <row r="44" spans="1:5" x14ac:dyDescent="0.25">
      <c r="A44" s="97" t="s">
        <v>35</v>
      </c>
      <c r="B44" s="146">
        <v>60.410378422252741</v>
      </c>
      <c r="C44" s="13"/>
      <c r="D44" s="13"/>
      <c r="E44" s="13"/>
    </row>
    <row r="45" spans="1:5" x14ac:dyDescent="0.25">
      <c r="A45" s="97" t="s">
        <v>758</v>
      </c>
      <c r="B45" s="146">
        <v>61.109366745662129</v>
      </c>
      <c r="C45" s="13"/>
      <c r="D45" s="13"/>
      <c r="E45" s="13"/>
    </row>
    <row r="46" spans="1:5" x14ac:dyDescent="0.25">
      <c r="A46" s="97" t="s">
        <v>78</v>
      </c>
      <c r="B46" s="145">
        <v>61.485166439040526</v>
      </c>
      <c r="C46" s="13"/>
      <c r="D46" s="13"/>
      <c r="E46" s="13"/>
    </row>
    <row r="47" spans="1:5" x14ac:dyDescent="0.25">
      <c r="A47" s="97" t="s">
        <v>582</v>
      </c>
      <c r="B47" s="145">
        <v>61.742549210941952</v>
      </c>
      <c r="C47" s="13"/>
      <c r="D47" s="13"/>
      <c r="E47" s="13"/>
    </row>
    <row r="48" spans="1:5" x14ac:dyDescent="0.25">
      <c r="A48" s="97" t="s">
        <v>759</v>
      </c>
      <c r="B48" s="145">
        <v>61.768238108665997</v>
      </c>
      <c r="C48" s="13"/>
      <c r="D48" s="13"/>
      <c r="E48" s="13"/>
    </row>
    <row r="49" spans="1:5" x14ac:dyDescent="0.25">
      <c r="A49" s="97" t="s">
        <v>42</v>
      </c>
      <c r="B49" s="146">
        <v>62.412838761500907</v>
      </c>
      <c r="C49" s="13"/>
      <c r="D49" s="13"/>
      <c r="E49" s="13"/>
    </row>
    <row r="50" spans="1:5" x14ac:dyDescent="0.25">
      <c r="A50" s="97" t="s">
        <v>416</v>
      </c>
      <c r="B50" s="146">
        <v>62.450092114033893</v>
      </c>
      <c r="C50" s="13"/>
      <c r="D50" s="13"/>
      <c r="E50" s="13"/>
    </row>
    <row r="51" spans="1:5" x14ac:dyDescent="0.25">
      <c r="A51" s="97" t="s">
        <v>760</v>
      </c>
      <c r="B51" s="145">
        <v>62.670312015093288</v>
      </c>
      <c r="C51" s="13"/>
      <c r="D51" s="13"/>
      <c r="E51" s="13"/>
    </row>
    <row r="52" spans="1:5" x14ac:dyDescent="0.25">
      <c r="A52" s="97" t="s">
        <v>652</v>
      </c>
      <c r="B52" s="146">
        <v>63.800977445423271</v>
      </c>
      <c r="C52" s="13"/>
      <c r="D52" s="13"/>
      <c r="E52" s="13"/>
    </row>
    <row r="53" spans="1:5" x14ac:dyDescent="0.25">
      <c r="A53" s="97" t="s">
        <v>717</v>
      </c>
      <c r="B53" s="145">
        <v>64.16888287960569</v>
      </c>
      <c r="C53" s="13"/>
      <c r="D53" s="13"/>
      <c r="E53" s="13"/>
    </row>
    <row r="54" spans="1:5" x14ac:dyDescent="0.25">
      <c r="A54" s="97" t="s">
        <v>34</v>
      </c>
      <c r="B54" s="145">
        <v>64.779467595514745</v>
      </c>
      <c r="C54" s="13"/>
      <c r="D54" s="13"/>
      <c r="E54" s="13"/>
    </row>
    <row r="55" spans="1:5" x14ac:dyDescent="0.25">
      <c r="A55" s="97" t="s">
        <v>57</v>
      </c>
      <c r="B55" s="146">
        <v>65.453583306591995</v>
      </c>
      <c r="C55" s="13"/>
      <c r="D55" s="13"/>
      <c r="E55" s="13"/>
    </row>
    <row r="56" spans="1:5" x14ac:dyDescent="0.25">
      <c r="A56" s="97" t="s">
        <v>761</v>
      </c>
      <c r="B56" s="146">
        <v>65.780728355993645</v>
      </c>
      <c r="C56" s="13"/>
      <c r="D56" s="13"/>
      <c r="E56" s="13"/>
    </row>
    <row r="57" spans="1:5" x14ac:dyDescent="0.25">
      <c r="A57" s="97" t="s">
        <v>39</v>
      </c>
      <c r="B57" s="146">
        <v>66.266736153324601</v>
      </c>
      <c r="C57" s="13"/>
      <c r="D57" s="13"/>
      <c r="E57" s="13"/>
    </row>
    <row r="58" spans="1:5" x14ac:dyDescent="0.25">
      <c r="A58" s="97" t="s">
        <v>688</v>
      </c>
      <c r="B58" s="146">
        <v>66.706706996491988</v>
      </c>
      <c r="C58" s="13"/>
      <c r="D58" s="13"/>
      <c r="E58" s="13"/>
    </row>
    <row r="59" spans="1:5" x14ac:dyDescent="0.25">
      <c r="A59" s="97" t="s">
        <v>45</v>
      </c>
      <c r="B59" s="146">
        <v>66.757355330868677</v>
      </c>
      <c r="C59" s="13"/>
      <c r="D59" s="13"/>
      <c r="E59" s="13"/>
    </row>
    <row r="60" spans="1:5" x14ac:dyDescent="0.25">
      <c r="A60" s="97" t="s">
        <v>762</v>
      </c>
      <c r="B60" s="145">
        <v>67.100053719090468</v>
      </c>
      <c r="C60" s="13"/>
      <c r="D60" s="13"/>
      <c r="E60" s="13"/>
    </row>
    <row r="61" spans="1:5" x14ac:dyDescent="0.25">
      <c r="A61" s="97" t="s">
        <v>405</v>
      </c>
      <c r="B61" s="146">
        <v>67.210125119872416</v>
      </c>
      <c r="C61" s="13"/>
      <c r="D61" s="13"/>
      <c r="E61" s="13"/>
    </row>
    <row r="62" spans="1:5" x14ac:dyDescent="0.25">
      <c r="A62" s="97" t="s">
        <v>723</v>
      </c>
      <c r="B62" s="145">
        <v>67.213269377294736</v>
      </c>
      <c r="C62" s="13"/>
      <c r="D62" s="13"/>
      <c r="E62" s="13"/>
    </row>
    <row r="63" spans="1:5" x14ac:dyDescent="0.25">
      <c r="A63" s="97" t="s">
        <v>763</v>
      </c>
      <c r="B63" s="146">
        <v>67.824482429760067</v>
      </c>
      <c r="C63" s="13"/>
      <c r="D63" s="13"/>
      <c r="E63" s="13"/>
    </row>
    <row r="64" spans="1:5" x14ac:dyDescent="0.25">
      <c r="A64" s="97" t="s">
        <v>96</v>
      </c>
      <c r="B64" s="146">
        <v>67.951811076953703</v>
      </c>
      <c r="C64" s="13"/>
      <c r="D64" s="13"/>
      <c r="E64" s="13"/>
    </row>
    <row r="65" spans="1:5" x14ac:dyDescent="0.25">
      <c r="A65" s="97" t="s">
        <v>36</v>
      </c>
      <c r="B65" s="145">
        <v>68.071026622005093</v>
      </c>
      <c r="C65" s="13"/>
      <c r="D65" s="13"/>
      <c r="E65" s="13"/>
    </row>
    <row r="66" spans="1:5" x14ac:dyDescent="0.25">
      <c r="A66" s="97" t="s">
        <v>509</v>
      </c>
      <c r="B66" s="145">
        <v>68.121309033757797</v>
      </c>
      <c r="C66" s="13"/>
      <c r="D66" s="13"/>
      <c r="E66" s="13"/>
    </row>
    <row r="67" spans="1:5" x14ac:dyDescent="0.25">
      <c r="A67" s="97" t="s">
        <v>33</v>
      </c>
      <c r="B67" s="146">
        <v>68.588962222880795</v>
      </c>
      <c r="C67" s="13"/>
      <c r="D67" s="13"/>
      <c r="E67" s="13"/>
    </row>
    <row r="68" spans="1:5" x14ac:dyDescent="0.25">
      <c r="A68" s="97" t="s">
        <v>70</v>
      </c>
      <c r="B68" s="146">
        <v>68.727747443276101</v>
      </c>
      <c r="C68" s="13"/>
      <c r="D68" s="13"/>
      <c r="E68" s="13"/>
    </row>
    <row r="69" spans="1:5" x14ac:dyDescent="0.25">
      <c r="A69" s="97" t="s">
        <v>74</v>
      </c>
      <c r="B69" s="145">
        <v>68.773032040880054</v>
      </c>
      <c r="C69" s="13"/>
      <c r="D69" s="13"/>
      <c r="E69" s="13"/>
    </row>
    <row r="70" spans="1:5" x14ac:dyDescent="0.25">
      <c r="A70" s="97" t="s">
        <v>764</v>
      </c>
      <c r="B70" s="145">
        <v>69.140009038129634</v>
      </c>
      <c r="C70" s="13"/>
      <c r="D70" s="13"/>
      <c r="E70" s="13"/>
    </row>
    <row r="71" spans="1:5" x14ac:dyDescent="0.25">
      <c r="A71" s="97" t="s">
        <v>695</v>
      </c>
      <c r="B71" s="146">
        <v>69.273540032541078</v>
      </c>
      <c r="C71" s="13"/>
      <c r="D71" s="13"/>
      <c r="E71" s="13"/>
    </row>
    <row r="72" spans="1:5" x14ac:dyDescent="0.25">
      <c r="A72" s="97" t="s">
        <v>408</v>
      </c>
      <c r="B72" s="146">
        <v>69.601054493683833</v>
      </c>
      <c r="C72" s="13"/>
      <c r="D72" s="13"/>
      <c r="E72" s="13"/>
    </row>
    <row r="73" spans="1:5" x14ac:dyDescent="0.25">
      <c r="A73" s="97" t="s">
        <v>587</v>
      </c>
      <c r="B73" s="145">
        <v>69.964080685188094</v>
      </c>
      <c r="C73" s="13"/>
      <c r="D73" s="13"/>
      <c r="E73" s="13"/>
    </row>
    <row r="74" spans="1:5" x14ac:dyDescent="0.25">
      <c r="A74" s="97" t="s">
        <v>407</v>
      </c>
      <c r="B74" s="146">
        <v>70.06972572671927</v>
      </c>
      <c r="C74" s="13"/>
      <c r="D74" s="13"/>
      <c r="E74" s="13"/>
    </row>
    <row r="75" spans="1:5" x14ac:dyDescent="0.25">
      <c r="A75" s="97" t="s">
        <v>507</v>
      </c>
      <c r="B75" s="146">
        <v>70.406278656938099</v>
      </c>
      <c r="C75" s="13"/>
      <c r="D75" s="13"/>
      <c r="E75" s="13"/>
    </row>
    <row r="76" spans="1:5" x14ac:dyDescent="0.25">
      <c r="A76" s="97" t="s">
        <v>415</v>
      </c>
      <c r="B76" s="146">
        <v>71.033896249593965</v>
      </c>
      <c r="C76" s="13"/>
      <c r="D76" s="13"/>
      <c r="E76" s="13"/>
    </row>
    <row r="77" spans="1:5" x14ac:dyDescent="0.25">
      <c r="A77" s="97" t="s">
        <v>508</v>
      </c>
      <c r="B77" s="145">
        <v>72.233268499255601</v>
      </c>
      <c r="C77" s="13"/>
      <c r="D77" s="13"/>
      <c r="E77" s="13"/>
    </row>
    <row r="78" spans="1:5" x14ac:dyDescent="0.25">
      <c r="A78" s="97" t="s">
        <v>81</v>
      </c>
      <c r="B78" s="145">
        <v>75.540819951212853</v>
      </c>
      <c r="C78" s="13"/>
      <c r="D78" s="13"/>
      <c r="E78" s="13"/>
    </row>
    <row r="79" spans="1:5" x14ac:dyDescent="0.25">
      <c r="A79" s="97" t="s">
        <v>765</v>
      </c>
      <c r="B79" s="146">
        <v>75.899355348602711</v>
      </c>
      <c r="C79" s="13"/>
      <c r="D79" s="13"/>
      <c r="E79" s="13"/>
    </row>
    <row r="80" spans="1:5" x14ac:dyDescent="0.25">
      <c r="A80" s="97" t="s">
        <v>414</v>
      </c>
      <c r="B80" s="146">
        <v>77.787527353783915</v>
      </c>
      <c r="C80" s="13"/>
      <c r="D80" s="13"/>
      <c r="E80" s="13"/>
    </row>
    <row r="81" spans="1:5" x14ac:dyDescent="0.25">
      <c r="A81" s="97" t="s">
        <v>79</v>
      </c>
      <c r="B81" s="145">
        <v>78.557017673576183</v>
      </c>
      <c r="C81" s="13"/>
      <c r="D81" s="13"/>
      <c r="E81" s="13"/>
    </row>
    <row r="82" spans="1:5" x14ac:dyDescent="0.25">
      <c r="A82" s="97" t="s">
        <v>615</v>
      </c>
      <c r="B82" s="145">
        <v>79.09</v>
      </c>
      <c r="C82" s="13"/>
      <c r="D82" s="13"/>
      <c r="E82" s="13"/>
    </row>
    <row r="83" spans="1:5" x14ac:dyDescent="0.25">
      <c r="A83" s="97" t="s">
        <v>89</v>
      </c>
      <c r="B83" s="145">
        <v>79.187942195506949</v>
      </c>
      <c r="C83" s="13"/>
      <c r="D83" s="13"/>
      <c r="E83" s="13"/>
    </row>
    <row r="84" spans="1:5" x14ac:dyDescent="0.25">
      <c r="A84" s="97" t="s">
        <v>86</v>
      </c>
      <c r="B84" s="145">
        <v>80.470158516246443</v>
      </c>
      <c r="C84" s="13"/>
      <c r="D84" s="13"/>
      <c r="E84" s="13"/>
    </row>
    <row r="85" spans="1:5" x14ac:dyDescent="0.25">
      <c r="A85" s="97" t="s">
        <v>24</v>
      </c>
      <c r="B85" s="146">
        <v>80.910623672603762</v>
      </c>
      <c r="C85" s="13"/>
      <c r="D85" s="13"/>
      <c r="E85" s="13"/>
    </row>
    <row r="86" spans="1:5" x14ac:dyDescent="0.25">
      <c r="A86" s="97" t="s">
        <v>92</v>
      </c>
      <c r="B86" s="145">
        <v>80.926081867142855</v>
      </c>
      <c r="C86" s="13"/>
      <c r="D86" s="13"/>
      <c r="E86" s="13"/>
    </row>
    <row r="87" spans="1:5" x14ac:dyDescent="0.25">
      <c r="A87" s="97" t="s">
        <v>22</v>
      </c>
      <c r="B87" s="146">
        <v>82.608823606076839</v>
      </c>
      <c r="C87" s="13"/>
      <c r="D87" s="13"/>
      <c r="E87" s="13"/>
    </row>
    <row r="88" spans="1:5" x14ac:dyDescent="0.25">
      <c r="A88" s="97" t="s">
        <v>766</v>
      </c>
      <c r="B88" s="146">
        <v>82.903869073324017</v>
      </c>
      <c r="C88" s="13"/>
      <c r="D88" s="13"/>
      <c r="E88" s="13"/>
    </row>
    <row r="89" spans="1:5" x14ac:dyDescent="0.25">
      <c r="A89" s="97" t="s">
        <v>98</v>
      </c>
      <c r="B89" s="146">
        <v>85.059949101051387</v>
      </c>
      <c r="C89" s="13"/>
      <c r="D89" s="13"/>
      <c r="E89" s="13"/>
    </row>
    <row r="90" spans="1:5" x14ac:dyDescent="0.25">
      <c r="A90" s="97" t="s">
        <v>767</v>
      </c>
      <c r="B90" s="146">
        <v>85.49461151434781</v>
      </c>
      <c r="C90" s="13"/>
      <c r="D90" s="13"/>
      <c r="E90" s="13"/>
    </row>
    <row r="91" spans="1:5" x14ac:dyDescent="0.25">
      <c r="A91" s="97" t="s">
        <v>549</v>
      </c>
      <c r="B91" s="146">
        <v>85.695609659514332</v>
      </c>
      <c r="C91" s="13"/>
      <c r="D91" s="13"/>
      <c r="E91" s="13"/>
    </row>
    <row r="92" spans="1:5" x14ac:dyDescent="0.25">
      <c r="A92" s="97" t="s">
        <v>75</v>
      </c>
      <c r="B92" s="145">
        <v>85.785644661886849</v>
      </c>
      <c r="C92" s="13"/>
      <c r="D92" s="13"/>
      <c r="E92" s="13"/>
    </row>
    <row r="93" spans="1:5" x14ac:dyDescent="0.25">
      <c r="A93" s="97" t="s">
        <v>768</v>
      </c>
      <c r="B93" s="146">
        <v>87.027520515915256</v>
      </c>
      <c r="C93" s="13"/>
      <c r="D93" s="13"/>
      <c r="E93" s="13"/>
    </row>
    <row r="94" spans="1:5" x14ac:dyDescent="0.25">
      <c r="A94" s="97" t="s">
        <v>87</v>
      </c>
      <c r="B94" s="146">
        <v>88.466048922419844</v>
      </c>
      <c r="C94" s="13"/>
      <c r="D94" s="13"/>
      <c r="E94" s="13"/>
    </row>
    <row r="95" spans="1:5" x14ac:dyDescent="0.25">
      <c r="A95" s="97" t="s">
        <v>88</v>
      </c>
      <c r="B95" s="145">
        <v>90.017445402458947</v>
      </c>
      <c r="C95" s="13"/>
      <c r="D95" s="13"/>
      <c r="E95" s="13"/>
    </row>
    <row r="96" spans="1:5" x14ac:dyDescent="0.25">
      <c r="A96" s="97" t="s">
        <v>510</v>
      </c>
      <c r="B96" s="145">
        <v>90.881095373227168</v>
      </c>
      <c r="C96" s="13"/>
      <c r="D96" s="13"/>
      <c r="E96" s="13"/>
    </row>
    <row r="97" spans="1:5" x14ac:dyDescent="0.25">
      <c r="A97" s="97" t="s">
        <v>564</v>
      </c>
      <c r="B97" s="146">
        <v>91.249341019308687</v>
      </c>
      <c r="C97" s="13"/>
      <c r="D97" s="13"/>
      <c r="E97" s="13"/>
    </row>
    <row r="98" spans="1:5" x14ac:dyDescent="0.25">
      <c r="A98" s="97" t="s">
        <v>80</v>
      </c>
      <c r="B98" s="145">
        <v>91.525168477628142</v>
      </c>
      <c r="C98" s="13"/>
      <c r="D98" s="13"/>
      <c r="E98" s="13"/>
    </row>
    <row r="99" spans="1:5" x14ac:dyDescent="0.25">
      <c r="A99" s="97" t="s">
        <v>76</v>
      </c>
      <c r="B99" s="145">
        <v>94.144928078014217</v>
      </c>
      <c r="C99" s="13"/>
      <c r="D99" s="13"/>
      <c r="E99" s="13"/>
    </row>
    <row r="100" spans="1:5" x14ac:dyDescent="0.25">
      <c r="A100" s="97" t="s">
        <v>69</v>
      </c>
      <c r="B100" s="145">
        <v>100</v>
      </c>
      <c r="C100" s="13"/>
      <c r="D100" s="13"/>
      <c r="E100" s="13"/>
    </row>
    <row r="101" spans="1:5" x14ac:dyDescent="0.25">
      <c r="B101" s="13"/>
      <c r="C101" s="13"/>
      <c r="D101" s="13"/>
      <c r="E101" s="13"/>
    </row>
    <row r="102" spans="1:5" x14ac:dyDescent="0.25">
      <c r="B102" s="13"/>
      <c r="C102" s="13"/>
      <c r="D102" s="13"/>
      <c r="E102" s="13"/>
    </row>
    <row r="103" spans="1:5" x14ac:dyDescent="0.25">
      <c r="B103" s="13"/>
      <c r="C103" s="13"/>
      <c r="D103" s="13"/>
      <c r="E103" s="13"/>
    </row>
    <row r="104" spans="1:5" x14ac:dyDescent="0.25">
      <c r="B104" s="13"/>
      <c r="C104" s="13"/>
      <c r="D104" s="13"/>
      <c r="E104" s="13"/>
    </row>
    <row r="105" spans="1:5" x14ac:dyDescent="0.25">
      <c r="B105" s="13"/>
      <c r="C105" s="13"/>
      <c r="D105" s="13"/>
      <c r="E105" s="13"/>
    </row>
    <row r="106" spans="1:5" x14ac:dyDescent="0.25">
      <c r="B106" s="13"/>
      <c r="C106" s="13"/>
      <c r="D106" s="13"/>
      <c r="E106" s="13"/>
    </row>
    <row r="107" spans="1:5" x14ac:dyDescent="0.25">
      <c r="B107" s="13"/>
      <c r="C107" s="13"/>
      <c r="D107" s="13"/>
      <c r="E107" s="13"/>
    </row>
    <row r="108" spans="1:5" x14ac:dyDescent="0.25">
      <c r="B108" s="13"/>
      <c r="C108" s="13"/>
      <c r="D108" s="13"/>
      <c r="E108" s="13"/>
    </row>
    <row r="109" spans="1:5" x14ac:dyDescent="0.25">
      <c r="B109" s="13"/>
      <c r="C109" s="13"/>
      <c r="D109" s="13"/>
      <c r="E109" s="13"/>
    </row>
    <row r="110" spans="1:5" x14ac:dyDescent="0.25">
      <c r="B110" s="13"/>
      <c r="C110" s="13"/>
      <c r="D110" s="13"/>
      <c r="E110" s="13"/>
    </row>
    <row r="111" spans="1:5" x14ac:dyDescent="0.25">
      <c r="B111" s="13"/>
      <c r="C111" s="13"/>
      <c r="D111" s="13"/>
      <c r="E111" s="13"/>
    </row>
    <row r="112" spans="1:5" x14ac:dyDescent="0.25">
      <c r="B112" s="13"/>
      <c r="C112" s="13"/>
      <c r="D112" s="13"/>
      <c r="E112" s="13"/>
    </row>
    <row r="113" spans="2:5" x14ac:dyDescent="0.25">
      <c r="B113" s="13"/>
      <c r="C113" s="13"/>
      <c r="D113" s="13"/>
      <c r="E113" s="13"/>
    </row>
    <row r="114" spans="2:5" x14ac:dyDescent="0.25">
      <c r="B114" s="13"/>
      <c r="C114" s="13"/>
      <c r="D114" s="13"/>
      <c r="E114" s="13"/>
    </row>
    <row r="115" spans="2:5" x14ac:dyDescent="0.25">
      <c r="B115" s="13"/>
      <c r="C115" s="13"/>
      <c r="D115" s="13"/>
      <c r="E115" s="13"/>
    </row>
    <row r="116" spans="2:5" x14ac:dyDescent="0.25">
      <c r="B116" s="13"/>
      <c r="C116" s="13"/>
      <c r="D116" s="13"/>
      <c r="E116" s="13"/>
    </row>
    <row r="117" spans="2:5" x14ac:dyDescent="0.25">
      <c r="B117" s="13"/>
      <c r="C117" s="13"/>
      <c r="D117" s="13"/>
      <c r="E117" s="13"/>
    </row>
    <row r="118" spans="2:5" x14ac:dyDescent="0.25">
      <c r="B118" s="13"/>
      <c r="C118" s="13"/>
      <c r="D118" s="13"/>
      <c r="E118" s="13"/>
    </row>
    <row r="119" spans="2:5" x14ac:dyDescent="0.25">
      <c r="B119" s="13"/>
      <c r="C119" s="13"/>
      <c r="D119" s="13"/>
      <c r="E119" s="13"/>
    </row>
    <row r="120" spans="2:5" x14ac:dyDescent="0.25">
      <c r="B120" s="13"/>
      <c r="C120" s="13"/>
      <c r="D120" s="13"/>
      <c r="E120" s="13"/>
    </row>
    <row r="121" spans="2:5" x14ac:dyDescent="0.25">
      <c r="B121" s="13"/>
      <c r="C121" s="13"/>
      <c r="D121" s="13"/>
      <c r="E121" s="13"/>
    </row>
    <row r="122" spans="2:5" x14ac:dyDescent="0.25">
      <c r="B122" s="13"/>
      <c r="C122" s="13"/>
      <c r="D122" s="13"/>
      <c r="E122" s="13"/>
    </row>
    <row r="123" spans="2:5" x14ac:dyDescent="0.25">
      <c r="B123" s="13"/>
      <c r="C123" s="13"/>
      <c r="D123" s="13"/>
      <c r="E123" s="13"/>
    </row>
    <row r="124" spans="2:5" x14ac:dyDescent="0.25">
      <c r="B124" s="13"/>
      <c r="C124" s="13"/>
      <c r="D124" s="13"/>
      <c r="E124" s="13"/>
    </row>
    <row r="125" spans="2:5" x14ac:dyDescent="0.25">
      <c r="B125" s="13"/>
      <c r="C125" s="13"/>
      <c r="D125" s="13"/>
      <c r="E125" s="13"/>
    </row>
    <row r="126" spans="2:5" x14ac:dyDescent="0.25">
      <c r="B126" s="13"/>
      <c r="C126" s="13"/>
      <c r="D126" s="13"/>
      <c r="E126" s="13"/>
    </row>
    <row r="127" spans="2:5" x14ac:dyDescent="0.25">
      <c r="B127" s="13"/>
      <c r="C127" s="13"/>
      <c r="D127" s="13"/>
      <c r="E127" s="13"/>
    </row>
    <row r="128" spans="2:5" x14ac:dyDescent="0.25">
      <c r="B128" s="13"/>
      <c r="C128" s="13"/>
      <c r="D128" s="13"/>
      <c r="E128" s="13"/>
    </row>
    <row r="129" spans="2:5" x14ac:dyDescent="0.25">
      <c r="B129" s="13"/>
      <c r="C129" s="13"/>
      <c r="D129" s="13"/>
      <c r="E129" s="13"/>
    </row>
    <row r="130" spans="2:5" x14ac:dyDescent="0.25">
      <c r="B130" s="13"/>
      <c r="C130" s="13"/>
      <c r="D130" s="13"/>
      <c r="E130" s="13"/>
    </row>
    <row r="131" spans="2:5" x14ac:dyDescent="0.25">
      <c r="B131" s="13"/>
      <c r="C131" s="13"/>
      <c r="D131" s="13"/>
    </row>
    <row r="132" spans="2:5" x14ac:dyDescent="0.25">
      <c r="B132" s="13"/>
      <c r="C132" s="13"/>
      <c r="D132" s="13"/>
      <c r="E132" s="13"/>
    </row>
    <row r="133" spans="2:5" x14ac:dyDescent="0.25">
      <c r="B133" s="13"/>
      <c r="C133" s="13"/>
      <c r="D133" s="13"/>
    </row>
    <row r="134" spans="2:5" x14ac:dyDescent="0.25">
      <c r="B134" s="13"/>
      <c r="C134" s="13"/>
      <c r="D134" s="13"/>
    </row>
    <row r="135" spans="2:5" x14ac:dyDescent="0.25">
      <c r="B135" s="13"/>
      <c r="C135" s="13"/>
      <c r="D135" s="13"/>
    </row>
    <row r="136" spans="2:5" x14ac:dyDescent="0.25">
      <c r="B136" s="13"/>
      <c r="C136" s="13"/>
      <c r="D136" s="13"/>
    </row>
    <row r="137" spans="2:5" x14ac:dyDescent="0.25">
      <c r="B137" s="13"/>
      <c r="C137" s="13"/>
      <c r="D137" s="13"/>
    </row>
    <row r="138" spans="2:5" x14ac:dyDescent="0.25">
      <c r="B138" s="13"/>
      <c r="C138" s="13"/>
      <c r="D138" s="13"/>
    </row>
    <row r="139" spans="2:5" x14ac:dyDescent="0.25">
      <c r="B139" s="13"/>
      <c r="C139" s="13"/>
      <c r="D139" s="13"/>
    </row>
    <row r="140" spans="2:5" x14ac:dyDescent="0.25">
      <c r="B140" s="13"/>
      <c r="C140" s="13"/>
      <c r="D140" s="13"/>
    </row>
    <row r="141" spans="2:5" x14ac:dyDescent="0.25">
      <c r="B141" s="13"/>
      <c r="C141" s="13"/>
      <c r="D141" s="13"/>
    </row>
    <row r="142" spans="2:5" x14ac:dyDescent="0.25">
      <c r="B142" s="13"/>
      <c r="C142" s="13"/>
      <c r="D142" s="13"/>
    </row>
    <row r="143" spans="2:5" x14ac:dyDescent="0.25">
      <c r="B143" s="13"/>
      <c r="C143" s="13"/>
      <c r="D143" s="13"/>
    </row>
    <row r="144" spans="2:5" x14ac:dyDescent="0.25">
      <c r="B144" s="13"/>
      <c r="C144" s="13"/>
      <c r="D144" s="13"/>
    </row>
    <row r="145" spans="2:4" x14ac:dyDescent="0.25">
      <c r="B145" s="13"/>
      <c r="C145" s="13"/>
      <c r="D145" s="13"/>
    </row>
    <row r="146" spans="2:4" x14ac:dyDescent="0.25">
      <c r="B146" s="13"/>
      <c r="C146" s="13"/>
      <c r="D146" s="13"/>
    </row>
    <row r="147" spans="2:4" x14ac:dyDescent="0.25">
      <c r="B147" s="13"/>
      <c r="C147" s="13"/>
      <c r="D147" s="13"/>
    </row>
    <row r="148" spans="2:4" x14ac:dyDescent="0.25">
      <c r="B148" s="13"/>
      <c r="C148" s="13"/>
      <c r="D148" s="13"/>
    </row>
    <row r="149" spans="2:4" x14ac:dyDescent="0.25">
      <c r="B149" s="13"/>
      <c r="C149" s="13"/>
      <c r="D149" s="13"/>
    </row>
    <row r="150" spans="2:4" x14ac:dyDescent="0.25">
      <c r="B150" s="13"/>
      <c r="C150" s="13"/>
      <c r="D150" s="13"/>
    </row>
    <row r="151" spans="2:4" x14ac:dyDescent="0.25">
      <c r="B151" s="13"/>
      <c r="C151" s="13"/>
      <c r="D151" s="13"/>
    </row>
    <row r="152" spans="2:4" x14ac:dyDescent="0.25">
      <c r="B152" s="13"/>
      <c r="C152" s="13"/>
      <c r="D152" s="13"/>
    </row>
    <row r="153" spans="2:4" x14ac:dyDescent="0.25">
      <c r="B153" s="13"/>
      <c r="C153" s="13"/>
      <c r="D153" s="13"/>
    </row>
    <row r="154" spans="2:4" x14ac:dyDescent="0.25">
      <c r="B154" s="13"/>
      <c r="C154" s="13"/>
      <c r="D154" s="13"/>
    </row>
    <row r="155" spans="2:4" x14ac:dyDescent="0.25">
      <c r="B155" s="13"/>
      <c r="C155" s="13"/>
      <c r="D155" s="13"/>
    </row>
    <row r="156" spans="2:4" x14ac:dyDescent="0.25">
      <c r="B156" s="13"/>
      <c r="C156" s="13"/>
      <c r="D156" s="13"/>
    </row>
    <row r="157" spans="2:4" x14ac:dyDescent="0.25">
      <c r="B157" s="13"/>
      <c r="C157" s="13"/>
      <c r="D157" s="13"/>
    </row>
    <row r="158" spans="2:4" x14ac:dyDescent="0.25">
      <c r="B158" s="13"/>
      <c r="C158" s="13"/>
      <c r="D158" s="13"/>
    </row>
    <row r="159" spans="2:4" x14ac:dyDescent="0.25">
      <c r="B159" s="13"/>
      <c r="C159" s="13"/>
      <c r="D159" s="13"/>
    </row>
    <row r="160" spans="2:4" x14ac:dyDescent="0.25">
      <c r="B160" s="13"/>
      <c r="C160" s="13"/>
      <c r="D160" s="13"/>
    </row>
    <row r="161" spans="2:4" x14ac:dyDescent="0.25">
      <c r="B161" s="13"/>
      <c r="C161" s="13"/>
      <c r="D161" s="13"/>
    </row>
    <row r="162" spans="2:4" x14ac:dyDescent="0.25">
      <c r="B162" s="13"/>
      <c r="C162" s="13"/>
      <c r="D162" s="13"/>
    </row>
  </sheetData>
  <hyperlinks>
    <hyperlink ref="A1" location="'List of Figs &amp; Tables'!A1" display="Link to Index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List of Figs &amp; Tables</vt:lpstr>
      <vt:lpstr>Fig 1</vt:lpstr>
      <vt:lpstr>Fig 2</vt:lpstr>
      <vt:lpstr>Fig 3</vt:lpstr>
      <vt:lpstr>Table 1</vt:lpstr>
      <vt:lpstr>Table 2</vt:lpstr>
      <vt:lpstr>Table 3</vt:lpstr>
      <vt:lpstr>Table 4</vt:lpstr>
      <vt:lpstr>Fig 4</vt:lpstr>
      <vt:lpstr>Table 5</vt:lpstr>
      <vt:lpstr>Table 6</vt:lpstr>
      <vt:lpstr>Fig 5</vt:lpstr>
      <vt:lpstr>Fig 6</vt:lpstr>
      <vt:lpstr>Fig 7</vt:lpstr>
      <vt:lpstr>Fig 8</vt:lpstr>
      <vt:lpstr>Fig 9</vt:lpstr>
      <vt:lpstr>Fig 10</vt:lpstr>
      <vt:lpstr>Fig 11</vt:lpstr>
      <vt:lpstr>Fig 12</vt:lpstr>
      <vt:lpstr>Fig 13</vt:lpstr>
      <vt:lpstr>Fig 14</vt:lpstr>
      <vt:lpstr>Fig 15</vt:lpstr>
      <vt:lpstr>Fig 16</vt:lpstr>
      <vt:lpstr>Fig 17</vt:lpstr>
      <vt:lpstr>Fig 18</vt:lpstr>
      <vt:lpstr>Fig 19</vt:lpstr>
      <vt:lpstr>Fig 20</vt:lpstr>
      <vt:lpstr>Fig 21</vt:lpstr>
      <vt:lpstr>Fig 22</vt:lpstr>
      <vt:lpstr>Fig 23</vt:lpstr>
      <vt:lpstr>Fig 24</vt:lpstr>
      <vt:lpstr>Fig 25</vt:lpstr>
      <vt:lpstr>Fig 26</vt:lpstr>
      <vt:lpstr>Fig 27</vt:lpstr>
      <vt:lpstr>Fig 28</vt:lpstr>
      <vt:lpstr>Fig 29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Jackson</dc:creator>
  <cp:lastModifiedBy>Kristin McCahon</cp:lastModifiedBy>
  <cp:lastPrinted>2015-08-10T19:06:17Z</cp:lastPrinted>
  <dcterms:created xsi:type="dcterms:W3CDTF">2014-08-26T20:40:12Z</dcterms:created>
  <dcterms:modified xsi:type="dcterms:W3CDTF">2017-11-27T21:56:39Z</dcterms:modified>
</cp:coreProperties>
</file>