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drawings/drawing24.xml" ContentType="application/vnd.openxmlformats-officedocument.drawing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drawings/drawing26.xml" ContentType="application/vnd.openxmlformats-officedocument.drawing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drawings/drawing27.xml" ContentType="application/vnd.openxmlformats-officedocument.drawing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drawings/drawing28.xml" ContentType="application/vnd.openxmlformats-officedocument.drawing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drawings/drawing29.xml" ContentType="application/vnd.openxmlformats-officedocument.drawing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drawings/drawing30.xml" ContentType="application/vnd.openxmlformats-officedocument.drawing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drawings/drawing31.xml" ContentType="application/vnd.openxmlformats-officedocument.drawing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drawings/drawing32.xml" ContentType="application/vnd.openxmlformats-officedocument.drawing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drawings/drawing34.xml" ContentType="application/vnd.openxmlformats-officedocument.drawing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drawings/drawing35.xml" ContentType="application/vnd.openxmlformats-officedocument.drawing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drawings/drawing36.xml" ContentType="application/vnd.openxmlformats-officedocument.drawing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drawings/drawing37.xml" ContentType="application/vnd.openxmlformats-officedocument.drawing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drawings/drawing39.xml" ContentType="application/vnd.openxmlformats-officedocument.drawing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6030" windowWidth="19230" windowHeight="5955" tabRatio="921" activeTab="1"/>
  </bookViews>
  <sheets>
    <sheet name="List of Figs &amp; Tables" sheetId="1" r:id="rId1"/>
    <sheet name="Fig 1" sheetId="62" r:id="rId2"/>
    <sheet name="Fig 2" sheetId="63" r:id="rId3"/>
    <sheet name="Fig 3" sheetId="64" r:id="rId4"/>
    <sheet name="Table 1" sheetId="65" r:id="rId5"/>
    <sheet name="Table 2" sheetId="66" r:id="rId6"/>
    <sheet name="Table 3" sheetId="67" r:id="rId7"/>
    <sheet name="Table 4" sheetId="68" r:id="rId8"/>
    <sheet name="Fig 4" sheetId="69" r:id="rId9"/>
    <sheet name="Table 5" sheetId="82" r:id="rId10"/>
    <sheet name="Table 6" sheetId="70" r:id="rId11"/>
    <sheet name="Fig 5" sheetId="72" r:id="rId12"/>
    <sheet name="Fig 6" sheetId="73" r:id="rId13"/>
    <sheet name="Fig 7" sheetId="74" r:id="rId14"/>
    <sheet name="Fig 8" sheetId="75" r:id="rId15"/>
    <sheet name="Fig 9" sheetId="76" r:id="rId16"/>
    <sheet name="Fig 10" sheetId="77" r:id="rId17"/>
    <sheet name="Fig 11" sheetId="78" r:id="rId18"/>
    <sheet name="Fig 12" sheetId="79" r:id="rId19"/>
    <sheet name="Fig 13" sheetId="81" r:id="rId20"/>
    <sheet name="Fig 14" sheetId="25" r:id="rId21"/>
    <sheet name="Fig 15" sheetId="26" r:id="rId22"/>
    <sheet name="Fig 16" sheetId="27" r:id="rId23"/>
    <sheet name="Fig 17" sheetId="28" r:id="rId24"/>
    <sheet name="Fig 18" sheetId="29" r:id="rId25"/>
    <sheet name="Fig 19" sheetId="30" r:id="rId26"/>
    <sheet name="Fig 20" sheetId="31" r:id="rId27"/>
    <sheet name="Fig 21" sheetId="32" r:id="rId28"/>
    <sheet name="Fig 22" sheetId="33" r:id="rId29"/>
    <sheet name="Fig 23" sheetId="34" r:id="rId30"/>
    <sheet name="Fig 24" sheetId="35" r:id="rId31"/>
    <sheet name="Fig 25" sheetId="36" r:id="rId32"/>
    <sheet name="Fig 26" sheetId="37" r:id="rId33"/>
    <sheet name="Fig 27" sheetId="38" r:id="rId34"/>
    <sheet name="Fig 28" sheetId="39" r:id="rId35"/>
    <sheet name="Fig 29" sheetId="40" r:id="rId36"/>
    <sheet name="Table 7" sheetId="41" r:id="rId37"/>
    <sheet name="Table 8" sheetId="42" r:id="rId38"/>
    <sheet name="Table 9" sheetId="43" r:id="rId39"/>
    <sheet name="Table 10" sheetId="44" r:id="rId40"/>
    <sheet name="Table 11" sheetId="45" r:id="rId41"/>
    <sheet name="Table 12" sheetId="46" r:id="rId42"/>
    <sheet name="Table 13" sheetId="47" r:id="rId43"/>
    <sheet name="Table 14" sheetId="48" r:id="rId44"/>
    <sheet name="Table 15" sheetId="49" r:id="rId45"/>
    <sheet name="Table 16" sheetId="50" r:id="rId46"/>
    <sheet name="Table 17" sheetId="51" r:id="rId47"/>
    <sheet name="Table 18" sheetId="52" r:id="rId48"/>
    <sheet name="Table 19" sheetId="53" r:id="rId49"/>
    <sheet name="Table 20" sheetId="54" r:id="rId50"/>
    <sheet name="Table 21" sheetId="55" r:id="rId51"/>
    <sheet name="Table 22" sheetId="56" r:id="rId52"/>
  </sheets>
  <definedNames>
    <definedName name="_xlnm._FilterDatabase" localSheetId="19" hidden="1">'Fig 13'!$A$7:$D$17</definedName>
    <definedName name="_xlnm._FilterDatabase" localSheetId="20" hidden="1">'Fig 14'!$A$4:$E$5</definedName>
    <definedName name="_xlnm._FilterDatabase" localSheetId="21" hidden="1">'Fig 15'!$A$3:$E$83</definedName>
    <definedName name="_xlnm._FilterDatabase" localSheetId="22" hidden="1">'Fig 16'!$A$3:$E$83</definedName>
    <definedName name="_xlnm._FilterDatabase" localSheetId="23" hidden="1">'Fig 17'!$A$3:$E$83</definedName>
    <definedName name="_xlnm._FilterDatabase" localSheetId="24" hidden="1">'Fig 18'!$A$3:$E$83</definedName>
    <definedName name="_xlnm._FilterDatabase" localSheetId="25" hidden="1">'Fig 19'!$A$3:$E$83</definedName>
    <definedName name="_xlnm._FilterDatabase" localSheetId="26" hidden="1">'Fig 20'!$A$43:$E$44</definedName>
    <definedName name="_xlnm._FilterDatabase" localSheetId="27" hidden="1">'Fig 21'!$A$3:$E$83</definedName>
    <definedName name="_xlnm._FilterDatabase" localSheetId="28" hidden="1">'Fig 22'!$A$3:$E$83</definedName>
    <definedName name="_xlnm._FilterDatabase" localSheetId="29" hidden="1">'Fig 23'!$A$3:$E$83</definedName>
    <definedName name="_xlnm._FilterDatabase" localSheetId="30" hidden="1">'Fig 24'!$A$3:$E$83</definedName>
    <definedName name="_xlnm._FilterDatabase" localSheetId="31" hidden="1">'Fig 25'!$A$74:$E$75</definedName>
    <definedName name="_xlnm._FilterDatabase" localSheetId="32" hidden="1">'Fig 26'!$A$3:$E$83</definedName>
    <definedName name="_xlnm._FilterDatabase" localSheetId="33" hidden="1">'Fig 27'!$A$3:$E$83</definedName>
    <definedName name="_xlnm._FilterDatabase" localSheetId="34" hidden="1">'Fig 28'!$A$3:$E$83</definedName>
    <definedName name="_xlnm._FilterDatabase" localSheetId="35" hidden="1">'Fig 29'!$A$3:$E$83</definedName>
    <definedName name="_xlnm._FilterDatabase" localSheetId="13" hidden="1">'Fig 7'!$A$4:$B$16</definedName>
    <definedName name="_xlnm._FilterDatabase" localSheetId="5" hidden="1">'Table 2'!$L$5:$M$41</definedName>
    <definedName name="_xlnm._FilterDatabase" localSheetId="6" hidden="1">'Table 3'!$C$2:$H$34</definedName>
  </definedNames>
  <calcPr calcId="145621"/>
</workbook>
</file>

<file path=xl/calcChain.xml><?xml version="1.0" encoding="utf-8"?>
<calcChain xmlns="http://schemas.openxmlformats.org/spreadsheetml/2006/main">
  <c r="B19" i="74" l="1"/>
  <c r="E72" i="25" l="1"/>
  <c r="E58" i="25"/>
  <c r="E26" i="25"/>
  <c r="E60" i="25"/>
  <c r="E46" i="25"/>
  <c r="E11" i="25"/>
  <c r="E34" i="25"/>
  <c r="E16" i="25"/>
  <c r="E40" i="25"/>
  <c r="E35" i="25"/>
  <c r="E83" i="25"/>
  <c r="E18" i="25"/>
  <c r="E31" i="25"/>
  <c r="E17" i="25"/>
  <c r="E30" i="25"/>
  <c r="E80" i="25"/>
  <c r="E57" i="25"/>
  <c r="E51" i="25"/>
  <c r="E82" i="25"/>
  <c r="E38" i="25"/>
  <c r="E22" i="25"/>
  <c r="E23" i="25"/>
  <c r="E52" i="25"/>
  <c r="E48" i="25"/>
  <c r="E15" i="25"/>
  <c r="E20" i="25"/>
  <c r="E9" i="25"/>
  <c r="E14" i="25"/>
  <c r="E63" i="25"/>
  <c r="E47" i="25"/>
  <c r="E59" i="25"/>
  <c r="E62" i="25"/>
  <c r="E45" i="25"/>
  <c r="E71" i="25"/>
  <c r="E78" i="25"/>
  <c r="E24" i="25"/>
  <c r="E44" i="25"/>
  <c r="E6" i="25"/>
  <c r="E8" i="25"/>
  <c r="E27" i="25"/>
  <c r="E43" i="25"/>
  <c r="E70" i="25"/>
  <c r="E7" i="25"/>
  <c r="E32" i="25"/>
  <c r="E68" i="25"/>
  <c r="E13" i="25"/>
  <c r="E42" i="25"/>
  <c r="E61" i="25"/>
  <c r="E39" i="25"/>
  <c r="E50" i="25"/>
  <c r="E54" i="25"/>
  <c r="E81" i="25"/>
  <c r="E12" i="25"/>
  <c r="E19" i="25"/>
  <c r="E10" i="25"/>
  <c r="E41" i="25"/>
  <c r="E29" i="25"/>
  <c r="E4" i="25"/>
  <c r="E76" i="25"/>
  <c r="E69" i="25"/>
  <c r="E53" i="25"/>
  <c r="E77" i="25"/>
  <c r="E28" i="25"/>
  <c r="E73" i="25"/>
  <c r="E65" i="25"/>
  <c r="E66" i="25"/>
  <c r="E25" i="25"/>
  <c r="E67" i="25"/>
  <c r="E79" i="25"/>
  <c r="E64" i="25"/>
  <c r="E55" i="25"/>
  <c r="E75" i="25"/>
  <c r="E5" i="25"/>
  <c r="E74" i="25"/>
  <c r="E37" i="25"/>
  <c r="E36" i="25"/>
  <c r="E21" i="25"/>
  <c r="E33" i="25"/>
  <c r="E56" i="25"/>
  <c r="E49" i="25"/>
  <c r="B20" i="74" l="1"/>
  <c r="E39" i="40" l="1"/>
  <c r="E22" i="39"/>
  <c r="E67" i="38"/>
  <c r="E42" i="37"/>
  <c r="E24" i="36"/>
  <c r="E45" i="35"/>
  <c r="E19" i="34"/>
  <c r="E79" i="33"/>
  <c r="E54" i="32"/>
  <c r="E18" i="32"/>
  <c r="E32" i="31" l="1"/>
  <c r="E36" i="30"/>
  <c r="E77" i="29"/>
  <c r="E29" i="28"/>
  <c r="E34" i="27"/>
  <c r="E78" i="26"/>
  <c r="B20" i="79" l="1"/>
  <c r="B14" i="78"/>
  <c r="B16" i="77"/>
  <c r="B13" i="76"/>
  <c r="B15" i="75"/>
  <c r="B18" i="74"/>
  <c r="B26" i="73"/>
  <c r="B12" i="72"/>
  <c r="C31" i="64"/>
  <c r="D30" i="64" s="1"/>
  <c r="C24" i="64"/>
  <c r="D23" i="64" s="1"/>
  <c r="C15" i="64"/>
  <c r="C14" i="64"/>
  <c r="B13" i="62"/>
  <c r="D24" i="64" l="1"/>
  <c r="D22" i="64"/>
  <c r="D21" i="64"/>
  <c r="D28" i="64"/>
  <c r="D31" i="64"/>
  <c r="D29" i="64"/>
  <c r="E54" i="37" l="1"/>
  <c r="E82" i="39" l="1"/>
  <c r="E64" i="39"/>
  <c r="E45" i="39"/>
  <c r="E27" i="39"/>
  <c r="E65" i="39"/>
  <c r="E81" i="39"/>
  <c r="E23" i="39"/>
  <c r="E61" i="39"/>
  <c r="E26" i="39"/>
  <c r="E39" i="39"/>
  <c r="E56" i="39"/>
  <c r="E66" i="39"/>
  <c r="E43" i="39"/>
  <c r="E60" i="39"/>
  <c r="E34" i="39"/>
  <c r="E29" i="39"/>
  <c r="E8" i="39"/>
  <c r="E33" i="39"/>
  <c r="E47" i="39"/>
  <c r="E24" i="39"/>
  <c r="E67" i="39"/>
  <c r="E75" i="39"/>
  <c r="E41" i="39"/>
  <c r="E44" i="39"/>
  <c r="E16" i="39"/>
  <c r="E36" i="39"/>
  <c r="E15" i="39"/>
  <c r="E58" i="39"/>
  <c r="E19" i="39"/>
  <c r="E18" i="39"/>
  <c r="E25" i="39"/>
  <c r="E80" i="39"/>
  <c r="E73" i="39"/>
  <c r="E50" i="39"/>
  <c r="E57" i="39"/>
  <c r="E63" i="39"/>
  <c r="E7" i="39"/>
  <c r="E32" i="39"/>
  <c r="E79" i="39"/>
  <c r="E76" i="39"/>
  <c r="E77" i="39"/>
  <c r="E49" i="39"/>
  <c r="E51" i="39"/>
  <c r="E55" i="39"/>
  <c r="E40" i="39"/>
  <c r="E11" i="39"/>
  <c r="E35" i="39"/>
  <c r="E59" i="39"/>
  <c r="E68" i="39"/>
  <c r="E37" i="39"/>
  <c r="E38" i="39"/>
  <c r="E12" i="39"/>
  <c r="E83" i="39"/>
  <c r="E5" i="39"/>
  <c r="E62" i="39"/>
  <c r="E21" i="39"/>
  <c r="E31" i="39"/>
  <c r="E52" i="39"/>
  <c r="E53" i="39"/>
  <c r="E74" i="39"/>
  <c r="E71" i="39"/>
  <c r="E46" i="39"/>
  <c r="E10" i="39"/>
  <c r="E13" i="39"/>
  <c r="E30" i="39"/>
  <c r="E54" i="39"/>
  <c r="E4" i="39"/>
  <c r="E9" i="39"/>
  <c r="E42" i="39"/>
  <c r="E69" i="39"/>
  <c r="E28" i="39"/>
  <c r="E72" i="39"/>
  <c r="E20" i="39"/>
  <c r="E78" i="39"/>
  <c r="E17" i="39"/>
  <c r="E48" i="39"/>
  <c r="E6" i="39"/>
  <c r="E70" i="39"/>
  <c r="E14" i="39"/>
  <c r="E10" i="38"/>
  <c r="E62" i="38"/>
  <c r="E15" i="38"/>
  <c r="E12" i="38"/>
  <c r="E29" i="38"/>
  <c r="E57" i="38"/>
  <c r="E21" i="38"/>
  <c r="E81" i="38"/>
  <c r="E45" i="38"/>
  <c r="E31" i="38"/>
  <c r="E38" i="38"/>
  <c r="E73" i="38"/>
  <c r="E59" i="38"/>
  <c r="E43" i="38"/>
  <c r="E51" i="38"/>
  <c r="E24" i="38"/>
  <c r="E56" i="38"/>
  <c r="E83" i="38"/>
  <c r="E75" i="38"/>
  <c r="E14" i="38"/>
  <c r="E42" i="38"/>
  <c r="E49" i="38"/>
  <c r="E53" i="38"/>
  <c r="E76" i="38"/>
  <c r="E47" i="38"/>
  <c r="E35" i="38"/>
  <c r="E82" i="38"/>
  <c r="E72" i="38"/>
  <c r="E66" i="38"/>
  <c r="E40" i="38"/>
  <c r="E7" i="38"/>
  <c r="E39" i="38"/>
  <c r="E34" i="38"/>
  <c r="E32" i="38"/>
  <c r="E54" i="38"/>
  <c r="E65" i="38"/>
  <c r="E22" i="38"/>
  <c r="E68" i="38"/>
  <c r="E46" i="38"/>
  <c r="E80" i="38"/>
  <c r="E6" i="38"/>
  <c r="E60" i="38"/>
  <c r="E27" i="38"/>
  <c r="E30" i="38"/>
  <c r="E48" i="38"/>
  <c r="E69" i="38"/>
  <c r="E55" i="38"/>
  <c r="E79" i="38"/>
  <c r="E8" i="38"/>
  <c r="E77" i="38"/>
  <c r="E74" i="38"/>
  <c r="E11" i="38"/>
  <c r="E18" i="38"/>
  <c r="E26" i="38"/>
  <c r="E16" i="38"/>
  <c r="E5" i="38"/>
  <c r="E44" i="38"/>
  <c r="E64" i="38"/>
  <c r="E13" i="38"/>
  <c r="E9" i="38"/>
  <c r="E37" i="38"/>
  <c r="E63" i="38"/>
  <c r="E50" i="38"/>
  <c r="E61" i="38"/>
  <c r="E78" i="38"/>
  <c r="E28" i="38"/>
  <c r="E33" i="38"/>
  <c r="E19" i="38"/>
  <c r="E25" i="38"/>
  <c r="E17" i="38"/>
  <c r="E71" i="38"/>
  <c r="E4" i="38"/>
  <c r="E70" i="38"/>
  <c r="E41" i="38"/>
  <c r="E20" i="38"/>
  <c r="E23" i="38"/>
  <c r="E58" i="38"/>
  <c r="E52" i="38"/>
  <c r="E36" i="38"/>
  <c r="E46" i="36"/>
  <c r="E50" i="36"/>
  <c r="E53" i="36"/>
  <c r="E71" i="36"/>
  <c r="E19" i="36"/>
  <c r="E47" i="36"/>
  <c r="E70" i="36"/>
  <c r="E42" i="36"/>
  <c r="E77" i="36"/>
  <c r="E28" i="36"/>
  <c r="E37" i="36"/>
  <c r="E54" i="36"/>
  <c r="E35" i="36"/>
  <c r="E6" i="36"/>
  <c r="E40" i="36"/>
  <c r="E65" i="36"/>
  <c r="E79" i="36"/>
  <c r="E66" i="36"/>
  <c r="E44" i="36"/>
  <c r="E57" i="36"/>
  <c r="E55" i="36"/>
  <c r="E72" i="36"/>
  <c r="E51" i="36"/>
  <c r="E68" i="36"/>
  <c r="E49" i="36"/>
  <c r="E4" i="36"/>
  <c r="E13" i="36"/>
  <c r="E39" i="36"/>
  <c r="E56" i="36"/>
  <c r="E76" i="36"/>
  <c r="E78" i="36"/>
  <c r="E43" i="36"/>
  <c r="E60" i="36"/>
  <c r="E74" i="36"/>
  <c r="E27" i="36"/>
  <c r="E5" i="36"/>
  <c r="E83" i="36"/>
  <c r="E11" i="36"/>
  <c r="E67" i="36"/>
  <c r="E31" i="36"/>
  <c r="E52" i="36"/>
  <c r="E25" i="36"/>
  <c r="E12" i="36"/>
  <c r="E10" i="36"/>
  <c r="E75" i="36"/>
  <c r="E81" i="36"/>
  <c r="E7" i="36"/>
  <c r="E80" i="36"/>
  <c r="E16" i="36"/>
  <c r="E20" i="36"/>
  <c r="E32" i="36"/>
  <c r="E58" i="36"/>
  <c r="E38" i="36"/>
  <c r="E22" i="36"/>
  <c r="E21" i="36"/>
  <c r="E41" i="36"/>
  <c r="E73" i="36"/>
  <c r="E17" i="36"/>
  <c r="E14" i="36"/>
  <c r="E9" i="36"/>
  <c r="E23" i="36"/>
  <c r="E63" i="36"/>
  <c r="E59" i="36"/>
  <c r="E69" i="36"/>
  <c r="E45" i="36"/>
  <c r="E8" i="36"/>
  <c r="E82" i="36"/>
  <c r="E33" i="36"/>
  <c r="E15" i="36"/>
  <c r="E48" i="36"/>
  <c r="E61" i="36"/>
  <c r="E26" i="36"/>
  <c r="E34" i="36"/>
  <c r="E18" i="36"/>
  <c r="E36" i="36"/>
  <c r="E62" i="36"/>
  <c r="E64" i="36"/>
  <c r="E29" i="36"/>
  <c r="E30" i="36"/>
  <c r="E15" i="35"/>
  <c r="E8" i="35"/>
  <c r="E47" i="35"/>
  <c r="E5" i="35"/>
  <c r="E60" i="35"/>
  <c r="E31" i="35"/>
  <c r="E72" i="35"/>
  <c r="E69" i="35"/>
  <c r="E38" i="35"/>
  <c r="E24" i="35"/>
  <c r="E51" i="35"/>
  <c r="E29" i="35"/>
  <c r="E35" i="35"/>
  <c r="E28" i="35"/>
  <c r="E56" i="35"/>
  <c r="E50" i="35"/>
  <c r="E83" i="35"/>
  <c r="E20" i="35"/>
  <c r="E18" i="35"/>
  <c r="E68" i="35"/>
  <c r="E12" i="35"/>
  <c r="E52" i="35"/>
  <c r="E71" i="35"/>
  <c r="E64" i="35"/>
  <c r="E46" i="35"/>
  <c r="E14" i="35"/>
  <c r="E26" i="35"/>
  <c r="E34" i="35"/>
  <c r="E42" i="35"/>
  <c r="E43" i="35"/>
  <c r="E36" i="35"/>
  <c r="E62" i="35"/>
  <c r="E57" i="35"/>
  <c r="E13" i="35"/>
  <c r="E23" i="35"/>
  <c r="E19" i="35"/>
  <c r="E17" i="35"/>
  <c r="E59" i="35"/>
  <c r="E4" i="35"/>
  <c r="E53" i="35"/>
  <c r="E70" i="35"/>
  <c r="E6" i="35"/>
  <c r="E58" i="35"/>
  <c r="E65" i="35"/>
  <c r="E37" i="35"/>
  <c r="E27" i="35"/>
  <c r="E77" i="35"/>
  <c r="E74" i="35"/>
  <c r="E66" i="35"/>
  <c r="E25" i="35"/>
  <c r="E32" i="35"/>
  <c r="E78" i="35"/>
  <c r="E21" i="35"/>
  <c r="E61" i="35"/>
  <c r="E40" i="35"/>
  <c r="E79" i="35"/>
  <c r="E44" i="35"/>
  <c r="E10" i="35"/>
  <c r="E48" i="35"/>
  <c r="E81" i="35"/>
  <c r="E11" i="35"/>
  <c r="E54" i="35"/>
  <c r="E82" i="35"/>
  <c r="E9" i="35"/>
  <c r="E49" i="35"/>
  <c r="E55" i="35"/>
  <c r="E22" i="35"/>
  <c r="E76" i="35"/>
  <c r="E80" i="35"/>
  <c r="E67" i="35"/>
  <c r="E63" i="35"/>
  <c r="E39" i="35"/>
  <c r="E75" i="35"/>
  <c r="E41" i="35"/>
  <c r="E7" i="35"/>
  <c r="E30" i="35"/>
  <c r="E16" i="35"/>
  <c r="E73" i="35"/>
  <c r="E33" i="35"/>
  <c r="E77" i="34"/>
  <c r="E80" i="34"/>
  <c r="E71" i="34"/>
  <c r="E46" i="34"/>
  <c r="E52" i="34"/>
  <c r="E67" i="34"/>
  <c r="E45" i="34"/>
  <c r="E10" i="34"/>
  <c r="E29" i="34"/>
  <c r="E41" i="34"/>
  <c r="E26" i="34"/>
  <c r="E83" i="34"/>
  <c r="E65" i="34"/>
  <c r="E15" i="34"/>
  <c r="E51" i="34"/>
  <c r="E37" i="34"/>
  <c r="E17" i="34"/>
  <c r="E20" i="34"/>
  <c r="E79" i="34"/>
  <c r="E53" i="34"/>
  <c r="E36" i="34"/>
  <c r="E78" i="34"/>
  <c r="E54" i="34"/>
  <c r="E24" i="34"/>
  <c r="E42" i="34"/>
  <c r="E82" i="34"/>
  <c r="E49" i="34"/>
  <c r="E61" i="34"/>
  <c r="E70" i="34"/>
  <c r="E6" i="34"/>
  <c r="E8" i="34"/>
  <c r="E31" i="34"/>
  <c r="E9" i="34"/>
  <c r="E5" i="34"/>
  <c r="E58" i="34"/>
  <c r="E57" i="34"/>
  <c r="E76" i="34"/>
  <c r="E35" i="34"/>
  <c r="E63" i="34"/>
  <c r="E59" i="34"/>
  <c r="E74" i="34"/>
  <c r="E11" i="34"/>
  <c r="E18" i="34"/>
  <c r="E33" i="34"/>
  <c r="E25" i="34"/>
  <c r="E64" i="34"/>
  <c r="E38" i="34"/>
  <c r="E72" i="34"/>
  <c r="E62" i="34"/>
  <c r="E68" i="34"/>
  <c r="E75" i="34"/>
  <c r="E4" i="34"/>
  <c r="E55" i="34"/>
  <c r="E81" i="34"/>
  <c r="E22" i="34"/>
  <c r="E27" i="34"/>
  <c r="E32" i="34"/>
  <c r="E73" i="34"/>
  <c r="E43" i="34"/>
  <c r="E48" i="34"/>
  <c r="E69" i="34"/>
  <c r="E44" i="34"/>
  <c r="E60" i="34"/>
  <c r="E50" i="34"/>
  <c r="E13" i="34"/>
  <c r="E21" i="34"/>
  <c r="E7" i="34"/>
  <c r="E34" i="34"/>
  <c r="E16" i="34"/>
  <c r="E14" i="34"/>
  <c r="E23" i="34"/>
  <c r="E40" i="34"/>
  <c r="E28" i="34"/>
  <c r="E12" i="34"/>
  <c r="E56" i="34"/>
  <c r="E39" i="34"/>
  <c r="E66" i="34"/>
  <c r="E47" i="34"/>
  <c r="E30" i="34"/>
  <c r="E14" i="33"/>
  <c r="E69" i="33"/>
  <c r="E24" i="33"/>
  <c r="E29" i="33"/>
  <c r="E41" i="33"/>
  <c r="E12" i="33"/>
  <c r="E66" i="33"/>
  <c r="E80" i="33"/>
  <c r="E8" i="33"/>
  <c r="E58" i="33"/>
  <c r="E32" i="33"/>
  <c r="E23" i="33"/>
  <c r="E52" i="33"/>
  <c r="E30" i="33"/>
  <c r="E64" i="33"/>
  <c r="E81" i="33"/>
  <c r="E42" i="33"/>
  <c r="E25" i="33"/>
  <c r="E39" i="33"/>
  <c r="E48" i="33"/>
  <c r="E47" i="33"/>
  <c r="E15" i="33"/>
  <c r="E71" i="33"/>
  <c r="E56" i="33"/>
  <c r="E77" i="33"/>
  <c r="E17" i="33"/>
  <c r="E11" i="33"/>
  <c r="E33" i="33"/>
  <c r="E74" i="33"/>
  <c r="E36" i="33"/>
  <c r="E63" i="33"/>
  <c r="E22" i="33"/>
  <c r="E46" i="33"/>
  <c r="E68" i="33"/>
  <c r="E60" i="33"/>
  <c r="E35" i="33"/>
  <c r="E31" i="33"/>
  <c r="E55" i="33"/>
  <c r="E18" i="33"/>
  <c r="E65" i="33"/>
  <c r="E44" i="33"/>
  <c r="E73" i="33"/>
  <c r="E76" i="33"/>
  <c r="E49" i="33"/>
  <c r="E6" i="33"/>
  <c r="E72" i="33"/>
  <c r="E59" i="33"/>
  <c r="E54" i="33"/>
  <c r="E82" i="33"/>
  <c r="E7" i="33"/>
  <c r="E53" i="33"/>
  <c r="E27" i="33"/>
  <c r="E4" i="33"/>
  <c r="E5" i="33"/>
  <c r="E43" i="33"/>
  <c r="E34" i="33"/>
  <c r="E70" i="33"/>
  <c r="E45" i="33"/>
  <c r="E78" i="33"/>
  <c r="E75" i="33"/>
  <c r="E26" i="33"/>
  <c r="E21" i="33"/>
  <c r="E9" i="33"/>
  <c r="E67" i="33"/>
  <c r="E38" i="33"/>
  <c r="E10" i="33"/>
  <c r="E83" i="33"/>
  <c r="E20" i="33"/>
  <c r="E57" i="33"/>
  <c r="E37" i="33"/>
  <c r="E40" i="33"/>
  <c r="E61" i="33"/>
  <c r="E51" i="33"/>
  <c r="E16" i="33"/>
  <c r="E19" i="33"/>
  <c r="E28" i="33"/>
  <c r="E13" i="33"/>
  <c r="E50" i="33"/>
  <c r="E62" i="33"/>
  <c r="E50" i="32"/>
  <c r="E30" i="32"/>
  <c r="E45" i="32"/>
  <c r="E52" i="32"/>
  <c r="E44" i="32"/>
  <c r="E70" i="32"/>
  <c r="E28" i="32"/>
  <c r="E49" i="32"/>
  <c r="E27" i="32"/>
  <c r="E67" i="32"/>
  <c r="E55" i="32"/>
  <c r="E53" i="32"/>
  <c r="E11" i="32"/>
  <c r="E9" i="32"/>
  <c r="E33" i="32"/>
  <c r="E39" i="32"/>
  <c r="E21" i="32"/>
  <c r="E13" i="32"/>
  <c r="E29" i="32"/>
  <c r="E69" i="32"/>
  <c r="E16" i="32"/>
  <c r="E5" i="32"/>
  <c r="E61" i="32"/>
  <c r="E81" i="32"/>
  <c r="E10" i="32"/>
  <c r="E31" i="32"/>
  <c r="E56" i="32"/>
  <c r="E8" i="32"/>
  <c r="E46" i="32"/>
  <c r="E65" i="32"/>
  <c r="E20" i="32"/>
  <c r="E83" i="32"/>
  <c r="E74" i="32"/>
  <c r="E34" i="32"/>
  <c r="E57" i="32"/>
  <c r="E62" i="32"/>
  <c r="E77" i="32"/>
  <c r="E58" i="32"/>
  <c r="E82" i="32"/>
  <c r="E79" i="32"/>
  <c r="E32" i="32"/>
  <c r="E24" i="32"/>
  <c r="E71" i="32"/>
  <c r="E68" i="32"/>
  <c r="E19" i="32"/>
  <c r="E4" i="32"/>
  <c r="E47" i="32"/>
  <c r="E63" i="32"/>
  <c r="E37" i="32"/>
  <c r="E26" i="32"/>
  <c r="E60" i="32"/>
  <c r="E35" i="32"/>
  <c r="E7" i="32"/>
  <c r="E43" i="32"/>
  <c r="E72" i="32"/>
  <c r="E42" i="32"/>
  <c r="E17" i="32"/>
  <c r="E36" i="32"/>
  <c r="E6" i="32"/>
  <c r="E22" i="32"/>
  <c r="E76" i="32"/>
  <c r="E15" i="32"/>
  <c r="E14" i="32"/>
  <c r="E41" i="32"/>
  <c r="E78" i="32"/>
  <c r="E73" i="32"/>
  <c r="E23" i="32"/>
  <c r="E80" i="32"/>
  <c r="E59" i="32"/>
  <c r="E66" i="32"/>
  <c r="E51" i="32"/>
  <c r="E64" i="32"/>
  <c r="E12" i="32"/>
  <c r="E38" i="32"/>
  <c r="E75" i="32"/>
  <c r="E25" i="32"/>
  <c r="E48" i="32"/>
  <c r="E40" i="32"/>
  <c r="E25" i="31"/>
  <c r="E23" i="31"/>
  <c r="E55" i="31"/>
  <c r="E14" i="31"/>
  <c r="E20" i="31"/>
  <c r="E60" i="31"/>
  <c r="E47" i="31"/>
  <c r="E51" i="31"/>
  <c r="E79" i="31"/>
  <c r="E49" i="31"/>
  <c r="E17" i="31"/>
  <c r="E40" i="31"/>
  <c r="E24" i="31"/>
  <c r="E62" i="31"/>
  <c r="E71" i="31"/>
  <c r="E45" i="31"/>
  <c r="E29" i="31"/>
  <c r="E50" i="31"/>
  <c r="E61" i="31"/>
  <c r="E80" i="31"/>
  <c r="E19" i="31"/>
  <c r="E74" i="31"/>
  <c r="E30" i="31"/>
  <c r="E6" i="31"/>
  <c r="E70" i="31"/>
  <c r="E78" i="31"/>
  <c r="E36" i="31"/>
  <c r="E43" i="31"/>
  <c r="E9" i="31"/>
  <c r="E44" i="31"/>
  <c r="E38" i="31"/>
  <c r="E54" i="31"/>
  <c r="E82" i="31"/>
  <c r="E27" i="31"/>
  <c r="E69" i="31"/>
  <c r="E7" i="31"/>
  <c r="E8" i="31"/>
  <c r="E81" i="31"/>
  <c r="E5" i="31"/>
  <c r="E10" i="31"/>
  <c r="E53" i="31"/>
  <c r="E33" i="31"/>
  <c r="E35" i="31"/>
  <c r="E13" i="31"/>
  <c r="E37" i="31"/>
  <c r="E68" i="31"/>
  <c r="E22" i="31"/>
  <c r="E26" i="31"/>
  <c r="E46" i="31"/>
  <c r="E12" i="31"/>
  <c r="E34" i="31"/>
  <c r="E77" i="31"/>
  <c r="E48" i="31"/>
  <c r="E58" i="31"/>
  <c r="E83" i="31"/>
  <c r="E15" i="31"/>
  <c r="E64" i="31"/>
  <c r="E31" i="31"/>
  <c r="E59" i="31"/>
  <c r="E52" i="31"/>
  <c r="E73" i="31"/>
  <c r="E57" i="31"/>
  <c r="E67" i="31"/>
  <c r="E18" i="31"/>
  <c r="E16" i="31"/>
  <c r="E11" i="31"/>
  <c r="E21" i="31"/>
  <c r="E39" i="31"/>
  <c r="E63" i="31"/>
  <c r="E42" i="31"/>
  <c r="E76" i="31"/>
  <c r="E65" i="31"/>
  <c r="E56" i="31"/>
  <c r="E66" i="31"/>
  <c r="E4" i="31"/>
  <c r="E41" i="31"/>
  <c r="E75" i="31"/>
  <c r="E72" i="31"/>
  <c r="E28" i="31"/>
  <c r="E69" i="30"/>
  <c r="E42" i="30"/>
  <c r="E52" i="30"/>
  <c r="E45" i="30"/>
  <c r="E51" i="30"/>
  <c r="E78" i="30"/>
  <c r="E61" i="30"/>
  <c r="E59" i="30"/>
  <c r="E43" i="30"/>
  <c r="E81" i="30"/>
  <c r="E33" i="30"/>
  <c r="E25" i="30"/>
  <c r="E27" i="30"/>
  <c r="E35" i="30"/>
  <c r="E44" i="30"/>
  <c r="E65" i="30"/>
  <c r="E74" i="30"/>
  <c r="E23" i="30"/>
  <c r="E48" i="30"/>
  <c r="E18" i="30"/>
  <c r="E58" i="30"/>
  <c r="E80" i="30"/>
  <c r="E75" i="30"/>
  <c r="E73" i="30"/>
  <c r="E64" i="30"/>
  <c r="E46" i="30"/>
  <c r="E5" i="30"/>
  <c r="E38" i="30"/>
  <c r="E72" i="30"/>
  <c r="E31" i="30"/>
  <c r="E20" i="30"/>
  <c r="E57" i="30"/>
  <c r="E77" i="30"/>
  <c r="E14" i="30"/>
  <c r="E63" i="30"/>
  <c r="E12" i="30"/>
  <c r="E26" i="30"/>
  <c r="E17" i="30"/>
  <c r="E68" i="30"/>
  <c r="E54" i="30"/>
  <c r="E10" i="30"/>
  <c r="E55" i="30"/>
  <c r="E4" i="30"/>
  <c r="E41" i="30"/>
  <c r="E15" i="30"/>
  <c r="E62" i="30"/>
  <c r="E7" i="30"/>
  <c r="E19" i="30"/>
  <c r="E16" i="30"/>
  <c r="E37" i="30"/>
  <c r="E9" i="30"/>
  <c r="E29" i="30"/>
  <c r="E60" i="30"/>
  <c r="E28" i="30"/>
  <c r="E70" i="30"/>
  <c r="E50" i="30"/>
  <c r="E34" i="30"/>
  <c r="E71" i="30"/>
  <c r="E32" i="30"/>
  <c r="E47" i="30"/>
  <c r="E39" i="30"/>
  <c r="E79" i="30"/>
  <c r="E11" i="30"/>
  <c r="E8" i="30"/>
  <c r="E24" i="30"/>
  <c r="E66" i="30"/>
  <c r="E6" i="30"/>
  <c r="E76" i="30"/>
  <c r="E56" i="30"/>
  <c r="E22" i="30"/>
  <c r="E82" i="30"/>
  <c r="E40" i="30"/>
  <c r="E49" i="30"/>
  <c r="E67" i="30"/>
  <c r="E21" i="30"/>
  <c r="E53" i="30"/>
  <c r="E83" i="30"/>
  <c r="E30" i="30"/>
  <c r="E13" i="30"/>
  <c r="E17" i="29"/>
  <c r="E29" i="29"/>
  <c r="E34" i="29"/>
  <c r="E48" i="29"/>
  <c r="E33" i="29"/>
  <c r="E44" i="29"/>
  <c r="E56" i="29"/>
  <c r="E25" i="29"/>
  <c r="E14" i="29"/>
  <c r="E10" i="29"/>
  <c r="E23" i="29"/>
  <c r="E73" i="29"/>
  <c r="E80" i="29"/>
  <c r="E11" i="29"/>
  <c r="E19" i="29"/>
  <c r="E31" i="29"/>
  <c r="E72" i="29"/>
  <c r="E58" i="29"/>
  <c r="E47" i="29"/>
  <c r="E24" i="29"/>
  <c r="E32" i="29"/>
  <c r="E70" i="29"/>
  <c r="E64" i="29"/>
  <c r="E4" i="29"/>
  <c r="E46" i="29"/>
  <c r="E30" i="29"/>
  <c r="E60" i="29"/>
  <c r="E55" i="29"/>
  <c r="E45" i="29"/>
  <c r="E82" i="29"/>
  <c r="E5" i="29"/>
  <c r="E20" i="29"/>
  <c r="E40" i="29"/>
  <c r="E27" i="29"/>
  <c r="E68" i="29"/>
  <c r="E22" i="29"/>
  <c r="E42" i="29"/>
  <c r="E67" i="29"/>
  <c r="E49" i="29"/>
  <c r="E69" i="29"/>
  <c r="E8" i="29"/>
  <c r="E13" i="29"/>
  <c r="E15" i="29"/>
  <c r="E51" i="29"/>
  <c r="E83" i="29"/>
  <c r="E43" i="29"/>
  <c r="E74" i="29"/>
  <c r="E7" i="29"/>
  <c r="E10" i="28"/>
  <c r="E20" i="28"/>
  <c r="E26" i="28"/>
  <c r="E56" i="28"/>
  <c r="E27" i="28"/>
  <c r="E49" i="28"/>
  <c r="E77" i="28"/>
  <c r="E7" i="28"/>
  <c r="E71" i="28"/>
  <c r="E35" i="28"/>
  <c r="E83" i="28"/>
  <c r="E46" i="28"/>
  <c r="E78" i="28"/>
  <c r="E66" i="28"/>
  <c r="E23" i="28"/>
  <c r="E67" i="28"/>
  <c r="E51" i="28"/>
  <c r="E62" i="28"/>
  <c r="E63" i="28"/>
  <c r="E74" i="28"/>
  <c r="E80" i="28"/>
  <c r="E4" i="28"/>
  <c r="E19" i="28"/>
  <c r="E58" i="28"/>
  <c r="E22" i="28"/>
  <c r="E18" i="28"/>
  <c r="E36" i="28"/>
  <c r="E73" i="28"/>
  <c r="E76" i="28"/>
  <c r="E24" i="28"/>
  <c r="E43" i="28"/>
  <c r="E38" i="28"/>
  <c r="E17" i="28"/>
  <c r="E79" i="28"/>
  <c r="E40" i="28"/>
  <c r="E44" i="28"/>
  <c r="E52" i="28"/>
  <c r="E14" i="28"/>
  <c r="E48" i="28"/>
  <c r="E8" i="28"/>
  <c r="E33" i="28"/>
  <c r="E30" i="28"/>
  <c r="E47" i="28"/>
  <c r="E50" i="28"/>
  <c r="E41" i="28"/>
  <c r="E45" i="28"/>
  <c r="E11" i="28"/>
  <c r="E81" i="28"/>
  <c r="E16" i="28"/>
  <c r="E69" i="28"/>
  <c r="E6" i="28"/>
  <c r="E34" i="28"/>
  <c r="E13" i="28"/>
  <c r="E72" i="28"/>
  <c r="E61" i="28"/>
  <c r="E55" i="28"/>
  <c r="E28" i="28"/>
  <c r="E64" i="28"/>
  <c r="E21" i="28"/>
  <c r="E82" i="28"/>
  <c r="E25" i="28"/>
  <c r="E68" i="28"/>
  <c r="E60" i="28"/>
  <c r="E65" i="28"/>
  <c r="E15" i="28"/>
  <c r="E70" i="28"/>
  <c r="E9" i="28"/>
  <c r="E59" i="28"/>
  <c r="E53" i="28"/>
  <c r="E32" i="28"/>
  <c r="E42" i="28"/>
  <c r="E75" i="28"/>
  <c r="E37" i="28"/>
  <c r="E57" i="28"/>
  <c r="E54" i="28"/>
  <c r="E31" i="28"/>
  <c r="E39" i="28"/>
  <c r="E5" i="28"/>
  <c r="E12" i="28"/>
  <c r="E14" i="27"/>
  <c r="E12" i="27"/>
  <c r="E59" i="27"/>
  <c r="E68" i="27"/>
  <c r="E44" i="27"/>
  <c r="E74" i="27"/>
  <c r="E48" i="27"/>
  <c r="E26" i="27"/>
  <c r="E29" i="27"/>
  <c r="E4" i="27"/>
  <c r="E9" i="27"/>
  <c r="E20" i="27"/>
  <c r="E81" i="27"/>
  <c r="E23" i="27"/>
  <c r="E38" i="27"/>
  <c r="E25" i="27"/>
  <c r="E67" i="27"/>
  <c r="E40" i="27"/>
  <c r="E50" i="27"/>
  <c r="E15" i="27"/>
  <c r="E62" i="27"/>
  <c r="E79" i="27"/>
  <c r="E66" i="27"/>
  <c r="E6" i="27"/>
  <c r="E37" i="27"/>
  <c r="E22" i="27"/>
  <c r="E11" i="27"/>
  <c r="E76" i="27"/>
  <c r="E41" i="27"/>
  <c r="E47" i="27"/>
  <c r="E31" i="27"/>
  <c r="E39" i="27"/>
  <c r="E18" i="27"/>
  <c r="E46" i="27"/>
  <c r="E73" i="27"/>
  <c r="E72" i="27"/>
  <c r="E64" i="27"/>
  <c r="E21" i="27"/>
  <c r="E27" i="27"/>
  <c r="E5" i="27"/>
  <c r="E75" i="27"/>
  <c r="E78" i="27"/>
  <c r="E16" i="27"/>
  <c r="E58" i="27"/>
  <c r="E36" i="27"/>
  <c r="E7" i="27"/>
  <c r="E82" i="27"/>
  <c r="E52" i="27"/>
  <c r="E33" i="27"/>
  <c r="E55" i="27"/>
  <c r="E61" i="27"/>
  <c r="E10" i="27"/>
  <c r="E63" i="26"/>
  <c r="E7" i="26"/>
  <c r="E41" i="26"/>
  <c r="E9" i="26"/>
  <c r="E19" i="26"/>
  <c r="E46" i="26"/>
  <c r="E25" i="26"/>
  <c r="E58" i="26"/>
  <c r="E30" i="26"/>
  <c r="E66" i="26"/>
  <c r="E21" i="26"/>
  <c r="E37" i="26"/>
  <c r="E48" i="26"/>
  <c r="E17" i="26"/>
  <c r="E81" i="26"/>
  <c r="E5" i="26"/>
  <c r="E45" i="26"/>
  <c r="E32" i="26"/>
  <c r="E61" i="26"/>
  <c r="E69" i="26"/>
  <c r="E6" i="26"/>
  <c r="E14" i="26"/>
  <c r="E18" i="26"/>
  <c r="E27" i="26"/>
  <c r="E42" i="26"/>
  <c r="E12" i="26"/>
  <c r="E72" i="26"/>
  <c r="E40" i="26"/>
  <c r="E11" i="26"/>
  <c r="E62" i="26"/>
  <c r="E76" i="26"/>
  <c r="E44" i="26"/>
  <c r="E64" i="26"/>
  <c r="E59" i="26"/>
  <c r="E80" i="26"/>
  <c r="E56" i="26"/>
  <c r="E67" i="26"/>
  <c r="E52" i="26"/>
  <c r="E47" i="26"/>
  <c r="E43" i="26"/>
  <c r="E75" i="26"/>
  <c r="E38" i="26"/>
  <c r="E10" i="26"/>
  <c r="E39" i="26"/>
  <c r="E33" i="26"/>
  <c r="E8" i="26"/>
  <c r="E68" i="26"/>
  <c r="E4" i="26"/>
  <c r="E71" i="26"/>
  <c r="E20" i="26"/>
  <c r="E50" i="26"/>
  <c r="E36" i="26"/>
  <c r="E22" i="26"/>
  <c r="E35" i="26"/>
  <c r="E29" i="26"/>
  <c r="E24" i="26"/>
  <c r="E60" i="26"/>
  <c r="E13" i="26"/>
  <c r="E73" i="26"/>
  <c r="E28" i="26"/>
  <c r="E77" i="26"/>
  <c r="E16" i="26"/>
  <c r="E49" i="26"/>
  <c r="E23" i="26"/>
  <c r="E70" i="26"/>
  <c r="E53" i="26"/>
  <c r="E55" i="26"/>
  <c r="E79" i="26"/>
  <c r="E31" i="26"/>
  <c r="E82" i="26"/>
  <c r="E57" i="26"/>
  <c r="E65" i="26"/>
  <c r="E15" i="26"/>
  <c r="E26" i="26"/>
  <c r="E34" i="26"/>
  <c r="E83" i="26"/>
  <c r="E51" i="26"/>
  <c r="E54" i="26"/>
  <c r="E74" i="26"/>
  <c r="E43" i="27" l="1"/>
  <c r="E49" i="27"/>
  <c r="E42" i="27"/>
  <c r="E19" i="27"/>
  <c r="E56" i="27"/>
  <c r="E71" i="27"/>
  <c r="E53" i="27"/>
  <c r="E32" i="27"/>
  <c r="E63" i="27"/>
  <c r="E8" i="27"/>
  <c r="E70" i="27"/>
  <c r="E57" i="27"/>
  <c r="E45" i="27"/>
  <c r="E51" i="27"/>
  <c r="E83" i="27"/>
  <c r="E77" i="27"/>
  <c r="E69" i="27"/>
  <c r="E65" i="27"/>
  <c r="E28" i="27"/>
  <c r="E30" i="27"/>
  <c r="E54" i="27"/>
  <c r="E80" i="27"/>
  <c r="E24" i="27"/>
  <c r="E60" i="27"/>
  <c r="E13" i="27"/>
  <c r="E35" i="27"/>
  <c r="E17" i="27"/>
  <c r="E71" i="29"/>
  <c r="E18" i="29"/>
  <c r="E53" i="29"/>
  <c r="E66" i="29"/>
  <c r="E75" i="29"/>
  <c r="E61" i="29"/>
  <c r="E54" i="29"/>
  <c r="E62" i="29"/>
  <c r="E78" i="29"/>
  <c r="E65" i="29"/>
  <c r="E37" i="29"/>
  <c r="E16" i="29"/>
  <c r="E39" i="29"/>
  <c r="E50" i="29"/>
  <c r="E63" i="29"/>
  <c r="E36" i="29"/>
  <c r="E12" i="29"/>
  <c r="E28" i="29"/>
  <c r="E81" i="29"/>
  <c r="E35" i="29"/>
  <c r="E9" i="29"/>
  <c r="E57" i="29"/>
  <c r="E79" i="29"/>
  <c r="E52" i="29"/>
  <c r="E26" i="29"/>
  <c r="E59" i="29"/>
  <c r="E76" i="29"/>
  <c r="E21" i="29"/>
  <c r="E38" i="29"/>
  <c r="E6" i="29"/>
  <c r="E41" i="29"/>
  <c r="E30" i="37"/>
  <c r="E35" i="37"/>
  <c r="E40" i="37"/>
  <c r="E12" i="37"/>
  <c r="E25" i="37"/>
  <c r="E31" i="37"/>
  <c r="E77" i="37"/>
  <c r="E11" i="37"/>
  <c r="E24" i="37"/>
  <c r="E46" i="37"/>
  <c r="E57" i="37"/>
  <c r="E68" i="37"/>
  <c r="E29" i="37"/>
  <c r="E79" i="37"/>
  <c r="E52" i="37"/>
  <c r="E50" i="37"/>
  <c r="E18" i="37"/>
  <c r="E39" i="37"/>
  <c r="E17" i="37"/>
  <c r="E56" i="37"/>
  <c r="E5" i="37"/>
  <c r="E20" i="37"/>
  <c r="E34" i="37"/>
  <c r="E44" i="37"/>
  <c r="E7" i="37"/>
  <c r="E41" i="37"/>
  <c r="E8" i="37"/>
  <c r="E55" i="37"/>
  <c r="E28" i="37"/>
  <c r="E33" i="37"/>
  <c r="E81" i="37"/>
  <c r="E43" i="37"/>
  <c r="E61" i="37"/>
  <c r="E37" i="37"/>
  <c r="E4" i="37"/>
  <c r="E32" i="37"/>
  <c r="E49" i="37"/>
  <c r="E22" i="37"/>
  <c r="E21" i="37"/>
  <c r="E38" i="37"/>
  <c r="E59" i="37"/>
  <c r="E53" i="37"/>
  <c r="E66" i="37"/>
  <c r="E72" i="37"/>
  <c r="E26" i="37"/>
  <c r="E71" i="37"/>
  <c r="E19" i="37"/>
  <c r="E76" i="37"/>
  <c r="E78" i="37"/>
  <c r="E62" i="37"/>
  <c r="E80" i="37"/>
  <c r="E6" i="37"/>
  <c r="E48" i="37"/>
  <c r="E16" i="37"/>
  <c r="E70" i="37"/>
  <c r="E67" i="37"/>
  <c r="E58" i="37"/>
  <c r="E83" i="37"/>
  <c r="E10" i="37"/>
  <c r="E15" i="37"/>
  <c r="E13" i="37"/>
  <c r="E65" i="37"/>
  <c r="E63" i="37"/>
  <c r="E74" i="37"/>
  <c r="E64" i="37"/>
  <c r="E9" i="37"/>
  <c r="E69" i="37"/>
  <c r="E75" i="37"/>
  <c r="E51" i="37"/>
  <c r="E45" i="37"/>
  <c r="E82" i="37"/>
  <c r="E27" i="37"/>
  <c r="E60" i="37"/>
  <c r="E23" i="37"/>
  <c r="E14" i="37"/>
  <c r="E47" i="37"/>
  <c r="E36" i="37"/>
  <c r="E73" i="37"/>
  <c r="E67" i="40"/>
  <c r="E74" i="40"/>
  <c r="E54" i="40"/>
  <c r="E68" i="40"/>
  <c r="E69" i="40"/>
  <c r="E45" i="40"/>
  <c r="E17" i="40"/>
  <c r="E32" i="40"/>
  <c r="E15" i="40"/>
  <c r="E44" i="40"/>
  <c r="E10" i="40"/>
  <c r="E51" i="40"/>
  <c r="E73" i="40"/>
  <c r="E82" i="40"/>
  <c r="E5" i="40"/>
  <c r="E48" i="40"/>
  <c r="E80" i="40"/>
  <c r="E4" i="40"/>
  <c r="E6" i="40"/>
  <c r="E49" i="40"/>
  <c r="E19" i="40"/>
  <c r="E75" i="40"/>
  <c r="E77" i="40"/>
  <c r="E70" i="40"/>
  <c r="E7" i="40"/>
  <c r="E23" i="40"/>
  <c r="E62" i="40"/>
  <c r="E55" i="40"/>
  <c r="E40" i="40"/>
  <c r="E38" i="40"/>
  <c r="E64" i="40"/>
  <c r="E13" i="40"/>
  <c r="E58" i="40"/>
  <c r="E18" i="40"/>
  <c r="E66" i="40"/>
  <c r="E41" i="40"/>
  <c r="E30" i="40"/>
  <c r="E53" i="40"/>
  <c r="E11" i="40"/>
  <c r="E21" i="40"/>
  <c r="E79" i="40"/>
  <c r="E59" i="40"/>
  <c r="E50" i="40"/>
  <c r="E25" i="40"/>
  <c r="E57" i="40"/>
  <c r="E29" i="40"/>
  <c r="E9" i="40"/>
  <c r="E34" i="40"/>
  <c r="E33" i="40"/>
  <c r="E27" i="40"/>
  <c r="E43" i="40"/>
  <c r="E56" i="40"/>
  <c r="E20" i="40"/>
  <c r="E42" i="40"/>
  <c r="E52" i="40"/>
  <c r="E71" i="40"/>
  <c r="E60" i="40"/>
  <c r="E78" i="40"/>
  <c r="E28" i="40"/>
  <c r="E26" i="40"/>
  <c r="E61" i="40"/>
  <c r="E72" i="40"/>
  <c r="E37" i="40"/>
  <c r="E12" i="40"/>
  <c r="E76" i="40"/>
  <c r="E16" i="40"/>
  <c r="E31" i="40"/>
  <c r="E14" i="40"/>
  <c r="E65" i="40"/>
  <c r="E35" i="40"/>
  <c r="E63" i="40"/>
  <c r="E81" i="40"/>
  <c r="E8" i="40"/>
  <c r="E22" i="40"/>
  <c r="E47" i="40"/>
  <c r="E46" i="40"/>
  <c r="E36" i="40"/>
  <c r="E83" i="40"/>
  <c r="E24" i="40"/>
</calcChain>
</file>

<file path=xl/sharedStrings.xml><?xml version="1.0" encoding="utf-8"?>
<sst xmlns="http://schemas.openxmlformats.org/spreadsheetml/2006/main" count="4428" uniqueCount="662">
  <si>
    <t>Figure 3: Company focus in petroleum exploration and development business, as indicated by respondents</t>
  </si>
  <si>
    <t>Figure 4: Policy Perception Index</t>
  </si>
  <si>
    <t>Company Chairman, CEO, President, or Director</t>
  </si>
  <si>
    <t>Company Group, Division or Unit Manager</t>
  </si>
  <si>
    <t>Company Specialist/Advisor (e.g. Landman, Geologist, Economist, Planner, or Lawyer )</t>
  </si>
  <si>
    <t>Company Vice President</t>
  </si>
  <si>
    <t>Other</t>
  </si>
  <si>
    <t>Position</t>
  </si>
  <si>
    <t>Total Responses</t>
  </si>
  <si>
    <t>Drilling services for petroleum exploration and development companies</t>
  </si>
  <si>
    <t>Provision of expert advice to petroleum exploration and development companies</t>
  </si>
  <si>
    <t>Natural gas exploration and development</t>
  </si>
  <si>
    <t>Production of oil and/or natural gas</t>
  </si>
  <si>
    <t>Oil exploration and development</t>
  </si>
  <si>
    <t>Conventional oil</t>
  </si>
  <si>
    <t>Oil from shale formations requiring hydraulic fracking</t>
  </si>
  <si>
    <t>Oil sands bitumen</t>
  </si>
  <si>
    <t>Other oil activities (e.g. exploration and development of kerogen)</t>
  </si>
  <si>
    <t>Conventional natural gas</t>
  </si>
  <si>
    <t>Natural gas from tight sand and shale formations using hydraulic fracking</t>
  </si>
  <si>
    <t>Coal-bed methane</t>
  </si>
  <si>
    <t>Other natural gas activities (e.g. in relation to gas hydrates)</t>
  </si>
  <si>
    <t>Calculations for unconventional oil resources</t>
  </si>
  <si>
    <t>Score</t>
  </si>
  <si>
    <t>New Zealand</t>
  </si>
  <si>
    <t>Norway—North Sea</t>
  </si>
  <si>
    <t>Ireland</t>
  </si>
  <si>
    <t>United Kingdom—North Sea</t>
  </si>
  <si>
    <t>Australia—Offshore</t>
  </si>
  <si>
    <t>US Offshore—Gulf of Mexico</t>
  </si>
  <si>
    <t>Colombia</t>
  </si>
  <si>
    <t>Malaysia</t>
  </si>
  <si>
    <t>Thailand</t>
  </si>
  <si>
    <t>Vietnam</t>
  </si>
  <si>
    <t>Peru</t>
  </si>
  <si>
    <t>Tunisia</t>
  </si>
  <si>
    <t>France</t>
  </si>
  <si>
    <t>Gabon</t>
  </si>
  <si>
    <t>Angola</t>
  </si>
  <si>
    <t>Equatorial Guinea</t>
  </si>
  <si>
    <t>Yemen</t>
  </si>
  <si>
    <t>India</t>
  </si>
  <si>
    <t>Argentina—Neuquen</t>
  </si>
  <si>
    <t>Papua New Guinea</t>
  </si>
  <si>
    <t>Nigeria</t>
  </si>
  <si>
    <t>Argentina—Mendoza</t>
  </si>
  <si>
    <t>Cambodia</t>
  </si>
  <si>
    <t>Bangladesh</t>
  </si>
  <si>
    <t>Myanmar</t>
  </si>
  <si>
    <t>Algeria</t>
  </si>
  <si>
    <t>Mexico</t>
  </si>
  <si>
    <t>Egypt</t>
  </si>
  <si>
    <t>Libya</t>
  </si>
  <si>
    <t>Indonesia</t>
  </si>
  <si>
    <t>Iraq</t>
  </si>
  <si>
    <t>Ecuador</t>
  </si>
  <si>
    <t>Bolivia</t>
  </si>
  <si>
    <t>Venezuela</t>
  </si>
  <si>
    <t>Mild deterrent to investment</t>
  </si>
  <si>
    <t>Reserves</t>
  </si>
  <si>
    <t>(bboe)</t>
  </si>
  <si>
    <t>Texas</t>
  </si>
  <si>
    <t>Alberta</t>
  </si>
  <si>
    <t xml:space="preserve">Policy Perception </t>
  </si>
  <si>
    <t>Index Score</t>
  </si>
  <si>
    <t xml:space="preserve">Proved </t>
  </si>
  <si>
    <t>Pennsylvania</t>
  </si>
  <si>
    <t>Wyoming</t>
  </si>
  <si>
    <t>Oklahoma</t>
  </si>
  <si>
    <t>British Columbia</t>
  </si>
  <si>
    <t>Colorado</t>
  </si>
  <si>
    <t>Louisiana</t>
  </si>
  <si>
    <t>North Dakota</t>
  </si>
  <si>
    <t>New Mexico</t>
  </si>
  <si>
    <t>California</t>
  </si>
  <si>
    <t>Utah</t>
  </si>
  <si>
    <t>Newfoundland &amp; Labrador</t>
  </si>
  <si>
    <t>Saskatchewan</t>
  </si>
  <si>
    <t>Kansas</t>
  </si>
  <si>
    <t>Montana</t>
  </si>
  <si>
    <t>Alabama</t>
  </si>
  <si>
    <t>Michigan</t>
  </si>
  <si>
    <t>Mississippi</t>
  </si>
  <si>
    <t>Ohio</t>
  </si>
  <si>
    <t>Queensland</t>
  </si>
  <si>
    <t>Western Australia</t>
  </si>
  <si>
    <t>Nova Scotia</t>
  </si>
  <si>
    <t>Manitoba</t>
  </si>
  <si>
    <t>Victoria</t>
  </si>
  <si>
    <t>Link to Index</t>
  </si>
  <si>
    <t>Jurisdiction</t>
  </si>
  <si>
    <t>Alaska</t>
  </si>
  <si>
    <t>New South Wales</t>
  </si>
  <si>
    <t>Additional Tables</t>
  </si>
  <si>
    <t>1: Encourages investment</t>
  </si>
  <si>
    <t>2: Not a deterrent to investment</t>
  </si>
  <si>
    <t>3: Mild deterrent to investment</t>
  </si>
  <si>
    <t>4: Strong deterrent to investment</t>
  </si>
  <si>
    <t>5: Would not pursue investment due to this factor</t>
  </si>
  <si>
    <t>Response</t>
  </si>
  <si>
    <t>Canada</t>
  </si>
  <si>
    <t>Oceania</t>
  </si>
  <si>
    <t>Europe</t>
  </si>
  <si>
    <t>Asia</t>
  </si>
  <si>
    <t>Africa</t>
  </si>
  <si>
    <t>Middle East and North Africa</t>
  </si>
  <si>
    <t>Professional Consultant, Advisor, or Negotiator providing services to companies in the petroleum industry</t>
  </si>
  <si>
    <t>Table 3: Small Reserve Holder Comparisons</t>
  </si>
  <si>
    <t>Table 2: Medium Reserve Holder Comparisons</t>
  </si>
  <si>
    <t>Table 1: Large Reserve Holder Comparisons</t>
  </si>
  <si>
    <t>United States</t>
  </si>
  <si>
    <t>Rank</t>
  </si>
  <si>
    <t>Australia</t>
  </si>
  <si>
    <t>Argentina</t>
  </si>
  <si>
    <t>Table 4: Policy Perception Index</t>
  </si>
  <si>
    <t>*Between 5 and 9 responses</t>
  </si>
  <si>
    <t>Sum of Negatives</t>
  </si>
  <si>
    <t>N/A</t>
  </si>
  <si>
    <t xml:space="preserve">Figure 5: Policy Perception Index--Canada </t>
  </si>
  <si>
    <t>Figure 6: Policy Perception Index--United States</t>
  </si>
  <si>
    <t>Figure 7: Policy Perception Index--Oceania</t>
  </si>
  <si>
    <t>Figure 8: Policy Perception Index--Europe</t>
  </si>
  <si>
    <t>Figure 9: Policy Perception Index--Asia</t>
  </si>
  <si>
    <t>Figure 10: Policy Perception Index--Africa</t>
  </si>
  <si>
    <t>Figure 11: Policy Perception Index--Middle East and North Africa</t>
  </si>
  <si>
    <t>Figure 12: Policy Perception Index--Latin America and the Caribbean</t>
  </si>
  <si>
    <t>Regional Median</t>
  </si>
  <si>
    <t>Figure 13: Global Barriers to Investment, Regional Median PPI Scores 2011-2015</t>
  </si>
  <si>
    <t>Figure 14: Fiscal Terms</t>
  </si>
  <si>
    <t>Figure 15: Taxation in General</t>
  </si>
  <si>
    <t>Figure 16: Environmental Regulations</t>
  </si>
  <si>
    <t>Figure 17: Uncertainty Concerning the Administration, Interpretation and Enforcement of Regulations</t>
  </si>
  <si>
    <t>Figure 18: Cost of Regulatory Compliance</t>
  </si>
  <si>
    <t>Figure 19: Uncertainty Regarding Protected Areas</t>
  </si>
  <si>
    <t>Figure 20: Trade Barriers</t>
  </si>
  <si>
    <t>Single Factor Barriers</t>
  </si>
  <si>
    <t>Figure 21: Labour Regulations and Employment Agreements</t>
  </si>
  <si>
    <t>Figure 22: Quality of Infrastructure</t>
  </si>
  <si>
    <t>Figure 23: Geological Database</t>
  </si>
  <si>
    <t>Figure 24: Labour Availability and Skills</t>
  </si>
  <si>
    <t>Figure 25: Disputed Land Claims</t>
  </si>
  <si>
    <t>Figure 26: Political Stability</t>
  </si>
  <si>
    <t>Figure 27: Security</t>
  </si>
  <si>
    <t>Figure 28: Regulatory Duplication and Inconsistencies</t>
  </si>
  <si>
    <t>26/126</t>
  </si>
  <si>
    <t>69/126</t>
  </si>
  <si>
    <t>37/126</t>
  </si>
  <si>
    <t>32/126</t>
  </si>
  <si>
    <t>8/126</t>
  </si>
  <si>
    <t>2/126</t>
  </si>
  <si>
    <t>7/126</t>
  </si>
  <si>
    <t>64/126</t>
  </si>
  <si>
    <t>6/126</t>
  </si>
  <si>
    <t>16/126</t>
  </si>
  <si>
    <t>5/126</t>
  </si>
  <si>
    <t>9/126</t>
  </si>
  <si>
    <t>17/126</t>
  </si>
  <si>
    <t>3/126</t>
  </si>
  <si>
    <t>28/126</t>
  </si>
  <si>
    <t>4/126</t>
  </si>
  <si>
    <t>21/126</t>
  </si>
  <si>
    <t>13/126</t>
  </si>
  <si>
    <t>22/126</t>
  </si>
  <si>
    <t>47/126</t>
  </si>
  <si>
    <t>40/126</t>
  </si>
  <si>
    <t>117/126</t>
  </si>
  <si>
    <t>60/126</t>
  </si>
  <si>
    <t>14/126</t>
  </si>
  <si>
    <t>103/126</t>
  </si>
  <si>
    <t>20/126</t>
  </si>
  <si>
    <t>80/126</t>
  </si>
  <si>
    <t>45/126</t>
  </si>
  <si>
    <t>19/126</t>
  </si>
  <si>
    <t>11/126</t>
  </si>
  <si>
    <t>121/126</t>
  </si>
  <si>
    <t>118/126</t>
  </si>
  <si>
    <t>24/126</t>
  </si>
  <si>
    <t>18/126</t>
  </si>
  <si>
    <t>100/126</t>
  </si>
  <si>
    <t>116/126</t>
  </si>
  <si>
    <t>48/126</t>
  </si>
  <si>
    <t>53/126</t>
  </si>
  <si>
    <t>73/126</t>
  </si>
  <si>
    <t>82/126</t>
  </si>
  <si>
    <t>66/126</t>
  </si>
  <si>
    <t>88/126</t>
  </si>
  <si>
    <t>29/126</t>
  </si>
  <si>
    <t>90/126</t>
  </si>
  <si>
    <t>89/126</t>
  </si>
  <si>
    <t>76/126</t>
  </si>
  <si>
    <t>46/126</t>
  </si>
  <si>
    <t>81/126</t>
  </si>
  <si>
    <t>112/126</t>
  </si>
  <si>
    <t>108/126</t>
  </si>
  <si>
    <t>98/126</t>
  </si>
  <si>
    <t>54/126</t>
  </si>
  <si>
    <t>56/126</t>
  </si>
  <si>
    <t>126/126</t>
  </si>
  <si>
    <t>68/126</t>
  </si>
  <si>
    <t>91/126</t>
  </si>
  <si>
    <t>27/126</t>
  </si>
  <si>
    <t>115/126</t>
  </si>
  <si>
    <t>102/126</t>
  </si>
  <si>
    <t>110/126</t>
  </si>
  <si>
    <t>114/126</t>
  </si>
  <si>
    <t>105/126</t>
  </si>
  <si>
    <t>58/126</t>
  </si>
  <si>
    <t>74/126</t>
  </si>
  <si>
    <t>83/126</t>
  </si>
  <si>
    <t>125/126</t>
  </si>
  <si>
    <t>Figure 29: Legal System Processes</t>
  </si>
  <si>
    <t>Figure 1:  The position survey respondents hold in their company, 2016</t>
  </si>
  <si>
    <t>Figure 2: Activities performed by firms of survey respondents, 2016</t>
  </si>
  <si>
    <t>Response Percent</t>
  </si>
  <si>
    <t>Other (Please specify)</t>
  </si>
  <si>
    <t>Conventional Oil and Gas</t>
  </si>
  <si>
    <t>Unconventional (highlighted)</t>
  </si>
  <si>
    <t>Calculations for unconventional natural gas</t>
  </si>
  <si>
    <t>PPI Score</t>
  </si>
  <si>
    <t>United Kingdom—Other Offshore (except North Sea)</t>
  </si>
  <si>
    <t>Netherlands</t>
  </si>
  <si>
    <t>Norway—Other Offshore (except North Sea)</t>
  </si>
  <si>
    <t>Brazil—Offshore concession contracts</t>
  </si>
  <si>
    <t>Brazil—Offshore presalt area profit sharing contracts</t>
  </si>
  <si>
    <t>Brazil—Onshore concession contracts</t>
  </si>
  <si>
    <t>43/96</t>
  </si>
  <si>
    <t>39/96</t>
  </si>
  <si>
    <t>14/96</t>
  </si>
  <si>
    <t>25/96</t>
  </si>
  <si>
    <t>56/96</t>
  </si>
  <si>
    <t>4/96</t>
  </si>
  <si>
    <t>11/96</t>
  </si>
  <si>
    <t>49/96</t>
  </si>
  <si>
    <t>91/96</t>
  </si>
  <si>
    <t>61/96</t>
  </si>
  <si>
    <t>3/96</t>
  </si>
  <si>
    <t>18/96</t>
  </si>
  <si>
    <t>54/96</t>
  </si>
  <si>
    <t>8/96</t>
  </si>
  <si>
    <t>10/96</t>
  </si>
  <si>
    <t>24/96</t>
  </si>
  <si>
    <t>6/96</t>
  </si>
  <si>
    <t>30/96</t>
  </si>
  <si>
    <t>1/96</t>
  </si>
  <si>
    <t>36/96</t>
  </si>
  <si>
    <t>2/96</t>
  </si>
  <si>
    <t>9/96</t>
  </si>
  <si>
    <t>5/96</t>
  </si>
  <si>
    <t>28/96</t>
  </si>
  <si>
    <t>90/96</t>
  </si>
  <si>
    <t>47/96</t>
  </si>
  <si>
    <t>71/96</t>
  </si>
  <si>
    <t>35/96</t>
  </si>
  <si>
    <t>26/96</t>
  </si>
  <si>
    <t>79/96</t>
  </si>
  <si>
    <t>41/96</t>
  </si>
  <si>
    <t>17/96</t>
  </si>
  <si>
    <t>76/96</t>
  </si>
  <si>
    <t>27/96</t>
  </si>
  <si>
    <t>23/96</t>
  </si>
  <si>
    <t>13/96</t>
  </si>
  <si>
    <t>16/96</t>
  </si>
  <si>
    <t>7/96</t>
  </si>
  <si>
    <t>12/96</t>
  </si>
  <si>
    <t>20/96</t>
  </si>
  <si>
    <t>85/96</t>
  </si>
  <si>
    <t>72/96</t>
  </si>
  <si>
    <t>75/96</t>
  </si>
  <si>
    <t>67/96</t>
  </si>
  <si>
    <t>42/96</t>
  </si>
  <si>
    <t>38/96</t>
  </si>
  <si>
    <t>62/96</t>
  </si>
  <si>
    <t>60/96</t>
  </si>
  <si>
    <t>50/96</t>
  </si>
  <si>
    <t>78/96</t>
  </si>
  <si>
    <t>63/96</t>
  </si>
  <si>
    <t>51/96</t>
  </si>
  <si>
    <t>77/96</t>
  </si>
  <si>
    <t>94/96</t>
  </si>
  <si>
    <t>69/96</t>
  </si>
  <si>
    <t>84/96</t>
  </si>
  <si>
    <t>74/96</t>
  </si>
  <si>
    <t>59/96</t>
  </si>
  <si>
    <t>93/96</t>
  </si>
  <si>
    <t>82/96</t>
  </si>
  <si>
    <t>65/96</t>
  </si>
  <si>
    <t>81/96</t>
  </si>
  <si>
    <t>53/96</t>
  </si>
  <si>
    <t>89/96</t>
  </si>
  <si>
    <t>68/96</t>
  </si>
  <si>
    <t>64/96</t>
  </si>
  <si>
    <t>96/96</t>
  </si>
  <si>
    <t>France*</t>
  </si>
  <si>
    <t>Ireland*</t>
  </si>
  <si>
    <t>Norway—Other Offshore (except North Sea)*</t>
  </si>
  <si>
    <t>United Kingdom—Other Offshore (except North Sea)*</t>
  </si>
  <si>
    <t>Bangladesh*</t>
  </si>
  <si>
    <t>Yemen*</t>
  </si>
  <si>
    <t>Bolivia*</t>
  </si>
  <si>
    <t>Sum of Negative</t>
  </si>
  <si>
    <t>Regional Median (Aus. and Oceania combined)</t>
  </si>
  <si>
    <t>Regional Median (Australia)</t>
  </si>
  <si>
    <t>Regional Median (Oceania)</t>
  </si>
  <si>
    <t>14/156</t>
  </si>
  <si>
    <t>60/156</t>
  </si>
  <si>
    <t>6/156</t>
  </si>
  <si>
    <t>28/156</t>
  </si>
  <si>
    <t>49/156</t>
  </si>
  <si>
    <t>4/156</t>
  </si>
  <si>
    <t>8/156</t>
  </si>
  <si>
    <t>70/156</t>
  </si>
  <si>
    <t>115/156</t>
  </si>
  <si>
    <t>72/156</t>
  </si>
  <si>
    <t>7/156</t>
  </si>
  <si>
    <t>12/156</t>
  </si>
  <si>
    <t>30/156</t>
  </si>
  <si>
    <t>1/156</t>
  </si>
  <si>
    <t>23/156</t>
  </si>
  <si>
    <t>26/156</t>
  </si>
  <si>
    <t>5/156</t>
  </si>
  <si>
    <t>20/156</t>
  </si>
  <si>
    <t>2/156</t>
  </si>
  <si>
    <t>53/156</t>
  </si>
  <si>
    <t>3/156</t>
  </si>
  <si>
    <t>18/156</t>
  </si>
  <si>
    <t>11/156</t>
  </si>
  <si>
    <t>38/156</t>
  </si>
  <si>
    <t>98/156</t>
  </si>
  <si>
    <t>55/156</t>
  </si>
  <si>
    <t>51/156</t>
  </si>
  <si>
    <t>47/156</t>
  </si>
  <si>
    <t>34/156</t>
  </si>
  <si>
    <t>142/156</t>
  </si>
  <si>
    <t>73/156</t>
  </si>
  <si>
    <t>13/156</t>
  </si>
  <si>
    <t>105/156</t>
  </si>
  <si>
    <t>106/156</t>
  </si>
  <si>
    <t>40/156</t>
  </si>
  <si>
    <t>17/156</t>
  </si>
  <si>
    <t>21/156</t>
  </si>
  <si>
    <t>29/156</t>
  </si>
  <si>
    <t>27/156</t>
  </si>
  <si>
    <t>124/156</t>
  </si>
  <si>
    <t>117/156</t>
  </si>
  <si>
    <t>116/156</t>
  </si>
  <si>
    <t>114/156</t>
  </si>
  <si>
    <t>77/156</t>
  </si>
  <si>
    <t>74/156</t>
  </si>
  <si>
    <t>93/156</t>
  </si>
  <si>
    <t>101/156</t>
  </si>
  <si>
    <t>97/156</t>
  </si>
  <si>
    <t>130/156</t>
  </si>
  <si>
    <t>120/156</t>
  </si>
  <si>
    <t>135/156</t>
  </si>
  <si>
    <t>151/156</t>
  </si>
  <si>
    <t>89/156</t>
  </si>
  <si>
    <t>123/156</t>
  </si>
  <si>
    <t>108/156</t>
  </si>
  <si>
    <t>99/156</t>
  </si>
  <si>
    <t>153/156</t>
  </si>
  <si>
    <t>87/156</t>
  </si>
  <si>
    <t>69/156</t>
  </si>
  <si>
    <t>102/156</t>
  </si>
  <si>
    <t>59/156</t>
  </si>
  <si>
    <t>155/156</t>
  </si>
  <si>
    <t>126/156</t>
  </si>
  <si>
    <t>79/156</t>
  </si>
  <si>
    <t>156/156</t>
  </si>
  <si>
    <t>Nova Scotia*</t>
  </si>
  <si>
    <t>Alabama*</t>
  </si>
  <si>
    <t>Victoria*</t>
  </si>
  <si>
    <t>Table 5: Policy Perception Index Scores--2016 Jurisdictions Only</t>
  </si>
  <si>
    <t>Table 22: Legal System</t>
  </si>
  <si>
    <t>Table 21: Regulatory Duplication and Inconsistencies</t>
  </si>
  <si>
    <t>Table 20: Security</t>
  </si>
  <si>
    <t>Table 19: Political Stability</t>
  </si>
  <si>
    <t>Table 18: Disputed Land Claims</t>
  </si>
  <si>
    <t>Table 17: Labour Availability and Skills</t>
  </si>
  <si>
    <t>Table 16: Quality of the Geological Database</t>
  </si>
  <si>
    <t>Table 15: Quality of Infrastructure</t>
  </si>
  <si>
    <t>Table 14: Labour Regulations and Employment Agreements</t>
  </si>
  <si>
    <t>Table 13: Trade Barriers</t>
  </si>
  <si>
    <t>Table 12: Protected Areas</t>
  </si>
  <si>
    <t>Table 11: Cost of Regulatory Compliance</t>
  </si>
  <si>
    <t>Table 10: Regulatory Enforcement</t>
  </si>
  <si>
    <t>Table 9: Environmental Regulations</t>
  </si>
  <si>
    <t xml:space="preserve">Table 8: Taxation in General </t>
  </si>
  <si>
    <t>Table 7: Fiscal Terms</t>
  </si>
  <si>
    <t>Table 6: Rankings of Canadian Jurisdictions for 2016 and their Policy Perception Index Scores</t>
  </si>
  <si>
    <t xml:space="preserve">Figure 29: Legal System Processes
</t>
  </si>
  <si>
    <t>Table 8: Taxation in General</t>
  </si>
  <si>
    <t xml:space="preserve">Table 9: Environmental Regulations  </t>
  </si>
  <si>
    <t>Table 10:  Uncertainty Concerning the Administration, Interpretation and Enforcement of Regulations</t>
  </si>
  <si>
    <t>Table 12: Uncertainty Regarding Protected Areas</t>
  </si>
  <si>
    <t>Table 16: Geological Database</t>
  </si>
  <si>
    <t xml:space="preserve">Table 18: Disputed Land Claims </t>
  </si>
  <si>
    <t>Table 22: Legal System Processes</t>
  </si>
  <si>
    <t>World</t>
  </si>
  <si>
    <t>Figure 13: Global Barriers to Investment, Regional Average PPI, Weighted by Reserve Size</t>
  </si>
  <si>
    <t>Mozambique</t>
  </si>
  <si>
    <t>Oman</t>
  </si>
  <si>
    <t>Trinidad and Tobago</t>
  </si>
  <si>
    <t>Republic of the Congo (Brazzaville)</t>
  </si>
  <si>
    <t>South Australia</t>
  </si>
  <si>
    <t>Brazil – Onshore concession contracts</t>
  </si>
  <si>
    <t>Guyana</t>
  </si>
  <si>
    <t>Ivory Coast</t>
  </si>
  <si>
    <t>Brazil – Offshore concession contracts</t>
  </si>
  <si>
    <t>Northern Territory</t>
  </si>
  <si>
    <t>33/97</t>
  </si>
  <si>
    <t>76/97</t>
  </si>
  <si>
    <t>12/97</t>
  </si>
  <si>
    <t>Newfoundland &amp; Labrador*</t>
  </si>
  <si>
    <t>4/97</t>
  </si>
  <si>
    <t>26/97</t>
  </si>
  <si>
    <t>7/97</t>
  </si>
  <si>
    <t>24/97</t>
  </si>
  <si>
    <t>62/97</t>
  </si>
  <si>
    <t>91/97</t>
  </si>
  <si>
    <t>55/97</t>
  </si>
  <si>
    <t>6/97</t>
  </si>
  <si>
    <t>20/97</t>
  </si>
  <si>
    <t>Michigan*</t>
  </si>
  <si>
    <t>68/97</t>
  </si>
  <si>
    <t>15/97</t>
  </si>
  <si>
    <t>18/97</t>
  </si>
  <si>
    <t>23/97</t>
  </si>
  <si>
    <t>3/97</t>
  </si>
  <si>
    <t>Ohio*</t>
  </si>
  <si>
    <t>54/97</t>
  </si>
  <si>
    <t>2/97</t>
  </si>
  <si>
    <t>32/97</t>
  </si>
  <si>
    <t>1/97</t>
  </si>
  <si>
    <t>Utah*</t>
  </si>
  <si>
    <t>28/97</t>
  </si>
  <si>
    <t>9/97</t>
  </si>
  <si>
    <t>31/97</t>
  </si>
  <si>
    <t>85/97</t>
  </si>
  <si>
    <t>Northern Territory*</t>
  </si>
  <si>
    <t>86/97</t>
  </si>
  <si>
    <t>30/126</t>
  </si>
  <si>
    <t>44/156</t>
  </si>
  <si>
    <t>60/97</t>
  </si>
  <si>
    <t>10/97</t>
  </si>
  <si>
    <t>10/126</t>
  </si>
  <si>
    <t>22/156</t>
  </si>
  <si>
    <t>87/97</t>
  </si>
  <si>
    <t>37/97</t>
  </si>
  <si>
    <t>38/97</t>
  </si>
  <si>
    <t>92/97</t>
  </si>
  <si>
    <t>57/97</t>
  </si>
  <si>
    <t>14/97</t>
  </si>
  <si>
    <t>Papua New Guinea*</t>
  </si>
  <si>
    <t>84/97</t>
  </si>
  <si>
    <t>89/97</t>
  </si>
  <si>
    <t>29/97</t>
  </si>
  <si>
    <t>Netherlands*</t>
  </si>
  <si>
    <t>19/97</t>
  </si>
  <si>
    <t>8/97</t>
  </si>
  <si>
    <t>11/97</t>
  </si>
  <si>
    <t>22/97</t>
  </si>
  <si>
    <t>13/97</t>
  </si>
  <si>
    <t>79/97</t>
  </si>
  <si>
    <t>Cambodia*</t>
  </si>
  <si>
    <t>90/97</t>
  </si>
  <si>
    <t>72/97</t>
  </si>
  <si>
    <t>73/97</t>
  </si>
  <si>
    <t>36/97</t>
  </si>
  <si>
    <t>61/97</t>
  </si>
  <si>
    <t>80/97</t>
  </si>
  <si>
    <t>42/97</t>
  </si>
  <si>
    <t>52/97</t>
  </si>
  <si>
    <t>Ivory Coast*</t>
  </si>
  <si>
    <t>49/97</t>
  </si>
  <si>
    <t>71/126</t>
  </si>
  <si>
    <t>65/156</t>
  </si>
  <si>
    <t>Mozambique*</t>
  </si>
  <si>
    <t>66/97</t>
  </si>
  <si>
    <t>86/126</t>
  </si>
  <si>
    <t>90/156</t>
  </si>
  <si>
    <t>83/97</t>
  </si>
  <si>
    <t>Republic of the Congo (Brazzaville)*</t>
  </si>
  <si>
    <t>69/97</t>
  </si>
  <si>
    <t>87/126</t>
  </si>
  <si>
    <t>94/156</t>
  </si>
  <si>
    <t>82/97</t>
  </si>
  <si>
    <t>46/97</t>
  </si>
  <si>
    <t>94/97</t>
  </si>
  <si>
    <t>144/156</t>
  </si>
  <si>
    <t>95/97</t>
  </si>
  <si>
    <t>Oman*</t>
  </si>
  <si>
    <t>30/97</t>
  </si>
  <si>
    <t>38/126</t>
  </si>
  <si>
    <t>31/156</t>
  </si>
  <si>
    <t>44/97</t>
  </si>
  <si>
    <t>88/97</t>
  </si>
  <si>
    <t>Argentina—Mendoza*</t>
  </si>
  <si>
    <t>56/97</t>
  </si>
  <si>
    <t>45/97</t>
  </si>
  <si>
    <t>Latin America and Carribean</t>
  </si>
  <si>
    <t>96/97</t>
  </si>
  <si>
    <t>Brazil—Onshore concession contracts*</t>
  </si>
  <si>
    <t>41/97</t>
  </si>
  <si>
    <t>53/97</t>
  </si>
  <si>
    <t>Brazil—Offshore presalt area profit sharing contracts*</t>
  </si>
  <si>
    <t>65/97</t>
  </si>
  <si>
    <t>47/97</t>
  </si>
  <si>
    <t>93/97</t>
  </si>
  <si>
    <t>Guyana*</t>
  </si>
  <si>
    <t>48/97</t>
  </si>
  <si>
    <t>52/156</t>
  </si>
  <si>
    <t>77/97</t>
  </si>
  <si>
    <t>58/97</t>
  </si>
  <si>
    <t>Trinidad and Tobago*</t>
  </si>
  <si>
    <t>67/97</t>
  </si>
  <si>
    <t>39/126</t>
  </si>
  <si>
    <t>42/156</t>
  </si>
  <si>
    <t>97/97</t>
  </si>
  <si>
    <t>Percentile Change</t>
  </si>
  <si>
    <t>MENA</t>
  </si>
  <si>
    <t>Manager or Higher</t>
  </si>
  <si>
    <t>Global Petroleum Survey 2018 - Tables and Figures Index</t>
  </si>
  <si>
    <t>Figure 2: Activities performed by firms of survey respondents, 2018</t>
  </si>
  <si>
    <t>Figure 1:  The position survey respondents hold in their company, 2018</t>
  </si>
  <si>
    <t>43/80</t>
  </si>
  <si>
    <t>58/80</t>
  </si>
  <si>
    <t>16/80</t>
  </si>
  <si>
    <t>26/80</t>
  </si>
  <si>
    <t>21/80</t>
  </si>
  <si>
    <t>18/80</t>
  </si>
  <si>
    <t>28/80</t>
  </si>
  <si>
    <t>67/80</t>
  </si>
  <si>
    <t>59/80</t>
  </si>
  <si>
    <t>32/80</t>
  </si>
  <si>
    <t>17/80</t>
  </si>
  <si>
    <t>31/80</t>
  </si>
  <si>
    <t>23/80</t>
  </si>
  <si>
    <t>19/80</t>
  </si>
  <si>
    <t>62/80</t>
  </si>
  <si>
    <t>78/156</t>
  </si>
  <si>
    <t>82/157</t>
  </si>
  <si>
    <t>73/80</t>
  </si>
  <si>
    <t>68/80</t>
  </si>
  <si>
    <t>50/80</t>
  </si>
  <si>
    <t>20/80</t>
  </si>
  <si>
    <t>78/80</t>
  </si>
  <si>
    <t>101/126</t>
  </si>
  <si>
    <t>80/156</t>
  </si>
  <si>
    <t>77/80</t>
  </si>
  <si>
    <t>35/80</t>
  </si>
  <si>
    <t>39/80</t>
  </si>
  <si>
    <t>71/80</t>
  </si>
  <si>
    <t>49/80</t>
  </si>
  <si>
    <t>46/80</t>
  </si>
  <si>
    <t>69/80</t>
  </si>
  <si>
    <t>70/80</t>
  </si>
  <si>
    <t>29/80</t>
  </si>
  <si>
    <t>22/80</t>
  </si>
  <si>
    <t>15/80</t>
  </si>
  <si>
    <t>14/80</t>
  </si>
  <si>
    <t>27/80</t>
  </si>
  <si>
    <t>13/80</t>
  </si>
  <si>
    <t>9/80</t>
  </si>
  <si>
    <t>41/80</t>
  </si>
  <si>
    <t>66/80</t>
  </si>
  <si>
    <t>61/80</t>
  </si>
  <si>
    <t>60/80</t>
  </si>
  <si>
    <t>45/80</t>
  </si>
  <si>
    <t>79/126</t>
  </si>
  <si>
    <t>85/156</t>
  </si>
  <si>
    <t>34/80</t>
  </si>
  <si>
    <t>48/80</t>
  </si>
  <si>
    <t>37/80</t>
  </si>
  <si>
    <t>51/80</t>
  </si>
  <si>
    <t>72/126</t>
  </si>
  <si>
    <t>91/156</t>
  </si>
  <si>
    <t>57/80</t>
  </si>
  <si>
    <t>65/80</t>
  </si>
  <si>
    <t>42/80</t>
  </si>
  <si>
    <t>55/80</t>
  </si>
  <si>
    <t>64/80</t>
  </si>
  <si>
    <t>40/80</t>
  </si>
  <si>
    <t>56/80</t>
  </si>
  <si>
    <t>53/80</t>
  </si>
  <si>
    <t>75/80</t>
  </si>
  <si>
    <t>76/80</t>
  </si>
  <si>
    <t>12/80</t>
  </si>
  <si>
    <t>44/80</t>
  </si>
  <si>
    <t>79/80</t>
  </si>
  <si>
    <t>38/80</t>
  </si>
  <si>
    <t>30/80</t>
  </si>
  <si>
    <t>72/80</t>
  </si>
  <si>
    <t>33/80</t>
  </si>
  <si>
    <t>47/80</t>
  </si>
  <si>
    <t>36/80</t>
  </si>
  <si>
    <t>54/80</t>
  </si>
  <si>
    <t>74/80</t>
  </si>
  <si>
    <t>25/80</t>
  </si>
  <si>
    <t>52/80</t>
  </si>
  <si>
    <t>63/80</t>
  </si>
  <si>
    <t>24/80</t>
  </si>
  <si>
    <t>80/80</t>
  </si>
  <si>
    <t>US Offshore—Alaska*</t>
  </si>
  <si>
    <t>Indonesia*</t>
  </si>
  <si>
    <t>Malaysia*</t>
  </si>
  <si>
    <t>Norway—North Sea*</t>
  </si>
  <si>
    <t>Russia*</t>
  </si>
  <si>
    <t>India*</t>
  </si>
  <si>
    <t>Pakistan*</t>
  </si>
  <si>
    <t>Angola*</t>
  </si>
  <si>
    <t>Cameroon*</t>
  </si>
  <si>
    <t>Equatorial Guinea*</t>
  </si>
  <si>
    <t>Algeria*</t>
  </si>
  <si>
    <t>Egypt*</t>
  </si>
  <si>
    <t>Iraq*</t>
  </si>
  <si>
    <t>Tunisia*</t>
  </si>
  <si>
    <t>Ecuador*</t>
  </si>
  <si>
    <t>6/80</t>
  </si>
  <si>
    <t>3/80</t>
  </si>
  <si>
    <t>10/80</t>
  </si>
  <si>
    <t>11/80</t>
  </si>
  <si>
    <t>7/80</t>
  </si>
  <si>
    <t>5/80</t>
  </si>
  <si>
    <t>2/80</t>
  </si>
  <si>
    <t>1/80</t>
  </si>
  <si>
    <t>4/80</t>
  </si>
  <si>
    <t>8/80</t>
  </si>
  <si>
    <t>87/96</t>
  </si>
  <si>
    <t>58/96</t>
  </si>
  <si>
    <t>46/96</t>
  </si>
  <si>
    <t>2018</t>
  </si>
  <si>
    <t>Table 5: Policy Perception Index - Percentile Change (80 Jurisdictions)</t>
  </si>
  <si>
    <t>PPI Scores Percentile Change 2014-2018</t>
  </si>
  <si>
    <t>Pennsylvania*</t>
  </si>
  <si>
    <t>New South Wales*</t>
  </si>
  <si>
    <t>Queensland*</t>
  </si>
  <si>
    <t>Tasmania*</t>
  </si>
  <si>
    <t>Russia</t>
  </si>
  <si>
    <t>Brazil – Offshore presalt area profit sharing contracts</t>
  </si>
  <si>
    <t>Pakistan</t>
  </si>
  <si>
    <t>Australia-Offshore</t>
  </si>
  <si>
    <t>Cameroon</t>
  </si>
  <si>
    <t>US Offshore—Alaska</t>
  </si>
  <si>
    <t xml:space="preserve">Notes: Due to a low response rate Netherlands—Onshore and Netherlands—Offshore were combined to this year into Netherlands and Russia—Eastern Siberia, Russia—Offshore Arctic, Russia—Offshore Sakhalin, and Russia—Other were combined into Russia.
</t>
  </si>
  <si>
    <t xml:space="preserve">Note: 2018 data was not available for New Brunswick, Quebec, Ontario, Yukon, and Northwest Territories. </t>
  </si>
  <si>
    <t>Table 5: Rankings of Canadian Jurisdictions for 2018 and their Policy Perception Index Scores</t>
  </si>
  <si>
    <t>Tasmania</t>
  </si>
  <si>
    <t>*Percentages may not add up to 100  due to rounding</t>
  </si>
  <si>
    <t>Regional PPI Weighted Averages (72 Jurisdictions)</t>
  </si>
  <si>
    <t>Latin America and Caribbean</t>
  </si>
  <si>
    <t>Brazil—Onshore CCs</t>
  </si>
  <si>
    <t>Brazil—Offshore CCs</t>
  </si>
  <si>
    <t>Brazil—Offshore presalt area PSCs</t>
  </si>
  <si>
    <t>UK—Other Offshore (ex. North Sea)</t>
  </si>
  <si>
    <t>Norway—Other Offshore (ex. North Sea)</t>
  </si>
  <si>
    <t>Rep. of Congo (Brazzaville)</t>
  </si>
  <si>
    <t xml:space="preserve"> Mild deterrent to investment</t>
  </si>
  <si>
    <t xml:space="preserve"> Would not invest due to this factor</t>
  </si>
  <si>
    <t xml:space="preserve"> Strong deterrent to investment</t>
  </si>
  <si>
    <t xml:space="preserve"> Would not pursue investment due to this factor</t>
  </si>
  <si>
    <t>Trinidad &amp; Tobago</t>
  </si>
  <si>
    <t>Brazil—Offshore presalt area PCSs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</si>
</sst>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0.000"/>
    <numFmt numFmtId="166" formatCode="0.0%"/>
    <numFmt numFmtId="167" formatCode="mmm\-yyyy"/>
    <numFmt numFmtId="168" formatCode="#/###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7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4"/>
      <color indexed="50"/>
      <name val="Arial"/>
      <family val="2"/>
    </font>
    <font>
      <sz val="6"/>
      <name val="Arial"/>
      <family val="2"/>
    </font>
    <font>
      <b/>
      <sz val="8.5"/>
      <color indexed="50"/>
      <name val="Arial"/>
      <family val="2"/>
    </font>
    <font>
      <sz val="8"/>
      <color indexed="8"/>
      <name val="Arial"/>
      <family val="2"/>
    </font>
    <font>
      <b/>
      <sz val="7"/>
      <color indexed="9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sz val="6.5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8"/>
      <color indexed="12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9C5700"/>
      <name val="Calibri"/>
      <family val="2"/>
      <scheme val="minor"/>
    </font>
    <font>
      <sz val="10"/>
      <name val="Arial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5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27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/>
    <xf numFmtId="0" fontId="15" fillId="0" borderId="0">
      <alignment horizontal="right"/>
    </xf>
    <xf numFmtId="0" fontId="16" fillId="0" borderId="0"/>
    <xf numFmtId="0" fontId="17" fillId="0" borderId="0"/>
    <xf numFmtId="0" fontId="18" fillId="0" borderId="0"/>
    <xf numFmtId="0" fontId="19" fillId="0" borderId="8" applyNumberFormat="0" applyAlignment="0"/>
    <xf numFmtId="0" fontId="11" fillId="0" borderId="0" applyAlignment="0">
      <alignment horizontal="left"/>
    </xf>
    <xf numFmtId="0" fontId="11" fillId="0" borderId="0">
      <alignment horizontal="right"/>
    </xf>
    <xf numFmtId="166" fontId="11" fillId="0" borderId="0">
      <alignment horizontal="right"/>
    </xf>
    <xf numFmtId="164" fontId="20" fillId="0" borderId="0">
      <alignment horizontal="right"/>
    </xf>
    <xf numFmtId="0" fontId="21" fillId="0" borderId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3" fillId="21" borderId="10" applyNumberFormat="0" applyAlignment="0" applyProtection="0"/>
    <xf numFmtId="0" fontId="23" fillId="21" borderId="10" applyNumberFormat="0" applyAlignment="0" applyProtection="0"/>
    <xf numFmtId="0" fontId="23" fillId="21" borderId="10" applyNumberFormat="0" applyAlignment="0" applyProtection="0"/>
    <xf numFmtId="0" fontId="23" fillId="21" borderId="10" applyNumberFormat="0" applyAlignment="0" applyProtection="0"/>
    <xf numFmtId="0" fontId="23" fillId="21" borderId="10" applyNumberFormat="0" applyAlignment="0" applyProtection="0"/>
    <xf numFmtId="0" fontId="23" fillId="21" borderId="10" applyNumberFormat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9" fillId="7" borderId="9" applyNumberFormat="0" applyAlignment="0" applyProtection="0"/>
    <xf numFmtId="0" fontId="29" fillId="7" borderId="9" applyNumberFormat="0" applyAlignment="0" applyProtection="0"/>
    <xf numFmtId="0" fontId="29" fillId="7" borderId="9" applyNumberFormat="0" applyAlignment="0" applyProtection="0"/>
    <xf numFmtId="0" fontId="29" fillId="7" borderId="9" applyNumberFormat="0" applyAlignment="0" applyProtection="0"/>
    <xf numFmtId="0" fontId="29" fillId="7" borderId="9" applyNumberFormat="0" applyAlignment="0" applyProtection="0"/>
    <xf numFmtId="0" fontId="29" fillId="7" borderId="9" applyNumberFormat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23" borderId="15" applyNumberFormat="0" applyFont="0" applyAlignment="0" applyProtection="0"/>
    <xf numFmtId="0" fontId="37" fillId="23" borderId="15" applyNumberFormat="0" applyFont="0" applyAlignment="0" applyProtection="0"/>
    <xf numFmtId="0" fontId="37" fillId="23" borderId="15" applyNumberFormat="0" applyFont="0" applyAlignment="0" applyProtection="0"/>
    <xf numFmtId="0" fontId="37" fillId="23" borderId="15" applyNumberFormat="0" applyFont="0" applyAlignment="0" applyProtection="0"/>
    <xf numFmtId="0" fontId="37" fillId="23" borderId="15" applyNumberFormat="0" applyFont="0" applyAlignment="0" applyProtection="0"/>
    <xf numFmtId="0" fontId="37" fillId="23" borderId="15" applyNumberFormat="0" applyFont="0" applyAlignment="0" applyProtection="0"/>
    <xf numFmtId="0" fontId="32" fillId="20" borderId="16" applyNumberFormat="0" applyAlignment="0" applyProtection="0"/>
    <xf numFmtId="0" fontId="32" fillId="20" borderId="16" applyNumberFormat="0" applyAlignment="0" applyProtection="0"/>
    <xf numFmtId="0" fontId="32" fillId="20" borderId="16" applyNumberFormat="0" applyAlignment="0" applyProtection="0"/>
    <xf numFmtId="0" fontId="32" fillId="20" borderId="16" applyNumberFormat="0" applyAlignment="0" applyProtection="0"/>
    <xf numFmtId="0" fontId="32" fillId="20" borderId="16" applyNumberFormat="0" applyAlignment="0" applyProtection="0"/>
    <xf numFmtId="0" fontId="32" fillId="20" borderId="16" applyNumberFormat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167" fontId="3" fillId="0" borderId="0" applyFill="0" applyBorder="0" applyAlignment="0" applyProtection="0">
      <alignment wrapText="1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/>
    <xf numFmtId="0" fontId="41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4" fillId="23" borderId="15" applyNumberFormat="0" applyFont="0" applyAlignment="0" applyProtection="0"/>
    <xf numFmtId="9" fontId="1" fillId="0" borderId="0" applyFont="0" applyFill="0" applyBorder="0" applyAlignment="0" applyProtection="0"/>
    <xf numFmtId="0" fontId="4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23" borderId="15" applyNumberFormat="0" applyFont="0" applyAlignment="0" applyProtection="0"/>
    <xf numFmtId="9" fontId="6" fillId="0" borderId="0" applyFont="0" applyFill="0" applyBorder="0" applyAlignment="0" applyProtection="0"/>
    <xf numFmtId="167" fontId="3" fillId="0" borderId="0" applyFill="0" applyBorder="0" applyAlignment="0" applyProtection="0">
      <alignment wrapText="1"/>
    </xf>
    <xf numFmtId="0" fontId="46" fillId="0" borderId="0" applyNumberFormat="0" applyFill="0" applyBorder="0" applyAlignment="0" applyProtection="0"/>
    <xf numFmtId="0" fontId="47" fillId="0" borderId="25" applyNumberFormat="0" applyFill="0" applyAlignment="0" applyProtection="0"/>
    <xf numFmtId="0" fontId="48" fillId="0" borderId="26" applyNumberFormat="0" applyFill="0" applyAlignment="0" applyProtection="0"/>
    <xf numFmtId="0" fontId="49" fillId="0" borderId="27" applyNumberFormat="0" applyFill="0" applyAlignment="0" applyProtection="0"/>
    <xf numFmtId="0" fontId="49" fillId="0" borderId="0" applyNumberFormat="0" applyFill="0" applyBorder="0" applyAlignment="0" applyProtection="0"/>
    <xf numFmtId="0" fontId="50" fillId="28" borderId="0" applyNumberFormat="0" applyBorder="0" applyAlignment="0" applyProtection="0"/>
    <xf numFmtId="0" fontId="51" fillId="29" borderId="0" applyNumberFormat="0" applyBorder="0" applyAlignment="0" applyProtection="0"/>
    <xf numFmtId="0" fontId="52" fillId="27" borderId="0" applyNumberFormat="0" applyBorder="0" applyAlignment="0" applyProtection="0"/>
    <xf numFmtId="0" fontId="53" fillId="30" borderId="28" applyNumberFormat="0" applyAlignment="0" applyProtection="0"/>
    <xf numFmtId="0" fontId="54" fillId="31" borderId="29" applyNumberFormat="0" applyAlignment="0" applyProtection="0"/>
    <xf numFmtId="0" fontId="55" fillId="31" borderId="28" applyNumberFormat="0" applyAlignment="0" applyProtection="0"/>
    <xf numFmtId="0" fontId="56" fillId="0" borderId="30" applyNumberFormat="0" applyFill="0" applyAlignment="0" applyProtection="0"/>
    <xf numFmtId="0" fontId="57" fillId="32" borderId="31" applyNumberFormat="0" applyAlignment="0" applyProtection="0"/>
    <xf numFmtId="0" fontId="58" fillId="0" borderId="0" applyNumberFormat="0" applyFill="0" applyBorder="0" applyAlignment="0" applyProtection="0"/>
    <xf numFmtId="0" fontId="1" fillId="33" borderId="32" applyNumberFormat="0" applyFont="0" applyAlignment="0" applyProtection="0"/>
    <xf numFmtId="0" fontId="59" fillId="0" borderId="0" applyNumberFormat="0" applyFill="0" applyBorder="0" applyAlignment="0" applyProtection="0"/>
    <xf numFmtId="0" fontId="2" fillId="0" borderId="33" applyNumberFormat="0" applyFill="0" applyAlignment="0" applyProtection="0"/>
    <xf numFmtId="0" fontId="6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60" fillId="41" borderId="0" applyNumberFormat="0" applyBorder="0" applyAlignment="0" applyProtection="0"/>
    <xf numFmtId="0" fontId="6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60" fillId="45" borderId="0" applyNumberFormat="0" applyBorder="0" applyAlignment="0" applyProtection="0"/>
    <xf numFmtId="0" fontId="60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60" fillId="57" borderId="0" applyNumberFormat="0" applyBorder="0" applyAlignment="0" applyProtection="0"/>
    <xf numFmtId="0" fontId="1" fillId="0" borderId="0"/>
    <xf numFmtId="0" fontId="44" fillId="27" borderId="0" applyNumberFormat="0" applyBorder="0" applyAlignment="0" applyProtection="0"/>
    <xf numFmtId="0" fontId="31" fillId="22" borderId="0" applyNumberFormat="0" applyBorder="0" applyAlignment="0" applyProtection="0"/>
    <xf numFmtId="0" fontId="1" fillId="0" borderId="0"/>
    <xf numFmtId="0" fontId="1" fillId="0" borderId="0"/>
    <xf numFmtId="0" fontId="44" fillId="27" borderId="0" applyNumberFormat="0" applyBorder="0" applyAlignment="0" applyProtection="0"/>
    <xf numFmtId="0" fontId="31" fillId="22" borderId="0" applyNumberFormat="0" applyBorder="0" applyAlignment="0" applyProtection="0"/>
    <xf numFmtId="9" fontId="6" fillId="0" borderId="0" applyFont="0" applyFill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43" fontId="6" fillId="0" borderId="0" applyFont="0" applyFill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45" fillId="0" borderId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" fillId="0" borderId="0"/>
  </cellStyleXfs>
  <cellXfs count="345">
    <xf numFmtId="0" fontId="0" fillId="0" borderId="0" xfId="0"/>
    <xf numFmtId="0" fontId="0" fillId="0" borderId="0" xfId="0" applyAlignment="1">
      <alignment horizontal="center" vertical="center" wrapText="1"/>
    </xf>
    <xf numFmtId="9" fontId="0" fillId="0" borderId="0" xfId="1" applyFont="1"/>
    <xf numFmtId="2" fontId="9" fillId="0" borderId="0" xfId="2" applyNumberFormat="1" applyFont="1" applyBorder="1" applyAlignment="1">
      <alignment horizontal="center" vertical="center"/>
    </xf>
    <xf numFmtId="0" fontId="9" fillId="0" borderId="0" xfId="2" applyNumberFormat="1" applyFont="1" applyFill="1" applyBorder="1" applyAlignment="1" applyProtection="1">
      <alignment horizontal="center" vertical="center"/>
    </xf>
    <xf numFmtId="2" fontId="9" fillId="0" borderId="0" xfId="2" applyNumberFormat="1" applyFont="1" applyFill="1" applyBorder="1" applyAlignment="1">
      <alignment horizontal="center" vertical="center"/>
    </xf>
    <xf numFmtId="165" fontId="3" fillId="0" borderId="0" xfId="2" applyNumberFormat="1" applyFill="1"/>
    <xf numFmtId="0" fontId="3" fillId="0" borderId="0" xfId="2" applyFill="1" applyBorder="1"/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65" fontId="3" fillId="0" borderId="5" xfId="2" applyNumberFormat="1" applyFill="1" applyBorder="1"/>
    <xf numFmtId="0" fontId="0" fillId="0" borderId="5" xfId="0" applyBorder="1"/>
    <xf numFmtId="1" fontId="0" fillId="0" borderId="0" xfId="0" applyNumberFormat="1"/>
    <xf numFmtId="0" fontId="0" fillId="0" borderId="4" xfId="0" applyFill="1" applyBorder="1"/>
    <xf numFmtId="0" fontId="0" fillId="0" borderId="1" xfId="0" applyFill="1" applyBorder="1"/>
    <xf numFmtId="0" fontId="0" fillId="0" borderId="7" xfId="0" applyFill="1" applyBorder="1"/>
    <xf numFmtId="0" fontId="0" fillId="0" borderId="6" xfId="0" applyFill="1" applyBorder="1"/>
    <xf numFmtId="0" fontId="39" fillId="0" borderId="0" xfId="312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2" fillId="0" borderId="0" xfId="0" applyFont="1" applyAlignment="1"/>
    <xf numFmtId="0" fontId="3" fillId="0" borderId="0" xfId="0" applyNumberFormat="1" applyFont="1" applyFill="1" applyBorder="1" applyAlignment="1" applyProtection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 applyNumberFormat="1" applyFont="1" applyFill="1" applyBorder="1" applyAlignment="1" applyProtection="1"/>
    <xf numFmtId="0" fontId="2" fillId="0" borderId="0" xfId="0" applyFont="1"/>
    <xf numFmtId="0" fontId="10" fillId="0" borderId="0" xfId="0" applyNumberFormat="1" applyFont="1" applyFill="1" applyBorder="1" applyAlignment="1" applyProtection="1"/>
    <xf numFmtId="0" fontId="0" fillId="0" borderId="0" xfId="0"/>
    <xf numFmtId="10" fontId="0" fillId="0" borderId="0" xfId="0" applyNumberFormat="1"/>
    <xf numFmtId="9" fontId="0" fillId="0" borderId="0" xfId="0" applyNumberFormat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/>
    <xf numFmtId="0" fontId="0" fillId="0" borderId="0" xfId="0" applyBorder="1"/>
    <xf numFmtId="2" fontId="0" fillId="0" borderId="0" xfId="0" applyNumberFormat="1"/>
    <xf numFmtId="2" fontId="0" fillId="0" borderId="0" xfId="0" applyNumberFormat="1" applyBorder="1"/>
    <xf numFmtId="0" fontId="5" fillId="0" borderId="0" xfId="2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0" fillId="0" borderId="6" xfId="0" applyBorder="1"/>
    <xf numFmtId="0" fontId="0" fillId="0" borderId="1" xfId="0" applyBorder="1"/>
    <xf numFmtId="165" fontId="0" fillId="0" borderId="0" xfId="0" applyNumberFormat="1"/>
    <xf numFmtId="0" fontId="8" fillId="0" borderId="0" xfId="0" applyFont="1" applyFill="1"/>
    <xf numFmtId="0" fontId="0" fillId="0" borderId="4" xfId="0" applyBorder="1"/>
    <xf numFmtId="0" fontId="0" fillId="0" borderId="0" xfId="0" applyFill="1"/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2" fillId="0" borderId="0" xfId="0" applyFont="1" applyBorder="1" applyAlignment="1"/>
    <xf numFmtId="0" fontId="9" fillId="0" borderId="2" xfId="0" applyNumberFormat="1" applyFont="1" applyFill="1" applyBorder="1" applyAlignment="1" applyProtection="1">
      <alignment horizontal="center"/>
    </xf>
    <xf numFmtId="0" fontId="0" fillId="0" borderId="5" xfId="0" applyNumberFormat="1" applyFont="1" applyFill="1" applyBorder="1" applyAlignment="1" applyProtection="1"/>
    <xf numFmtId="0" fontId="9" fillId="0" borderId="18" xfId="0" applyNumberFormat="1" applyFont="1" applyFill="1" applyBorder="1" applyAlignment="1" applyProtection="1"/>
    <xf numFmtId="0" fontId="10" fillId="0" borderId="4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9" fontId="0" fillId="0" borderId="0" xfId="1" applyFont="1" applyFill="1" applyBorder="1" applyAlignment="1">
      <alignment horizontal="center"/>
    </xf>
    <xf numFmtId="0" fontId="38" fillId="25" borderId="0" xfId="0" applyFont="1" applyFill="1"/>
    <xf numFmtId="0" fontId="0" fillId="25" borderId="0" xfId="0" applyFill="1"/>
    <xf numFmtId="0" fontId="39" fillId="25" borderId="0" xfId="312" applyFont="1" applyFill="1"/>
    <xf numFmtId="0" fontId="39" fillId="25" borderId="0" xfId="312" applyFill="1"/>
    <xf numFmtId="0" fontId="39" fillId="25" borderId="0" xfId="312" applyFill="1" applyBorder="1" applyAlignment="1"/>
    <xf numFmtId="0" fontId="10" fillId="25" borderId="0" xfId="312" applyFont="1" applyFill="1" applyBorder="1" applyAlignment="1"/>
    <xf numFmtId="0" fontId="39" fillId="25" borderId="0" xfId="312" applyFill="1" applyAlignment="1"/>
    <xf numFmtId="0" fontId="2" fillId="25" borderId="0" xfId="0" applyFont="1" applyFill="1" applyAlignment="1"/>
    <xf numFmtId="0" fontId="2" fillId="25" borderId="0" xfId="0" applyFont="1" applyFill="1"/>
    <xf numFmtId="0" fontId="0" fillId="0" borderId="0" xfId="0" applyFont="1" applyFill="1" applyBorder="1"/>
    <xf numFmtId="10" fontId="0" fillId="0" borderId="0" xfId="0" applyNumberFormat="1" applyFill="1"/>
    <xf numFmtId="0" fontId="0" fillId="0" borderId="0" xfId="0" applyNumberFormat="1" applyFill="1"/>
    <xf numFmtId="0" fontId="10" fillId="0" borderId="2" xfId="0" applyNumberFormat="1" applyFont="1" applyFill="1" applyBorder="1" applyAlignment="1" applyProtection="1">
      <alignment horizontal="center"/>
    </xf>
    <xf numFmtId="0" fontId="10" fillId="0" borderId="19" xfId="0" applyNumberFormat="1" applyFont="1" applyFill="1" applyBorder="1" applyAlignment="1" applyProtection="1">
      <alignment horizontal="center"/>
    </xf>
    <xf numFmtId="0" fontId="0" fillId="26" borderId="0" xfId="0" applyFill="1"/>
    <xf numFmtId="0" fontId="0" fillId="0" borderId="0" xfId="0" applyAlignment="1">
      <alignment vertical="center" wrapText="1"/>
    </xf>
    <xf numFmtId="0" fontId="0" fillId="0" borderId="0" xfId="0" applyFill="1" applyBorder="1"/>
    <xf numFmtId="2" fontId="0" fillId="0" borderId="0" xfId="0" applyNumberFormat="1" applyFill="1" applyBorder="1" applyAlignment="1">
      <alignment wrapText="1"/>
    </xf>
    <xf numFmtId="2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39" fillId="0" borderId="0" xfId="312" applyBorder="1"/>
    <xf numFmtId="0" fontId="2" fillId="0" borderId="0" xfId="0" applyFont="1" applyBorder="1"/>
    <xf numFmtId="0" fontId="0" fillId="0" borderId="0" xfId="0" applyFill="1" applyBorder="1" applyAlignment="1"/>
    <xf numFmtId="0" fontId="0" fillId="0" borderId="0" xfId="0" applyFill="1" applyBorder="1" applyAlignment="1">
      <alignment vertical="center" textRotation="90"/>
    </xf>
    <xf numFmtId="0" fontId="0" fillId="0" borderId="0" xfId="0" applyFill="1" applyBorder="1" applyAlignment="1">
      <alignment vertical="center"/>
    </xf>
    <xf numFmtId="0" fontId="8" fillId="0" borderId="0" xfId="0" applyFont="1" applyBorder="1"/>
    <xf numFmtId="0" fontId="0" fillId="0" borderId="18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2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9" fontId="0" fillId="0" borderId="0" xfId="1" applyNumberFormat="1" applyFont="1"/>
    <xf numFmtId="9" fontId="0" fillId="0" borderId="0" xfId="1" applyFont="1" applyAlignment="1">
      <alignment horizontal="right"/>
    </xf>
    <xf numFmtId="0" fontId="10" fillId="0" borderId="0" xfId="0" applyNumberFormat="1" applyFont="1" applyFill="1" applyBorder="1" applyAlignment="1" applyProtection="1">
      <alignment horizontal="center"/>
    </xf>
    <xf numFmtId="0" fontId="42" fillId="0" borderId="0" xfId="0" applyFont="1" applyFill="1" applyBorder="1" applyAlignment="1">
      <alignment vertical="center" textRotation="90"/>
    </xf>
    <xf numFmtId="0" fontId="42" fillId="0" borderId="0" xfId="0" applyFont="1" applyFill="1" applyBorder="1" applyAlignment="1">
      <alignment vertical="center" textRotation="90" wrapText="1"/>
    </xf>
    <xf numFmtId="10" fontId="0" fillId="0" borderId="0" xfId="0" applyNumberFormat="1" applyFill="1" applyBorder="1"/>
    <xf numFmtId="0" fontId="10" fillId="0" borderId="21" xfId="0" applyNumberFormat="1" applyFont="1" applyFill="1" applyBorder="1" applyAlignment="1" applyProtection="1"/>
    <xf numFmtId="0" fontId="10" fillId="0" borderId="3" xfId="0" applyNumberFormat="1" applyFont="1" applyFill="1" applyBorder="1" applyAlignment="1" applyProtection="1"/>
    <xf numFmtId="0" fontId="9" fillId="0" borderId="3" xfId="0" applyNumberFormat="1" applyFont="1" applyFill="1" applyBorder="1" applyAlignment="1" applyProtection="1"/>
    <xf numFmtId="0" fontId="0" fillId="0" borderId="3" xfId="0" applyFont="1" applyFill="1" applyBorder="1"/>
    <xf numFmtId="0" fontId="9" fillId="0" borderId="22" xfId="0" applyNumberFormat="1" applyFont="1" applyFill="1" applyBorder="1" applyAlignment="1" applyProtection="1"/>
    <xf numFmtId="166" fontId="0" fillId="0" borderId="0" xfId="1" applyNumberFormat="1" applyFont="1" applyFill="1" applyBorder="1" applyAlignment="1">
      <alignment horizontal="left"/>
    </xf>
    <xf numFmtId="0" fontId="0" fillId="0" borderId="0" xfId="0" applyFill="1" applyBorder="1" applyAlignment="1">
      <alignment textRotation="90"/>
    </xf>
    <xf numFmtId="0" fontId="0" fillId="0" borderId="0" xfId="0" applyFont="1" applyFill="1" applyBorder="1" applyAlignment="1">
      <alignment textRotation="90"/>
    </xf>
    <xf numFmtId="0" fontId="2" fillId="0" borderId="0" xfId="0" applyFont="1" applyFill="1" applyBorder="1" applyAlignment="1">
      <alignment textRotation="90"/>
    </xf>
    <xf numFmtId="0" fontId="10" fillId="0" borderId="0" xfId="0" applyNumberFormat="1" applyFont="1" applyFill="1" applyBorder="1" applyAlignment="1" applyProtection="1">
      <alignment textRotation="90"/>
    </xf>
    <xf numFmtId="0" fontId="9" fillId="0" borderId="0" xfId="0" applyNumberFormat="1" applyFont="1" applyFill="1" applyBorder="1" applyAlignment="1" applyProtection="1">
      <alignment horizontal="center"/>
    </xf>
    <xf numFmtId="9" fontId="0" fillId="24" borderId="0" xfId="0" applyNumberFormat="1" applyFill="1" applyBorder="1" applyAlignment="1">
      <alignment horizontal="center"/>
    </xf>
    <xf numFmtId="9" fontId="0" fillId="24" borderId="5" xfId="0" applyNumberFormat="1" applyFill="1" applyBorder="1" applyAlignment="1">
      <alignment horizontal="center"/>
    </xf>
    <xf numFmtId="9" fontId="0" fillId="24" borderId="1" xfId="0" applyNumberFormat="1" applyFill="1" applyBorder="1" applyAlignment="1">
      <alignment horizontal="center"/>
    </xf>
    <xf numFmtId="9" fontId="0" fillId="24" borderId="7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 wrapText="1"/>
    </xf>
    <xf numFmtId="2" fontId="0" fillId="0" borderId="0" xfId="0" applyNumberFormat="1" applyFont="1" applyFill="1" applyBorder="1" applyAlignment="1">
      <alignment horizontal="center" wrapText="1"/>
    </xf>
    <xf numFmtId="165" fontId="0" fillId="0" borderId="0" xfId="0" applyNumberFormat="1" applyBorder="1"/>
    <xf numFmtId="0" fontId="0" fillId="0" borderId="18" xfId="0" applyFont="1" applyFill="1" applyBorder="1" applyAlignment="1">
      <alignment horizontal="center"/>
    </xf>
    <xf numFmtId="2" fontId="0" fillId="0" borderId="0" xfId="0" applyNumberFormat="1" applyAlignment="1">
      <alignment horizontal="center" wrapText="1"/>
    </xf>
    <xf numFmtId="2" fontId="0" fillId="0" borderId="0" xfId="0" applyNumberFormat="1" applyAlignment="1">
      <alignment wrapText="1"/>
    </xf>
    <xf numFmtId="0" fontId="0" fillId="0" borderId="0" xfId="0" applyBorder="1" applyAlignment="1">
      <alignment horizontal="left"/>
    </xf>
    <xf numFmtId="9" fontId="0" fillId="0" borderId="0" xfId="1" applyFont="1" applyBorder="1" applyAlignment="1">
      <alignment horizontal="right"/>
    </xf>
    <xf numFmtId="9" fontId="0" fillId="0" borderId="0" xfId="1" applyFont="1" applyBorder="1"/>
    <xf numFmtId="0" fontId="0" fillId="0" borderId="0" xfId="0" applyBorder="1"/>
    <xf numFmtId="9" fontId="0" fillId="0" borderId="0" xfId="1" applyFont="1" applyBorder="1" applyAlignment="1">
      <alignment wrapText="1"/>
    </xf>
    <xf numFmtId="2" fontId="0" fillId="0" borderId="0" xfId="0" applyNumberFormat="1"/>
    <xf numFmtId="9" fontId="0" fillId="0" borderId="1" xfId="1" applyFont="1" applyBorder="1" applyAlignment="1">
      <alignment horizontal="center" wrapText="1"/>
    </xf>
    <xf numFmtId="9" fontId="0" fillId="0" borderId="7" xfId="1" applyFont="1" applyBorder="1" applyAlignment="1">
      <alignment horizontal="center" wrapText="1"/>
    </xf>
    <xf numFmtId="9" fontId="0" fillId="0" borderId="5" xfId="1" applyFont="1" applyBorder="1" applyAlignment="1">
      <alignment horizontal="center" wrapText="1"/>
    </xf>
    <xf numFmtId="9" fontId="0" fillId="0" borderId="22" xfId="1" applyFont="1" applyBorder="1" applyAlignment="1">
      <alignment horizontal="center" wrapText="1"/>
    </xf>
    <xf numFmtId="9" fontId="0" fillId="0" borderId="0" xfId="1" applyFont="1" applyBorder="1" applyAlignment="1">
      <alignment horizontal="center" wrapText="1"/>
    </xf>
    <xf numFmtId="0" fontId="0" fillId="0" borderId="0" xfId="0"/>
    <xf numFmtId="0" fontId="0" fillId="0" borderId="0" xfId="0" applyBorder="1"/>
    <xf numFmtId="49" fontId="0" fillId="0" borderId="0" xfId="0" applyNumberFormat="1" applyFill="1" applyBorder="1" applyAlignment="1">
      <alignment horizontal="center"/>
    </xf>
    <xf numFmtId="0" fontId="61" fillId="0" borderId="0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0" fontId="0" fillId="0" borderId="3" xfId="0" applyFill="1" applyBorder="1" applyAlignment="1">
      <alignment horizontal="left"/>
    </xf>
    <xf numFmtId="49" fontId="2" fillId="0" borderId="2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49" fontId="0" fillId="0" borderId="6" xfId="0" applyNumberFormat="1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 wrapText="1"/>
    </xf>
    <xf numFmtId="168" fontId="0" fillId="0" borderId="0" xfId="0" applyNumberFormat="1" applyFill="1" applyBorder="1" applyAlignment="1">
      <alignment horizontal="center" wrapText="1"/>
    </xf>
    <xf numFmtId="49" fontId="0" fillId="0" borderId="0" xfId="0" applyNumberFormat="1" applyAlignment="1">
      <alignment horizontal="center"/>
    </xf>
    <xf numFmtId="2" fontId="0" fillId="0" borderId="3" xfId="0" applyNumberFormat="1" applyBorder="1" applyAlignment="1">
      <alignment horizontal="center" wrapText="1"/>
    </xf>
    <xf numFmtId="0" fontId="3" fillId="0" borderId="34" xfId="2" applyFill="1" applyBorder="1"/>
    <xf numFmtId="2" fontId="0" fillId="0" borderId="0" xfId="0" applyNumberFormat="1" applyFill="1" applyBorder="1" applyAlignment="1">
      <alignment horizontal="center" wrapText="1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 wrapText="1"/>
    </xf>
    <xf numFmtId="2" fontId="0" fillId="24" borderId="0" xfId="0" applyNumberFormat="1" applyFill="1" applyBorder="1" applyAlignment="1">
      <alignment horizontal="center" wrapText="1"/>
    </xf>
    <xf numFmtId="2" fontId="0" fillId="24" borderId="0" xfId="0" applyNumberFormat="1" applyFill="1" applyBorder="1" applyAlignment="1">
      <alignment horizontal="center"/>
    </xf>
    <xf numFmtId="0" fontId="0" fillId="24" borderId="0" xfId="0" applyFill="1" applyBorder="1" applyAlignment="1">
      <alignment horizontal="center" wrapText="1"/>
    </xf>
    <xf numFmtId="168" fontId="0" fillId="24" borderId="0" xfId="0" applyNumberFormat="1" applyFill="1" applyBorder="1" applyAlignment="1">
      <alignment horizontal="center" wrapText="1"/>
    </xf>
    <xf numFmtId="2" fontId="0" fillId="24" borderId="0" xfId="0" applyNumberFormat="1" applyFont="1" applyFill="1" applyBorder="1" applyAlignment="1">
      <alignment horizontal="center" wrapText="1"/>
    </xf>
    <xf numFmtId="0" fontId="0" fillId="24" borderId="1" xfId="0" applyFill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0" fontId="0" fillId="24" borderId="0" xfId="0" applyFill="1" applyBorder="1" applyAlignment="1">
      <alignment horizontal="left"/>
    </xf>
    <xf numFmtId="0" fontId="0" fillId="24" borderId="1" xfId="0" applyFill="1" applyBorder="1" applyAlignment="1">
      <alignment horizontal="left"/>
    </xf>
    <xf numFmtId="49" fontId="0" fillId="0" borderId="0" xfId="0" applyNumberFormat="1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24" borderId="5" xfId="0" applyFill="1" applyBorder="1" applyAlignment="1">
      <alignment horizontal="center" wrapText="1"/>
    </xf>
    <xf numFmtId="0" fontId="0" fillId="24" borderId="7" xfId="0" applyFill="1" applyBorder="1" applyAlignment="1">
      <alignment horizontal="center" wrapText="1"/>
    </xf>
    <xf numFmtId="9" fontId="0" fillId="24" borderId="0" xfId="1" applyFont="1" applyFill="1" applyBorder="1" applyAlignment="1">
      <alignment horizontal="center"/>
    </xf>
    <xf numFmtId="49" fontId="0" fillId="0" borderId="4" xfId="0" applyNumberFormat="1" applyBorder="1" applyAlignment="1">
      <alignment horizontal="center" wrapText="1"/>
    </xf>
    <xf numFmtId="0" fontId="0" fillId="24" borderId="4" xfId="0" applyFill="1" applyBorder="1" applyAlignment="1">
      <alignment horizontal="center"/>
    </xf>
    <xf numFmtId="0" fontId="0" fillId="24" borderId="6" xfId="0" applyFill="1" applyBorder="1" applyAlignment="1">
      <alignment horizontal="center"/>
    </xf>
    <xf numFmtId="0" fontId="0" fillId="0" borderId="22" xfId="0" applyFill="1" applyBorder="1" applyAlignment="1">
      <alignment horizontal="center" wrapText="1"/>
    </xf>
    <xf numFmtId="2" fontId="0" fillId="0" borderId="5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9" fontId="0" fillId="0" borderId="0" xfId="1" applyFont="1" applyFill="1" applyBorder="1" applyAlignment="1">
      <alignment horizontal="center"/>
    </xf>
    <xf numFmtId="9" fontId="0" fillId="24" borderId="0" xfId="1" applyFont="1" applyFill="1" applyBorder="1" applyAlignment="1">
      <alignment horizontal="center"/>
    </xf>
    <xf numFmtId="9" fontId="0" fillId="24" borderId="0" xfId="1" applyFont="1" applyFill="1" applyBorder="1" applyAlignment="1">
      <alignment horizontal="center" wrapText="1"/>
    </xf>
    <xf numFmtId="9" fontId="0" fillId="0" borderId="5" xfId="1" applyFont="1" applyFill="1" applyBorder="1" applyAlignment="1">
      <alignment horizontal="center"/>
    </xf>
    <xf numFmtId="9" fontId="0" fillId="24" borderId="5" xfId="1" applyFont="1" applyFill="1" applyBorder="1" applyAlignment="1">
      <alignment horizontal="center"/>
    </xf>
    <xf numFmtId="9" fontId="0" fillId="24" borderId="5" xfId="1" applyFont="1" applyFill="1" applyBorder="1" applyAlignment="1">
      <alignment horizontal="center" wrapText="1"/>
    </xf>
    <xf numFmtId="9" fontId="0" fillId="24" borderId="1" xfId="1" applyFont="1" applyFill="1" applyBorder="1" applyAlignment="1">
      <alignment horizontal="center"/>
    </xf>
    <xf numFmtId="9" fontId="0" fillId="24" borderId="7" xfId="1" applyFon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3" fillId="0" borderId="1" xfId="2" applyFill="1" applyBorder="1"/>
    <xf numFmtId="0" fontId="3" fillId="0" borderId="36" xfId="2" applyFill="1" applyBorder="1" applyAlignment="1"/>
    <xf numFmtId="2" fontId="0" fillId="0" borderId="36" xfId="0" applyNumberFormat="1" applyBorder="1"/>
    <xf numFmtId="0" fontId="0" fillId="0" borderId="0" xfId="0" applyBorder="1"/>
    <xf numFmtId="0" fontId="0" fillId="0" borderId="1" xfId="0" applyBorder="1"/>
    <xf numFmtId="0" fontId="0" fillId="0" borderId="7" xfId="0" applyBorder="1"/>
    <xf numFmtId="2" fontId="0" fillId="0" borderId="0" xfId="0" applyNumberFormat="1" applyBorder="1"/>
    <xf numFmtId="2" fontId="0" fillId="0" borderId="1" xfId="0" applyNumberFormat="1" applyBorder="1"/>
    <xf numFmtId="2" fontId="0" fillId="0" borderId="3" xfId="0" applyNumberFormat="1" applyBorder="1"/>
    <xf numFmtId="0" fontId="0" fillId="0" borderId="0" xfId="0" applyFill="1" applyBorder="1" applyAlignment="1">
      <alignment horizontal="left"/>
    </xf>
    <xf numFmtId="0" fontId="0" fillId="0" borderId="34" xfId="0" applyBorder="1"/>
    <xf numFmtId="2" fontId="0" fillId="0" borderId="0" xfId="0" applyNumberFormat="1"/>
    <xf numFmtId="2" fontId="0" fillId="0" borderId="34" xfId="0" applyNumberFormat="1" applyBorder="1"/>
    <xf numFmtId="165" fontId="0" fillId="0" borderId="34" xfId="0" applyNumberFormat="1" applyBorder="1"/>
    <xf numFmtId="0" fontId="0" fillId="0" borderId="35" xfId="0" applyBorder="1"/>
    <xf numFmtId="165" fontId="0" fillId="0" borderId="35" xfId="0" applyNumberFormat="1" applyBorder="1"/>
    <xf numFmtId="2" fontId="0" fillId="0" borderId="35" xfId="0" applyNumberFormat="1" applyBorder="1"/>
    <xf numFmtId="0" fontId="10" fillId="0" borderId="0" xfId="0" applyNumberFormat="1" applyFont="1" applyFill="1" applyBorder="1" applyAlignment="1" applyProtection="1">
      <alignment horizontal="center"/>
    </xf>
    <xf numFmtId="9" fontId="0" fillId="24" borderId="22" xfId="0" applyNumberFormat="1" applyFill="1" applyBorder="1" applyAlignment="1">
      <alignment horizontal="center"/>
    </xf>
    <xf numFmtId="9" fontId="0" fillId="24" borderId="3" xfId="0" applyNumberFormat="1" applyFill="1" applyBorder="1" applyAlignment="1">
      <alignment horizontal="center"/>
    </xf>
    <xf numFmtId="0" fontId="0" fillId="0" borderId="6" xfId="0" applyFill="1" applyBorder="1" applyAlignment="1">
      <alignment horizontal="left"/>
    </xf>
    <xf numFmtId="0" fontId="0" fillId="24" borderId="21" xfId="0" applyFill="1" applyBorder="1" applyAlignment="1">
      <alignment horizontal="left"/>
    </xf>
    <xf numFmtId="2" fontId="0" fillId="0" borderId="0" xfId="0" applyNumberFormat="1" applyFill="1" applyBorder="1" applyAlignment="1">
      <alignment horizontal="center" wrapText="1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 wrapText="1"/>
    </xf>
    <xf numFmtId="2" fontId="0" fillId="24" borderId="0" xfId="0" applyNumberFormat="1" applyFill="1" applyBorder="1" applyAlignment="1">
      <alignment horizontal="center" wrapText="1"/>
    </xf>
    <xf numFmtId="2" fontId="0" fillId="24" borderId="0" xfId="0" applyNumberFormat="1" applyFill="1" applyBorder="1" applyAlignment="1">
      <alignment horizontal="center"/>
    </xf>
    <xf numFmtId="0" fontId="0" fillId="24" borderId="0" xfId="0" applyFill="1" applyBorder="1" applyAlignment="1">
      <alignment horizontal="center" wrapText="1"/>
    </xf>
    <xf numFmtId="168" fontId="0" fillId="24" borderId="0" xfId="0" applyNumberFormat="1" applyFill="1" applyBorder="1" applyAlignment="1">
      <alignment horizontal="center" wrapText="1"/>
    </xf>
    <xf numFmtId="2" fontId="0" fillId="24" borderId="0" xfId="0" applyNumberFormat="1" applyFont="1" applyFill="1" applyBorder="1" applyAlignment="1">
      <alignment horizontal="center" wrapText="1"/>
    </xf>
    <xf numFmtId="2" fontId="0" fillId="24" borderId="1" xfId="0" applyNumberFormat="1" applyFill="1" applyBorder="1" applyAlignment="1">
      <alignment horizontal="center"/>
    </xf>
    <xf numFmtId="0" fontId="0" fillId="24" borderId="1" xfId="0" applyFill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0" fontId="0" fillId="24" borderId="0" xfId="0" applyFill="1" applyBorder="1" applyAlignment="1">
      <alignment horizontal="left"/>
    </xf>
    <xf numFmtId="0" fontId="0" fillId="24" borderId="1" xfId="0" applyFill="1" applyBorder="1" applyAlignment="1">
      <alignment horizontal="left"/>
    </xf>
    <xf numFmtId="49" fontId="0" fillId="0" borderId="0" xfId="0" applyNumberFormat="1" applyFill="1" applyBorder="1" applyAlignment="1">
      <alignment horizontal="center" wrapText="1"/>
    </xf>
    <xf numFmtId="2" fontId="0" fillId="0" borderId="0" xfId="0" applyNumberFormat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24" borderId="5" xfId="0" applyFill="1" applyBorder="1" applyAlignment="1">
      <alignment horizontal="center" wrapText="1"/>
    </xf>
    <xf numFmtId="0" fontId="0" fillId="24" borderId="7" xfId="0" applyFill="1" applyBorder="1" applyAlignment="1">
      <alignment horizontal="center" wrapText="1"/>
    </xf>
    <xf numFmtId="9" fontId="0" fillId="24" borderId="0" xfId="1" applyFont="1" applyFill="1" applyBorder="1" applyAlignment="1">
      <alignment horizontal="center"/>
    </xf>
    <xf numFmtId="49" fontId="0" fillId="0" borderId="4" xfId="0" applyNumberFormat="1" applyBorder="1" applyAlignment="1">
      <alignment horizontal="center" wrapText="1"/>
    </xf>
    <xf numFmtId="0" fontId="0" fillId="24" borderId="4" xfId="0" applyFill="1" applyBorder="1" applyAlignment="1">
      <alignment horizontal="center"/>
    </xf>
    <xf numFmtId="0" fontId="0" fillId="24" borderId="6" xfId="0" applyFill="1" applyBorder="1" applyAlignment="1">
      <alignment horizontal="center"/>
    </xf>
    <xf numFmtId="0" fontId="0" fillId="0" borderId="22" xfId="0" applyFill="1" applyBorder="1" applyAlignment="1">
      <alignment horizontal="center" wrapText="1"/>
    </xf>
    <xf numFmtId="2" fontId="0" fillId="0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 wrapText="1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 wrapText="1"/>
    </xf>
    <xf numFmtId="2" fontId="0" fillId="24" borderId="0" xfId="0" applyNumberFormat="1" applyFill="1" applyBorder="1" applyAlignment="1">
      <alignment horizontal="center" wrapText="1"/>
    </xf>
    <xf numFmtId="2" fontId="0" fillId="24" borderId="0" xfId="0" applyNumberFormat="1" applyFill="1" applyBorder="1" applyAlignment="1">
      <alignment horizontal="center"/>
    </xf>
    <xf numFmtId="2" fontId="0" fillId="24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24" borderId="0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0" xfId="0" applyFill="1" applyBorder="1" applyAlignment="1">
      <alignment wrapText="1"/>
    </xf>
    <xf numFmtId="1" fontId="0" fillId="24" borderId="1" xfId="0" applyNumberFormat="1" applyFill="1" applyBorder="1" applyAlignment="1">
      <alignment horizontal="left"/>
    </xf>
    <xf numFmtId="1" fontId="0" fillId="24" borderId="0" xfId="0" applyNumberFormat="1" applyFill="1" applyBorder="1" applyAlignment="1">
      <alignment horizontal="left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 wrapText="1"/>
    </xf>
    <xf numFmtId="2" fontId="0" fillId="0" borderId="0" xfId="0" applyNumberFormat="1" applyAlignment="1">
      <alignment horizontal="center" wrapText="1"/>
    </xf>
    <xf numFmtId="9" fontId="0" fillId="24" borderId="0" xfId="1" applyFont="1" applyFill="1" applyBorder="1" applyAlignment="1">
      <alignment horizontal="center"/>
    </xf>
    <xf numFmtId="0" fontId="0" fillId="24" borderId="6" xfId="0" applyFill="1" applyBorder="1" applyAlignment="1">
      <alignment horizontal="left"/>
    </xf>
    <xf numFmtId="9" fontId="0" fillId="0" borderId="0" xfId="1" applyNumberFormat="1" applyFont="1" applyFill="1"/>
    <xf numFmtId="9" fontId="0" fillId="0" borderId="0" xfId="1" applyFont="1" applyBorder="1" applyAlignment="1">
      <alignment wrapText="1"/>
    </xf>
    <xf numFmtId="9" fontId="0" fillId="0" borderId="0" xfId="1" applyFont="1" applyBorder="1" applyAlignment="1">
      <alignment wrapText="1"/>
    </xf>
    <xf numFmtId="0" fontId="0" fillId="0" borderId="0" xfId="0" applyBorder="1"/>
    <xf numFmtId="9" fontId="0" fillId="0" borderId="0" xfId="1" applyFont="1" applyBorder="1" applyAlignment="1">
      <alignment wrapText="1"/>
    </xf>
    <xf numFmtId="9" fontId="0" fillId="0" borderId="0" xfId="1" applyFont="1" applyBorder="1" applyAlignment="1">
      <alignment wrapText="1"/>
    </xf>
    <xf numFmtId="9" fontId="0" fillId="0" borderId="0" xfId="0" applyNumberFormat="1" applyBorder="1" applyAlignment="1">
      <alignment wrapText="1"/>
    </xf>
    <xf numFmtId="0" fontId="0" fillId="0" borderId="0" xfId="0" applyBorder="1"/>
    <xf numFmtId="9" fontId="0" fillId="0" borderId="0" xfId="1" applyFont="1" applyBorder="1" applyAlignment="1">
      <alignment wrapText="1"/>
    </xf>
    <xf numFmtId="9" fontId="0" fillId="0" borderId="0" xfId="0" applyNumberFormat="1" applyBorder="1" applyAlignment="1">
      <alignment wrapText="1"/>
    </xf>
    <xf numFmtId="0" fontId="0" fillId="0" borderId="0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/>
    <xf numFmtId="9" fontId="0" fillId="0" borderId="0" xfId="1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9" fontId="0" fillId="0" borderId="0" xfId="1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9" fontId="0" fillId="0" borderId="0" xfId="1" applyFont="1" applyBorder="1" applyAlignment="1">
      <alignment wrapText="1"/>
    </xf>
    <xf numFmtId="0" fontId="0" fillId="0" borderId="0" xfId="0" applyBorder="1"/>
    <xf numFmtId="9" fontId="0" fillId="0" borderId="0" xfId="1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9" fontId="0" fillId="0" borderId="0" xfId="1" applyFont="1" applyBorder="1" applyAlignment="1">
      <alignment wrapText="1"/>
    </xf>
    <xf numFmtId="0" fontId="0" fillId="0" borderId="0" xfId="0" applyBorder="1"/>
    <xf numFmtId="9" fontId="0" fillId="0" borderId="0" xfId="1" applyFont="1" applyBorder="1" applyAlignment="1">
      <alignment wrapText="1"/>
    </xf>
    <xf numFmtId="0" fontId="0" fillId="0" borderId="0" xfId="0" applyBorder="1"/>
    <xf numFmtId="9" fontId="0" fillId="0" borderId="0" xfId="1" applyFont="1" applyBorder="1" applyAlignment="1">
      <alignment wrapText="1"/>
    </xf>
    <xf numFmtId="0" fontId="0" fillId="0" borderId="0" xfId="0" applyBorder="1"/>
    <xf numFmtId="9" fontId="0" fillId="0" borderId="0" xfId="1" applyFont="1" applyBorder="1" applyAlignment="1">
      <alignment wrapText="1"/>
    </xf>
    <xf numFmtId="0" fontId="0" fillId="0" borderId="0" xfId="0" applyBorder="1"/>
    <xf numFmtId="9" fontId="0" fillId="0" borderId="0" xfId="1" applyFont="1" applyBorder="1" applyAlignment="1">
      <alignment wrapText="1"/>
    </xf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2" fontId="0" fillId="0" borderId="5" xfId="0" applyNumberFormat="1" applyBorder="1"/>
    <xf numFmtId="0" fontId="0" fillId="0" borderId="4" xfId="0" applyBorder="1"/>
    <xf numFmtId="0" fontId="0" fillId="0" borderId="18" xfId="0" applyBorder="1"/>
    <xf numFmtId="0" fontId="0" fillId="0" borderId="2" xfId="0" applyBorder="1"/>
    <xf numFmtId="0" fontId="0" fillId="0" borderId="19" xfId="0" applyBorder="1"/>
    <xf numFmtId="0" fontId="0" fillId="0" borderId="37" xfId="0" applyBorder="1"/>
    <xf numFmtId="2" fontId="0" fillId="0" borderId="38" xfId="0" applyNumberFormat="1" applyBorder="1"/>
    <xf numFmtId="2" fontId="0" fillId="0" borderId="0" xfId="0" applyNumberFormat="1"/>
    <xf numFmtId="2" fontId="0" fillId="0" borderId="0" xfId="0" applyNumberFormat="1" applyBorder="1"/>
    <xf numFmtId="2" fontId="0" fillId="0" borderId="34" xfId="0" applyNumberFormat="1" applyBorder="1"/>
    <xf numFmtId="2" fontId="0" fillId="0" borderId="0" xfId="0" applyNumberFormat="1"/>
    <xf numFmtId="0" fontId="2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0" fillId="0" borderId="21" xfId="0" applyFill="1" applyBorder="1" applyAlignment="1">
      <alignment horizontal="center" vertical="center" textRotation="90"/>
    </xf>
    <xf numFmtId="0" fontId="0" fillId="0" borderId="4" xfId="0" applyFill="1" applyBorder="1" applyAlignment="1">
      <alignment horizontal="center" vertical="center" textRotation="90"/>
    </xf>
    <xf numFmtId="0" fontId="0" fillId="24" borderId="4" xfId="0" applyFill="1" applyBorder="1" applyAlignment="1">
      <alignment horizontal="center" vertical="center" textRotation="90"/>
    </xf>
    <xf numFmtId="0" fontId="0" fillId="24" borderId="6" xfId="0" applyFill="1" applyBorder="1" applyAlignment="1">
      <alignment horizontal="center" vertical="center" textRotation="90"/>
    </xf>
    <xf numFmtId="0" fontId="61" fillId="58" borderId="18" xfId="0" applyFont="1" applyFill="1" applyBorder="1" applyAlignment="1">
      <alignment horizontal="center" vertical="center"/>
    </xf>
    <xf numFmtId="0" fontId="61" fillId="58" borderId="2" xfId="0" applyFont="1" applyFill="1" applyBorder="1" applyAlignment="1">
      <alignment horizontal="center" vertical="center"/>
    </xf>
    <xf numFmtId="0" fontId="61" fillId="58" borderId="1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Fill="1" applyBorder="1" applyAlignment="1">
      <alignment horizontal="center" vertical="center" textRotation="90"/>
    </xf>
    <xf numFmtId="0" fontId="0" fillId="0" borderId="23" xfId="0" applyFill="1" applyBorder="1" applyAlignment="1">
      <alignment horizontal="center" vertical="center" textRotation="90"/>
    </xf>
    <xf numFmtId="0" fontId="0" fillId="0" borderId="24" xfId="0" applyFill="1" applyBorder="1" applyAlignment="1">
      <alignment horizontal="center" vertical="center" textRotation="90"/>
    </xf>
    <xf numFmtId="0" fontId="0" fillId="24" borderId="20" xfId="0" applyFill="1" applyBorder="1" applyAlignment="1">
      <alignment horizontal="center" vertical="center" textRotation="90"/>
    </xf>
    <xf numFmtId="0" fontId="0" fillId="24" borderId="23" xfId="0" applyFill="1" applyBorder="1" applyAlignment="1">
      <alignment horizontal="center" vertical="center" textRotation="90"/>
    </xf>
    <xf numFmtId="0" fontId="0" fillId="24" borderId="24" xfId="0" applyFill="1" applyBorder="1" applyAlignment="1">
      <alignment horizontal="center" vertical="center" textRotation="90"/>
    </xf>
    <xf numFmtId="0" fontId="10" fillId="0" borderId="0" xfId="0" applyNumberFormat="1" applyFont="1" applyFill="1" applyBorder="1" applyAlignment="1" applyProtection="1">
      <alignment horizontal="center"/>
    </xf>
    <xf numFmtId="0" fontId="10" fillId="0" borderId="18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center"/>
    </xf>
    <xf numFmtId="0" fontId="10" fillId="0" borderId="19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/>
    </xf>
  </cellXfs>
  <cellStyles count="427">
    <cellStyle name="20% - Accent1" xfId="381" builtinId="30" customBuiltin="1"/>
    <cellStyle name="20% - Accent1 2" xfId="8"/>
    <cellStyle name="20% - Accent1 3" xfId="7"/>
    <cellStyle name="20% - Accent1 4" xfId="6"/>
    <cellStyle name="20% - Accent1 5" xfId="10"/>
    <cellStyle name="20% - Accent1 6" xfId="11"/>
    <cellStyle name="20% - Accent1 7" xfId="9"/>
    <cellStyle name="20% - Accent2" xfId="385" builtinId="34" customBuiltin="1"/>
    <cellStyle name="20% - Accent2 2" xfId="13"/>
    <cellStyle name="20% - Accent2 3" xfId="14"/>
    <cellStyle name="20% - Accent2 4" xfId="15"/>
    <cellStyle name="20% - Accent2 5" xfId="16"/>
    <cellStyle name="20% - Accent2 6" xfId="17"/>
    <cellStyle name="20% - Accent2 7" xfId="12"/>
    <cellStyle name="20% - Accent3" xfId="389" builtinId="38" customBuiltin="1"/>
    <cellStyle name="20% - Accent3 2" xfId="19"/>
    <cellStyle name="20% - Accent3 3" xfId="20"/>
    <cellStyle name="20% - Accent3 4" xfId="21"/>
    <cellStyle name="20% - Accent3 5" xfId="22"/>
    <cellStyle name="20% - Accent3 6" xfId="23"/>
    <cellStyle name="20% - Accent3 7" xfId="18"/>
    <cellStyle name="20% - Accent4" xfId="393" builtinId="42" customBuiltin="1"/>
    <cellStyle name="20% - Accent4 2" xfId="25"/>
    <cellStyle name="20% - Accent4 3" xfId="26"/>
    <cellStyle name="20% - Accent4 4" xfId="27"/>
    <cellStyle name="20% - Accent4 5" xfId="28"/>
    <cellStyle name="20% - Accent4 6" xfId="29"/>
    <cellStyle name="20% - Accent4 7" xfId="24"/>
    <cellStyle name="20% - Accent5" xfId="397" builtinId="46" customBuiltin="1"/>
    <cellStyle name="20% - Accent5 2" xfId="31"/>
    <cellStyle name="20% - Accent5 3" xfId="32"/>
    <cellStyle name="20% - Accent5 4" xfId="33"/>
    <cellStyle name="20% - Accent5 5" xfId="34"/>
    <cellStyle name="20% - Accent5 6" xfId="35"/>
    <cellStyle name="20% - Accent5 7" xfId="30"/>
    <cellStyle name="20% - Accent6" xfId="401" builtinId="50" customBuiltin="1"/>
    <cellStyle name="20% - Accent6 2" xfId="37"/>
    <cellStyle name="20% - Accent6 3" xfId="38"/>
    <cellStyle name="20% - Accent6 4" xfId="39"/>
    <cellStyle name="20% - Accent6 5" xfId="40"/>
    <cellStyle name="20% - Accent6 6" xfId="41"/>
    <cellStyle name="20% - Accent6 7" xfId="36"/>
    <cellStyle name="40% - Accent1" xfId="382" builtinId="31" customBuiltin="1"/>
    <cellStyle name="40% - Accent1 2" xfId="43"/>
    <cellStyle name="40% - Accent1 3" xfId="44"/>
    <cellStyle name="40% - Accent1 4" xfId="45"/>
    <cellStyle name="40% - Accent1 5" xfId="46"/>
    <cellStyle name="40% - Accent1 6" xfId="47"/>
    <cellStyle name="40% - Accent1 7" xfId="42"/>
    <cellStyle name="40% - Accent2" xfId="386" builtinId="35" customBuiltin="1"/>
    <cellStyle name="40% - Accent2 2" xfId="49"/>
    <cellStyle name="40% - Accent2 3" xfId="50"/>
    <cellStyle name="40% - Accent2 4" xfId="51"/>
    <cellStyle name="40% - Accent2 5" xfId="52"/>
    <cellStyle name="40% - Accent2 6" xfId="53"/>
    <cellStyle name="40% - Accent2 7" xfId="48"/>
    <cellStyle name="40% - Accent3" xfId="390" builtinId="39" customBuiltin="1"/>
    <cellStyle name="40% - Accent3 2" xfId="55"/>
    <cellStyle name="40% - Accent3 3" xfId="56"/>
    <cellStyle name="40% - Accent3 4" xfId="57"/>
    <cellStyle name="40% - Accent3 5" xfId="58"/>
    <cellStyle name="40% - Accent3 6" xfId="59"/>
    <cellStyle name="40% - Accent3 7" xfId="54"/>
    <cellStyle name="40% - Accent4" xfId="394" builtinId="43" customBuiltin="1"/>
    <cellStyle name="40% - Accent4 2" xfId="61"/>
    <cellStyle name="40% - Accent4 3" xfId="62"/>
    <cellStyle name="40% - Accent4 4" xfId="63"/>
    <cellStyle name="40% - Accent4 5" xfId="64"/>
    <cellStyle name="40% - Accent4 6" xfId="65"/>
    <cellStyle name="40% - Accent4 7" xfId="60"/>
    <cellStyle name="40% - Accent5" xfId="398" builtinId="47" customBuiltin="1"/>
    <cellStyle name="40% - Accent5 2" xfId="67"/>
    <cellStyle name="40% - Accent5 3" xfId="68"/>
    <cellStyle name="40% - Accent5 4" xfId="69"/>
    <cellStyle name="40% - Accent5 5" xfId="70"/>
    <cellStyle name="40% - Accent5 6" xfId="71"/>
    <cellStyle name="40% - Accent5 7" xfId="66"/>
    <cellStyle name="40% - Accent6" xfId="402" builtinId="51" customBuiltin="1"/>
    <cellStyle name="40% - Accent6 2" xfId="73"/>
    <cellStyle name="40% - Accent6 3" xfId="74"/>
    <cellStyle name="40% - Accent6 4" xfId="75"/>
    <cellStyle name="40% - Accent6 5" xfId="76"/>
    <cellStyle name="40% - Accent6 6" xfId="77"/>
    <cellStyle name="40% - Accent6 7" xfId="72"/>
    <cellStyle name="60% - Accent1" xfId="383" builtinId="32" customBuiltin="1"/>
    <cellStyle name="60% - Accent1 2" xfId="79"/>
    <cellStyle name="60% - Accent1 3" xfId="80"/>
    <cellStyle name="60% - Accent1 4" xfId="81"/>
    <cellStyle name="60% - Accent1 5" xfId="82"/>
    <cellStyle name="60% - Accent1 6" xfId="83"/>
    <cellStyle name="60% - Accent1 7" xfId="78"/>
    <cellStyle name="60% - Accent2" xfId="387" builtinId="36" customBuiltin="1"/>
    <cellStyle name="60% - Accent2 2" xfId="85"/>
    <cellStyle name="60% - Accent2 3" xfId="86"/>
    <cellStyle name="60% - Accent2 4" xfId="87"/>
    <cellStyle name="60% - Accent2 5" xfId="88"/>
    <cellStyle name="60% - Accent2 6" xfId="89"/>
    <cellStyle name="60% - Accent2 7" xfId="84"/>
    <cellStyle name="60% - Accent3" xfId="391" builtinId="40" customBuiltin="1"/>
    <cellStyle name="60% - Accent3 2" xfId="91"/>
    <cellStyle name="60% - Accent3 3" xfId="92"/>
    <cellStyle name="60% - Accent3 4" xfId="93"/>
    <cellStyle name="60% - Accent3 5" xfId="94"/>
    <cellStyle name="60% - Accent3 6" xfId="95"/>
    <cellStyle name="60% - Accent3 7" xfId="90"/>
    <cellStyle name="60% - Accent4" xfId="395" builtinId="44" customBuiltin="1"/>
    <cellStyle name="60% - Accent4 2" xfId="97"/>
    <cellStyle name="60% - Accent4 3" xfId="98"/>
    <cellStyle name="60% - Accent4 4" xfId="99"/>
    <cellStyle name="60% - Accent4 5" xfId="100"/>
    <cellStyle name="60% - Accent4 6" xfId="101"/>
    <cellStyle name="60% - Accent4 7" xfId="96"/>
    <cellStyle name="60% - Accent5" xfId="399" builtinId="48" customBuiltin="1"/>
    <cellStyle name="60% - Accent5 2" xfId="103"/>
    <cellStyle name="60% - Accent5 3" xfId="104"/>
    <cellStyle name="60% - Accent5 4" xfId="105"/>
    <cellStyle name="60% - Accent5 5" xfId="106"/>
    <cellStyle name="60% - Accent5 6" xfId="107"/>
    <cellStyle name="60% - Accent5 7" xfId="102"/>
    <cellStyle name="60% - Accent6" xfId="403" builtinId="52" customBuiltin="1"/>
    <cellStyle name="60% - Accent6 2" xfId="109"/>
    <cellStyle name="60% - Accent6 3" xfId="110"/>
    <cellStyle name="60% - Accent6 4" xfId="111"/>
    <cellStyle name="60% - Accent6 5" xfId="112"/>
    <cellStyle name="60% - Accent6 6" xfId="113"/>
    <cellStyle name="60% - Accent6 7" xfId="108"/>
    <cellStyle name="Accent1" xfId="380" builtinId="29" customBuiltin="1"/>
    <cellStyle name="Accent1 2" xfId="115"/>
    <cellStyle name="Accent1 3" xfId="116"/>
    <cellStyle name="Accent1 4" xfId="117"/>
    <cellStyle name="Accent1 5" xfId="118"/>
    <cellStyle name="Accent1 6" xfId="119"/>
    <cellStyle name="Accent1 7" xfId="114"/>
    <cellStyle name="Accent2" xfId="384" builtinId="33" customBuiltin="1"/>
    <cellStyle name="Accent2 2" xfId="121"/>
    <cellStyle name="Accent2 3" xfId="122"/>
    <cellStyle name="Accent2 4" xfId="123"/>
    <cellStyle name="Accent2 5" xfId="124"/>
    <cellStyle name="Accent2 6" xfId="125"/>
    <cellStyle name="Accent2 7" xfId="120"/>
    <cellStyle name="Accent3" xfId="388" builtinId="37" customBuiltin="1"/>
    <cellStyle name="Accent3 2" xfId="127"/>
    <cellStyle name="Accent3 3" xfId="128"/>
    <cellStyle name="Accent3 4" xfId="129"/>
    <cellStyle name="Accent3 5" xfId="130"/>
    <cellStyle name="Accent3 6" xfId="131"/>
    <cellStyle name="Accent3 7" xfId="126"/>
    <cellStyle name="Accent4" xfId="392" builtinId="41" customBuiltin="1"/>
    <cellStyle name="Accent4 2" xfId="133"/>
    <cellStyle name="Accent4 3" xfId="134"/>
    <cellStyle name="Accent4 4" xfId="135"/>
    <cellStyle name="Accent4 5" xfId="136"/>
    <cellStyle name="Accent4 6" xfId="137"/>
    <cellStyle name="Accent4 7" xfId="132"/>
    <cellStyle name="Accent5" xfId="396" builtinId="45" customBuiltin="1"/>
    <cellStyle name="Accent5 2" xfId="139"/>
    <cellStyle name="Accent5 3" xfId="140"/>
    <cellStyle name="Accent5 4" xfId="141"/>
    <cellStyle name="Accent5 5" xfId="142"/>
    <cellStyle name="Accent5 6" xfId="143"/>
    <cellStyle name="Accent5 7" xfId="138"/>
    <cellStyle name="Accent6" xfId="400" builtinId="49" customBuiltin="1"/>
    <cellStyle name="Accent6 2" xfId="145"/>
    <cellStyle name="Accent6 3" xfId="146"/>
    <cellStyle name="Accent6 4" xfId="147"/>
    <cellStyle name="Accent6 5" xfId="148"/>
    <cellStyle name="Accent6 6" xfId="149"/>
    <cellStyle name="Accent6 7" xfId="144"/>
    <cellStyle name="Bad" xfId="369" builtinId="27" customBuiltin="1"/>
    <cellStyle name="Bad 2" xfId="151"/>
    <cellStyle name="Bad 3" xfId="152"/>
    <cellStyle name="Bad 4" xfId="153"/>
    <cellStyle name="Bad 5" xfId="154"/>
    <cellStyle name="Bad 6" xfId="155"/>
    <cellStyle name="Bad 7" xfId="150"/>
    <cellStyle name="C01_Main head" xfId="156"/>
    <cellStyle name="C02_Column heads" xfId="157"/>
    <cellStyle name="C03_Sub head bold" xfId="158"/>
    <cellStyle name="C03a_Sub head" xfId="159"/>
    <cellStyle name="C04_Total text white bold" xfId="160"/>
    <cellStyle name="C04a_Total text black with rule" xfId="161"/>
    <cellStyle name="C05_Main text" xfId="162"/>
    <cellStyle name="C06_Figs" xfId="163"/>
    <cellStyle name="C07_Figs 1 dec percent" xfId="164"/>
    <cellStyle name="C08_Figs 1 decimal" xfId="165"/>
    <cellStyle name="C09_Notes" xfId="166"/>
    <cellStyle name="Calculation" xfId="373" builtinId="22" customBuiltin="1"/>
    <cellStyle name="Calculation 2" xfId="168"/>
    <cellStyle name="Calculation 3" xfId="169"/>
    <cellStyle name="Calculation 4" xfId="170"/>
    <cellStyle name="Calculation 5" xfId="171"/>
    <cellStyle name="Calculation 6" xfId="172"/>
    <cellStyle name="Calculation 7" xfId="167"/>
    <cellStyle name="Check Cell" xfId="375" builtinId="23" customBuiltin="1"/>
    <cellStyle name="Check Cell 2" xfId="174"/>
    <cellStyle name="Check Cell 3" xfId="175"/>
    <cellStyle name="Check Cell 4" xfId="176"/>
    <cellStyle name="Check Cell 5" xfId="177"/>
    <cellStyle name="Check Cell 6" xfId="178"/>
    <cellStyle name="Check Cell 7" xfId="173"/>
    <cellStyle name="Comma 2" xfId="179"/>
    <cellStyle name="Comma 2 2" xfId="180"/>
    <cellStyle name="Comma 2 2 2" xfId="321"/>
    <cellStyle name="Comma 2 3" xfId="181"/>
    <cellStyle name="Comma 2 3 2" xfId="322"/>
    <cellStyle name="Comma 2 4" xfId="182"/>
    <cellStyle name="Comma 2 4 2" xfId="323"/>
    <cellStyle name="Comma 2 5" xfId="315"/>
    <cellStyle name="Comma 2 5 2" xfId="414"/>
    <cellStyle name="Comma 2 6" xfId="324"/>
    <cellStyle name="Comma 3" xfId="183"/>
    <cellStyle name="Comma 3 2" xfId="325"/>
    <cellStyle name="Comma 4" xfId="184"/>
    <cellStyle name="Comma 4 2" xfId="326"/>
    <cellStyle name="Explanatory Text" xfId="378" builtinId="53" customBuiltin="1"/>
    <cellStyle name="Explanatory Text 2" xfId="186"/>
    <cellStyle name="Explanatory Text 3" xfId="187"/>
    <cellStyle name="Explanatory Text 4" xfId="188"/>
    <cellStyle name="Explanatory Text 5" xfId="189"/>
    <cellStyle name="Explanatory Text 6" xfId="190"/>
    <cellStyle name="Explanatory Text 7" xfId="185"/>
    <cellStyle name="Good" xfId="368" builtinId="26" customBuiltin="1"/>
    <cellStyle name="Good 2" xfId="192"/>
    <cellStyle name="Good 3" xfId="193"/>
    <cellStyle name="Good 4" xfId="194"/>
    <cellStyle name="Good 5" xfId="195"/>
    <cellStyle name="Good 6" xfId="196"/>
    <cellStyle name="Good 7" xfId="191"/>
    <cellStyle name="Heading 1" xfId="364" builtinId="16" customBuiltin="1"/>
    <cellStyle name="Heading 1 2" xfId="198"/>
    <cellStyle name="Heading 1 3" xfId="199"/>
    <cellStyle name="Heading 1 4" xfId="200"/>
    <cellStyle name="Heading 1 5" xfId="201"/>
    <cellStyle name="Heading 1 6" xfId="202"/>
    <cellStyle name="Heading 1 7" xfId="197"/>
    <cellStyle name="Heading 2" xfId="365" builtinId="17" customBuiltin="1"/>
    <cellStyle name="Heading 2 2" xfId="204"/>
    <cellStyle name="Heading 2 3" xfId="205"/>
    <cellStyle name="Heading 2 4" xfId="206"/>
    <cellStyle name="Heading 2 5" xfId="207"/>
    <cellStyle name="Heading 2 6" xfId="208"/>
    <cellStyle name="Heading 2 7" xfId="203"/>
    <cellStyle name="Heading 3" xfId="366" builtinId="18" customBuiltin="1"/>
    <cellStyle name="Heading 3 2" xfId="210"/>
    <cellStyle name="Heading 3 3" xfId="211"/>
    <cellStyle name="Heading 3 4" xfId="212"/>
    <cellStyle name="Heading 3 5" xfId="213"/>
    <cellStyle name="Heading 3 6" xfId="214"/>
    <cellStyle name="Heading 3 7" xfId="209"/>
    <cellStyle name="Heading 4" xfId="367" builtinId="19" customBuiltin="1"/>
    <cellStyle name="Heading 4 2" xfId="216"/>
    <cellStyle name="Heading 4 3" xfId="217"/>
    <cellStyle name="Heading 4 4" xfId="218"/>
    <cellStyle name="Heading 4 5" xfId="219"/>
    <cellStyle name="Heading 4 6" xfId="220"/>
    <cellStyle name="Heading 4 7" xfId="215"/>
    <cellStyle name="Hyperlink" xfId="312" builtinId="8"/>
    <cellStyle name="Hyperlink 2" xfId="221"/>
    <cellStyle name="Hyperlink 3" xfId="222"/>
    <cellStyle name="Hyperlink 4" xfId="223"/>
    <cellStyle name="Hyperlink 5" xfId="314"/>
    <cellStyle name="Input" xfId="371" builtinId="20" customBuiltin="1"/>
    <cellStyle name="Input 2" xfId="225"/>
    <cellStyle name="Input 3" xfId="226"/>
    <cellStyle name="Input 4" xfId="227"/>
    <cellStyle name="Input 5" xfId="228"/>
    <cellStyle name="Input 6" xfId="229"/>
    <cellStyle name="Input 7" xfId="224"/>
    <cellStyle name="Linked Cell" xfId="374" builtinId="24" customBuiltin="1"/>
    <cellStyle name="Linked Cell 2" xfId="231"/>
    <cellStyle name="Linked Cell 3" xfId="232"/>
    <cellStyle name="Linked Cell 4" xfId="233"/>
    <cellStyle name="Linked Cell 5" xfId="234"/>
    <cellStyle name="Linked Cell 6" xfId="235"/>
    <cellStyle name="Linked Cell 7" xfId="230"/>
    <cellStyle name="Neutral" xfId="370" builtinId="28" customBuiltin="1"/>
    <cellStyle name="Neutral 2" xfId="237"/>
    <cellStyle name="Neutral 2 2" xfId="327"/>
    <cellStyle name="Neutral 2 2 2" xfId="423"/>
    <cellStyle name="Neutral 2 3" xfId="406"/>
    <cellStyle name="Neutral 2 3 2" xfId="420"/>
    <cellStyle name="Neutral 2 4" xfId="417"/>
    <cellStyle name="Neutral 3" xfId="238"/>
    <cellStyle name="Neutral 3 2" xfId="409"/>
    <cellStyle name="Neutral 3 2 2" xfId="424"/>
    <cellStyle name="Neutral 3 3" xfId="413"/>
    <cellStyle name="Neutral 3 3 2" xfId="421"/>
    <cellStyle name="Neutral 3 4" xfId="416"/>
    <cellStyle name="Neutral 4" xfId="239"/>
    <cellStyle name="Neutral 4 2" xfId="405"/>
    <cellStyle name="Neutral 4 2 2" xfId="425"/>
    <cellStyle name="Neutral 4 3" xfId="410"/>
    <cellStyle name="Neutral 4 3 2" xfId="422"/>
    <cellStyle name="Neutral 4 4" xfId="415"/>
    <cellStyle name="Neutral 5" xfId="240"/>
    <cellStyle name="Neutral 5 2" xfId="412"/>
    <cellStyle name="Neutral 5 3" xfId="418"/>
    <cellStyle name="Neutral 6" xfId="241"/>
    <cellStyle name="Neutral 7" xfId="236"/>
    <cellStyle name="Normal" xfId="0" builtinId="0"/>
    <cellStyle name="Normal 10" xfId="242"/>
    <cellStyle name="Normal 11" xfId="243"/>
    <cellStyle name="Normal 12" xfId="244"/>
    <cellStyle name="Normal 13" xfId="245"/>
    <cellStyle name="Normal 14" xfId="313"/>
    <cellStyle name="Normal 14 2" xfId="328"/>
    <cellStyle name="Normal 14 3" xfId="426"/>
    <cellStyle name="Normal 14 4" xfId="419"/>
    <cellStyle name="Normal 15" xfId="320"/>
    <cellStyle name="Normal 15 2" xfId="329"/>
    <cellStyle name="Normal 2" xfId="2"/>
    <cellStyle name="Normal 2 10" xfId="246"/>
    <cellStyle name="Normal 2 11" xfId="247"/>
    <cellStyle name="Normal 2 12" xfId="316"/>
    <cellStyle name="Normal 2 2" xfId="248"/>
    <cellStyle name="Normal 2 2 2" xfId="249"/>
    <cellStyle name="Normal 2 2 2 2" xfId="330"/>
    <cellStyle name="Normal 2 2 3" xfId="250"/>
    <cellStyle name="Normal 2 2 3 2" xfId="331"/>
    <cellStyle name="Normal 2 2 4" xfId="251"/>
    <cellStyle name="Normal 2 2 4 2" xfId="332"/>
    <cellStyle name="Normal 2 2 5" xfId="252"/>
    <cellStyle name="Normal 2 2 5 2" xfId="333"/>
    <cellStyle name="Normal 2 2 6" xfId="253"/>
    <cellStyle name="Normal 2 2 6 2" xfId="334"/>
    <cellStyle name="Normal 2 2 7" xfId="254"/>
    <cellStyle name="Normal 2 2 7 2" xfId="335"/>
    <cellStyle name="Normal 2 2 8" xfId="404"/>
    <cellStyle name="Normal 2 2 9" xfId="407"/>
    <cellStyle name="Normal 2 3" xfId="255"/>
    <cellStyle name="Normal 2 3 2" xfId="336"/>
    <cellStyle name="Normal 2 4" xfId="256"/>
    <cellStyle name="Normal 2 4 2" xfId="337"/>
    <cellStyle name="Normal 2 5" xfId="257"/>
    <cellStyle name="Normal 2 5 2" xfId="338"/>
    <cellStyle name="Normal 2 6" xfId="258"/>
    <cellStyle name="Normal 2 6 2" xfId="339"/>
    <cellStyle name="Normal 2 7" xfId="259"/>
    <cellStyle name="Normal 2 7 2" xfId="340"/>
    <cellStyle name="Normal 2 8" xfId="260"/>
    <cellStyle name="Normal 2 8 2" xfId="341"/>
    <cellStyle name="Normal 2 9" xfId="261"/>
    <cellStyle name="Normal 3" xfId="3"/>
    <cellStyle name="Normal 3 2" xfId="4"/>
    <cellStyle name="Normal 3 2 2" xfId="342"/>
    <cellStyle name="Normal 3 3" xfId="5"/>
    <cellStyle name="Normal 3 3 2" xfId="343"/>
    <cellStyle name="Normal 3 4" xfId="263"/>
    <cellStyle name="Normal 3 4 2" xfId="344"/>
    <cellStyle name="Normal 3 5" xfId="262"/>
    <cellStyle name="Normal 3 6" xfId="345"/>
    <cellStyle name="Normal 4" xfId="264"/>
    <cellStyle name="Normal 4 2" xfId="265"/>
    <cellStyle name="Normal 4 2 2" xfId="346"/>
    <cellStyle name="Normal 4 3" xfId="266"/>
    <cellStyle name="Normal 4 3 2" xfId="347"/>
    <cellStyle name="Normal 4 4" xfId="267"/>
    <cellStyle name="Normal 4 4 2" xfId="348"/>
    <cellStyle name="Normal 4 5" xfId="317"/>
    <cellStyle name="Normal 4 6" xfId="349"/>
    <cellStyle name="Normal 4 6 2" xfId="350"/>
    <cellStyle name="Normal 4 7" xfId="408"/>
    <cellStyle name="Normal 5" xfId="268"/>
    <cellStyle name="Normal 5 2" xfId="269"/>
    <cellStyle name="Normal 5 2 2" xfId="351"/>
    <cellStyle name="Normal 5 3" xfId="270"/>
    <cellStyle name="Normal 5 3 2" xfId="352"/>
    <cellStyle name="Normal 5 4" xfId="271"/>
    <cellStyle name="Normal 5 4 2" xfId="353"/>
    <cellStyle name="Normal 5 5" xfId="354"/>
    <cellStyle name="Normal 6" xfId="272"/>
    <cellStyle name="Normal 6 2" xfId="273"/>
    <cellStyle name="Normal 6 2 2" xfId="355"/>
    <cellStyle name="Normal 6 3" xfId="274"/>
    <cellStyle name="Normal 6 3 2" xfId="356"/>
    <cellStyle name="Normal 6 4" xfId="275"/>
    <cellStyle name="Normal 6 4 2" xfId="357"/>
    <cellStyle name="Normal 7" xfId="276"/>
    <cellStyle name="Normal 7 2" xfId="358"/>
    <cellStyle name="Normal 8" xfId="277"/>
    <cellStyle name="Normal 8 2" xfId="359"/>
    <cellStyle name="Normal 9" xfId="278"/>
    <cellStyle name="Note" xfId="377" builtinId="10" customBuiltin="1"/>
    <cellStyle name="Note 2" xfId="280"/>
    <cellStyle name="Note 3" xfId="281"/>
    <cellStyle name="Note 4" xfId="282"/>
    <cellStyle name="Note 5" xfId="283"/>
    <cellStyle name="Note 6" xfId="284"/>
    <cellStyle name="Note 7" xfId="279"/>
    <cellStyle name="Note 8" xfId="318"/>
    <cellStyle name="Note 8 2" xfId="360"/>
    <cellStyle name="Output" xfId="372" builtinId="21" customBuiltin="1"/>
    <cellStyle name="Output 2" xfId="286"/>
    <cellStyle name="Output 3" xfId="287"/>
    <cellStyle name="Output 4" xfId="288"/>
    <cellStyle name="Output 5" xfId="289"/>
    <cellStyle name="Output 6" xfId="290"/>
    <cellStyle name="Output 7" xfId="285"/>
    <cellStyle name="Percent" xfId="1" builtinId="5"/>
    <cellStyle name="Percent 2" xfId="292"/>
    <cellStyle name="Percent 2 2" xfId="319"/>
    <cellStyle name="Percent 2 2 2" xfId="411"/>
    <cellStyle name="Percent 2 3" xfId="361"/>
    <cellStyle name="Percent 3" xfId="291"/>
    <cellStyle name="Style 28" xfId="293"/>
    <cellStyle name="Style 28 2" xfId="362"/>
    <cellStyle name="Title" xfId="363" builtinId="15" customBuiltin="1"/>
    <cellStyle name="Title 2" xfId="295"/>
    <cellStyle name="Title 3" xfId="296"/>
    <cellStyle name="Title 4" xfId="297"/>
    <cellStyle name="Title 5" xfId="298"/>
    <cellStyle name="Title 6" xfId="299"/>
    <cellStyle name="Title 7" xfId="294"/>
    <cellStyle name="Total" xfId="379" builtinId="25" customBuiltin="1"/>
    <cellStyle name="Total 2" xfId="301"/>
    <cellStyle name="Total 3" xfId="302"/>
    <cellStyle name="Total 4" xfId="303"/>
    <cellStyle name="Total 5" xfId="304"/>
    <cellStyle name="Total 6" xfId="305"/>
    <cellStyle name="Total 7" xfId="300"/>
    <cellStyle name="Warning Text" xfId="376" builtinId="11" customBuiltin="1"/>
    <cellStyle name="Warning Text 2" xfId="307"/>
    <cellStyle name="Warning Text 3" xfId="308"/>
    <cellStyle name="Warning Text 4" xfId="309"/>
    <cellStyle name="Warning Text 5" xfId="310"/>
    <cellStyle name="Warning Text 6" xfId="311"/>
    <cellStyle name="Warning Text 7" xfId="306"/>
  </cellStyles>
  <dxfs count="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ABD8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96062560500282"/>
          <c:y val="0.14983012378441607"/>
          <c:w val="0.80534126396500272"/>
          <c:h val="0.70715191088918761"/>
        </c:manualLayout>
      </c:layout>
      <c:pie3DChart>
        <c:varyColors val="1"/>
        <c:ser>
          <c:idx val="0"/>
          <c:order val="0"/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</c:spPr>
          <c:explosion val="25"/>
          <c:dLbls>
            <c:dLbl>
              <c:idx val="0"/>
              <c:layout>
                <c:manualLayout>
                  <c:x val="-6.2028255175482903E-2"/>
                  <c:y val="-0.1167691189888817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6.8654776368680434E-2"/>
                  <c:y val="9.052178027102834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2.5898600194763092E-2"/>
                  <c:y val="2.722043864688587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3"/>
              <c:layout>
                <c:manualLayout>
                  <c:x val="3.4327963224544601E-2"/>
                  <c:y val="9.839528910817478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4"/>
              <c:layout>
                <c:manualLayout>
                  <c:x val="2.8835421314403899E-2"/>
                  <c:y val="-6.922577810820858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5"/>
              <c:layout>
                <c:manualLayout>
                  <c:x val="2.8634217773415332E-2"/>
                  <c:y val="-3.930600415524555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1300" baseline="0">
                    <a:solidFill>
                      <a:schemeClr val="tx1"/>
                    </a:solidFill>
                    <a:latin typeface="Myriad Pro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'Fig 1'!$A$5:$A$10</c:f>
              <c:strCache>
                <c:ptCount val="6"/>
                <c:pt idx="0">
                  <c:v>Company Chairman, CEO, President, or Director</c:v>
                </c:pt>
                <c:pt idx="1">
                  <c:v>Company Vice President</c:v>
                </c:pt>
                <c:pt idx="2">
                  <c:v>Company Group, Division or Unit Manager</c:v>
                </c:pt>
                <c:pt idx="3">
                  <c:v>Company Specialist/Advisor (e.g. Landman, Geologist, Economist, Planner, or Lawyer )</c:v>
                </c:pt>
                <c:pt idx="4">
                  <c:v>Professional Consultant, Advisor, or Negotiator providing services to companies in the petroleum industry</c:v>
                </c:pt>
                <c:pt idx="5">
                  <c:v>Other (Please specify)</c:v>
                </c:pt>
              </c:strCache>
            </c:strRef>
          </c:cat>
          <c:val>
            <c:numRef>
              <c:f>'Fig 1'!$B$5:$B$10</c:f>
              <c:numCache>
                <c:formatCode>0.00%</c:formatCode>
                <c:ptCount val="6"/>
                <c:pt idx="0">
                  <c:v>0.34289999999999998</c:v>
                </c:pt>
                <c:pt idx="1">
                  <c:v>8.5699999999999998E-2</c:v>
                </c:pt>
                <c:pt idx="2">
                  <c:v>0.1143</c:v>
                </c:pt>
                <c:pt idx="3">
                  <c:v>0.15509999999999999</c:v>
                </c:pt>
                <c:pt idx="4">
                  <c:v>0.25309999999999999</c:v>
                </c:pt>
                <c:pt idx="5">
                  <c:v>4.9000000000000002E-2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</c:pie3DChart>
      <c:spPr>
        <a:solidFill>
          <a:schemeClr val="bg1"/>
        </a:solidFill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0608661030773215"/>
          <c:y val="3.8903674540682415E-2"/>
          <c:w val="0.76248489557362031"/>
          <c:h val="0.792773753280839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9'!$B$4</c:f>
              <c:strCache>
                <c:ptCount val="1"/>
                <c:pt idx="0">
                  <c:v>PPI Score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  <a:effectLst>
              <a:outerShdw blurRad="25400" dist="38100" dir="600000" sx="101000" sy="101000" algn="tl" rotWithShape="0">
                <a:srgbClr val="8064A2">
                  <a:lumMod val="75000"/>
                  <a:alpha val="40000"/>
                </a:srgbClr>
              </a:outerShdw>
            </a:effectLst>
          </c:spPr>
          <c:invertIfNegative val="0"/>
          <c:cat>
            <c:strRef>
              <c:f>'Fig 9'!$A$5:$A$11</c:f>
              <c:strCache>
                <c:ptCount val="7"/>
                <c:pt idx="0">
                  <c:v>Cambodia</c:v>
                </c:pt>
                <c:pt idx="1">
                  <c:v>India</c:v>
                </c:pt>
                <c:pt idx="2">
                  <c:v>Myanmar</c:v>
                </c:pt>
                <c:pt idx="3">
                  <c:v>Vietnam</c:v>
                </c:pt>
                <c:pt idx="4">
                  <c:v>Pakistan</c:v>
                </c:pt>
                <c:pt idx="5">
                  <c:v>Bangladesh</c:v>
                </c:pt>
                <c:pt idx="6">
                  <c:v>Thailand</c:v>
                </c:pt>
              </c:strCache>
            </c:strRef>
          </c:cat>
          <c:val>
            <c:numRef>
              <c:f>'Fig 9'!$B$5:$B$11</c:f>
              <c:numCache>
                <c:formatCode>0.00</c:formatCode>
                <c:ptCount val="7"/>
                <c:pt idx="0">
                  <c:v>52.317698423265178</c:v>
                </c:pt>
                <c:pt idx="1">
                  <c:v>54.453946360302965</c:v>
                </c:pt>
                <c:pt idx="2">
                  <c:v>56.160835851197199</c:v>
                </c:pt>
                <c:pt idx="3">
                  <c:v>64.626428724599592</c:v>
                </c:pt>
                <c:pt idx="4">
                  <c:v>67.024074518749359</c:v>
                </c:pt>
                <c:pt idx="5">
                  <c:v>67.957373091053157</c:v>
                </c:pt>
                <c:pt idx="6">
                  <c:v>72.279834985577708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9748608"/>
        <c:axId val="349770880"/>
      </c:barChart>
      <c:catAx>
        <c:axId val="349748608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>
            <a:noFill/>
          </a:ln>
        </c:spPr>
        <c:crossAx val="349770880"/>
        <c:crosses val="autoZero"/>
        <c:auto val="1"/>
        <c:lblAlgn val="ctr"/>
        <c:lblOffset val="100"/>
        <c:noMultiLvlLbl val="0"/>
      </c:catAx>
      <c:valAx>
        <c:axId val="349770880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349748608"/>
        <c:crosses val="autoZero"/>
        <c:crossBetween val="between"/>
      </c:valAx>
    </c:plotArea>
    <c:plotVisOnly val="1"/>
    <c:dispBlanksAs val="gap"/>
    <c:showDLblsOverMax val="0"/>
  </c:chart>
  <c:spPr>
    <a:ln>
      <a:noFill/>
    </a:ln>
    <a:effectLst/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4214547817445151"/>
          <c:y val="3.8903674540682415E-2"/>
          <c:w val="0.6300681650230614"/>
          <c:h val="0.8141070786164799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10'!$B$4</c:f>
              <c:strCache>
                <c:ptCount val="1"/>
                <c:pt idx="0">
                  <c:v>PPI Score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  <a:effectLst>
              <a:outerShdw blurRad="25400" dist="38100" dir="600000" sx="101000" sy="101000" algn="tl" rotWithShape="0">
                <a:srgbClr val="8064A2">
                  <a:lumMod val="75000"/>
                  <a:alpha val="40000"/>
                </a:srgbClr>
              </a:outerShdw>
            </a:effectLst>
          </c:spPr>
          <c:invertIfNegative val="0"/>
          <c:cat>
            <c:strRef>
              <c:f>'Fig 10'!$A$5:$A$12</c:f>
              <c:strCache>
                <c:ptCount val="8"/>
                <c:pt idx="0">
                  <c:v>Gabon</c:v>
                </c:pt>
                <c:pt idx="1">
                  <c:v>Nigeria</c:v>
                </c:pt>
                <c:pt idx="2">
                  <c:v>Equatorial Guinea</c:v>
                </c:pt>
                <c:pt idx="3">
                  <c:v>Mozambique</c:v>
                </c:pt>
                <c:pt idx="4">
                  <c:v>Cameroon</c:v>
                </c:pt>
                <c:pt idx="5">
                  <c:v>Ivory Coast</c:v>
                </c:pt>
                <c:pt idx="6">
                  <c:v>Republic of the Congo (Brazzaville)</c:v>
                </c:pt>
                <c:pt idx="7">
                  <c:v>Angola</c:v>
                </c:pt>
              </c:strCache>
            </c:strRef>
          </c:cat>
          <c:val>
            <c:numRef>
              <c:f>'Fig 10'!$B$5:$B$12</c:f>
              <c:numCache>
                <c:formatCode>0.00</c:formatCode>
                <c:ptCount val="8"/>
                <c:pt idx="0">
                  <c:v>52.945282196805522</c:v>
                </c:pt>
                <c:pt idx="1">
                  <c:v>53.151971732192862</c:v>
                </c:pt>
                <c:pt idx="2">
                  <c:v>57.228083373757421</c:v>
                </c:pt>
                <c:pt idx="3">
                  <c:v>57.917971369512465</c:v>
                </c:pt>
                <c:pt idx="4">
                  <c:v>62.010041445296935</c:v>
                </c:pt>
                <c:pt idx="5">
                  <c:v>67.850635482978774</c:v>
                </c:pt>
                <c:pt idx="6">
                  <c:v>69.128980378459886</c:v>
                </c:pt>
                <c:pt idx="7">
                  <c:v>70.525689582849409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9391616"/>
        <c:axId val="209393152"/>
      </c:barChart>
      <c:catAx>
        <c:axId val="209391616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>
            <a:noFill/>
          </a:ln>
        </c:spPr>
        <c:crossAx val="209393152"/>
        <c:crosses val="autoZero"/>
        <c:auto val="1"/>
        <c:lblAlgn val="ctr"/>
        <c:lblOffset val="100"/>
        <c:noMultiLvlLbl val="0"/>
      </c:catAx>
      <c:valAx>
        <c:axId val="209393152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09391616"/>
        <c:crosses val="autoZero"/>
        <c:crossBetween val="between"/>
      </c:valAx>
    </c:plotArea>
    <c:plotVisOnly val="1"/>
    <c:dispBlanksAs val="gap"/>
    <c:showDLblsOverMax val="0"/>
  </c:chart>
  <c:spPr>
    <a:ln>
      <a:noFill/>
    </a:ln>
    <a:effectLst/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45402546903859"/>
          <c:y val="3.8903674540682415E-2"/>
          <c:w val="0.84384500826285602"/>
          <c:h val="0.660008923884514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11'!$B$5</c:f>
              <c:strCache>
                <c:ptCount val="1"/>
                <c:pt idx="0">
                  <c:v>PPI Score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  <a:effectLst>
              <a:outerShdw blurRad="25400" dist="38100" dir="600000" sx="101000" sy="101000" algn="tl" rotWithShape="0">
                <a:srgbClr val="8064A2">
                  <a:lumMod val="75000"/>
                  <a:alpha val="40000"/>
                </a:srgbClr>
              </a:outerShdw>
            </a:effectLst>
          </c:spPr>
          <c:invertIfNegative val="0"/>
          <c:cat>
            <c:strRef>
              <c:f>'Fig 11'!$A$6:$A$12</c:f>
              <c:strCache>
                <c:ptCount val="7"/>
                <c:pt idx="0">
                  <c:v>Yemen</c:v>
                </c:pt>
                <c:pt idx="1">
                  <c:v>Libya</c:v>
                </c:pt>
                <c:pt idx="2">
                  <c:v>Iraq</c:v>
                </c:pt>
                <c:pt idx="3">
                  <c:v>Algeria</c:v>
                </c:pt>
                <c:pt idx="4">
                  <c:v>Egypt</c:v>
                </c:pt>
                <c:pt idx="5">
                  <c:v>Tunisia</c:v>
                </c:pt>
                <c:pt idx="6">
                  <c:v>Oman</c:v>
                </c:pt>
              </c:strCache>
            </c:strRef>
          </c:cat>
          <c:val>
            <c:numRef>
              <c:f>'Fig 11'!$B$6:$B$12</c:f>
              <c:numCache>
                <c:formatCode>0.00</c:formatCode>
                <c:ptCount val="7"/>
                <c:pt idx="0">
                  <c:v>13.230974823422271</c:v>
                </c:pt>
                <c:pt idx="1">
                  <c:v>35.092789014520321</c:v>
                </c:pt>
                <c:pt idx="2">
                  <c:v>38.482276554011882</c:v>
                </c:pt>
                <c:pt idx="3">
                  <c:v>57.730827056868186</c:v>
                </c:pt>
                <c:pt idx="4">
                  <c:v>59.112007602986516</c:v>
                </c:pt>
                <c:pt idx="5">
                  <c:v>67.285003858955363</c:v>
                </c:pt>
                <c:pt idx="6">
                  <c:v>82.336746853716278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47945088"/>
        <c:axId val="247946624"/>
      </c:barChart>
      <c:catAx>
        <c:axId val="247945088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>
            <a:noFill/>
          </a:ln>
        </c:spPr>
        <c:crossAx val="247946624"/>
        <c:crosses val="autoZero"/>
        <c:auto val="1"/>
        <c:lblAlgn val="ctr"/>
        <c:lblOffset val="100"/>
        <c:tickLblSkip val="1"/>
        <c:noMultiLvlLbl val="0"/>
      </c:catAx>
      <c:valAx>
        <c:axId val="247946624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7945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  <a:effectLst/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51371214447250702"/>
          <c:y val="3.8903674540682415E-2"/>
          <c:w val="0.45850146090229288"/>
          <c:h val="0.8141070786164799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12'!$B$5</c:f>
              <c:strCache>
                <c:ptCount val="1"/>
                <c:pt idx="0">
                  <c:v>PPI Score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  <a:effectLst>
              <a:outerShdw blurRad="25400" dist="38100" dir="600000" sx="101000" sy="101000" algn="tl" rotWithShape="0">
                <a:srgbClr val="8064A2">
                  <a:lumMod val="75000"/>
                  <a:alpha val="40000"/>
                </a:srgbClr>
              </a:outerShdw>
            </a:effectLst>
          </c:spPr>
          <c:invertIfNegative val="0"/>
          <c:cat>
            <c:strRef>
              <c:f>'Fig 12'!$A$6:$A$18</c:f>
              <c:strCache>
                <c:ptCount val="13"/>
                <c:pt idx="0">
                  <c:v>Venezuela</c:v>
                </c:pt>
                <c:pt idx="1">
                  <c:v>Ecuador</c:v>
                </c:pt>
                <c:pt idx="2">
                  <c:v>Bolivia</c:v>
                </c:pt>
                <c:pt idx="3">
                  <c:v>Peru</c:v>
                </c:pt>
                <c:pt idx="4">
                  <c:v>Colombia</c:v>
                </c:pt>
                <c:pt idx="5">
                  <c:v>Mexico</c:v>
                </c:pt>
                <c:pt idx="6">
                  <c:v>Brazil—Offshore concession contracts</c:v>
                </c:pt>
                <c:pt idx="7">
                  <c:v>Argentina—Mendoza</c:v>
                </c:pt>
                <c:pt idx="8">
                  <c:v>Brazil—Offshore presalt area profit sharing contracts</c:v>
                </c:pt>
                <c:pt idx="9">
                  <c:v>Brazil—Onshore concession contracts</c:v>
                </c:pt>
                <c:pt idx="10">
                  <c:v>Argentina—Neuquen</c:v>
                </c:pt>
                <c:pt idx="11">
                  <c:v>Guyana</c:v>
                </c:pt>
                <c:pt idx="12">
                  <c:v>Trinidad and Tobago</c:v>
                </c:pt>
              </c:strCache>
            </c:strRef>
          </c:cat>
          <c:val>
            <c:numRef>
              <c:f>'Fig 12'!$B$6:$B$18</c:f>
              <c:numCache>
                <c:formatCode>0.00</c:formatCode>
                <c:ptCount val="13"/>
                <c:pt idx="0">
                  <c:v>0</c:v>
                </c:pt>
                <c:pt idx="1">
                  <c:v>39.353565276248823</c:v>
                </c:pt>
                <c:pt idx="2">
                  <c:v>45.030054742927497</c:v>
                </c:pt>
                <c:pt idx="3">
                  <c:v>53.284631299812638</c:v>
                </c:pt>
                <c:pt idx="4">
                  <c:v>58.087852472668125</c:v>
                </c:pt>
                <c:pt idx="5">
                  <c:v>59.662567645605534</c:v>
                </c:pt>
                <c:pt idx="6">
                  <c:v>65.754236424774319</c:v>
                </c:pt>
                <c:pt idx="7">
                  <c:v>70.401182135548353</c:v>
                </c:pt>
                <c:pt idx="8">
                  <c:v>71.699151426956746</c:v>
                </c:pt>
                <c:pt idx="9">
                  <c:v>72.421889799631842</c:v>
                </c:pt>
                <c:pt idx="10">
                  <c:v>73.550636206620197</c:v>
                </c:pt>
                <c:pt idx="11">
                  <c:v>76.874216014813442</c:v>
                </c:pt>
                <c:pt idx="12">
                  <c:v>77.598464604428429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46861824"/>
        <c:axId val="246863360"/>
      </c:barChart>
      <c:catAx>
        <c:axId val="246861824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>
            <a:noFill/>
          </a:ln>
        </c:spPr>
        <c:crossAx val="246863360"/>
        <c:crosses val="autoZero"/>
        <c:auto val="1"/>
        <c:lblAlgn val="ctr"/>
        <c:lblOffset val="100"/>
        <c:noMultiLvlLbl val="0"/>
      </c:catAx>
      <c:valAx>
        <c:axId val="246863360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6861824"/>
        <c:crosses val="autoZero"/>
        <c:crossBetween val="between"/>
      </c:valAx>
    </c:plotArea>
    <c:plotVisOnly val="1"/>
    <c:dispBlanksAs val="gap"/>
    <c:showDLblsOverMax val="0"/>
  </c:chart>
  <c:spPr>
    <a:ln>
      <a:noFill/>
    </a:ln>
    <a:effectLst/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2898168694861016E-2"/>
          <c:y val="2.7159558714546478E-2"/>
          <c:w val="0.93395815319370101"/>
          <c:h val="0.80426671699428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13'!$B$7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  <a:effectLst>
              <a:outerShdw blurRad="76200" dist="76200" dir="19200000" rotWithShape="0">
                <a:srgbClr val="000000">
                  <a:alpha val="30000"/>
                </a:srgbClr>
              </a:outerShdw>
            </a:effectLst>
          </c:spPr>
          <c:invertIfNegative val="0"/>
          <c:cat>
            <c:strRef>
              <c:f>'Fig 13'!$A$8:$A$17</c:f>
              <c:strCache>
                <c:ptCount val="10"/>
                <c:pt idx="0">
                  <c:v>Latin America and Caribbean</c:v>
                </c:pt>
                <c:pt idx="1">
                  <c:v>World</c:v>
                </c:pt>
                <c:pt idx="2">
                  <c:v>Middle East and North Africa</c:v>
                </c:pt>
                <c:pt idx="3">
                  <c:v>Oceania</c:v>
                </c:pt>
                <c:pt idx="4">
                  <c:v>Africa</c:v>
                </c:pt>
                <c:pt idx="5">
                  <c:v>Asia</c:v>
                </c:pt>
                <c:pt idx="6">
                  <c:v>Canada</c:v>
                </c:pt>
                <c:pt idx="7">
                  <c:v>Australia</c:v>
                </c:pt>
                <c:pt idx="8">
                  <c:v>Europe</c:v>
                </c:pt>
                <c:pt idx="9">
                  <c:v>United States</c:v>
                </c:pt>
              </c:strCache>
            </c:strRef>
          </c:cat>
          <c:val>
            <c:numRef>
              <c:f>'Fig 13'!$B$8:$B$17</c:f>
              <c:numCache>
                <c:formatCode>0.00</c:formatCode>
                <c:ptCount val="10"/>
                <c:pt idx="0">
                  <c:v>7.027065003194978</c:v>
                </c:pt>
                <c:pt idx="1">
                  <c:v>38.132263765358658</c:v>
                </c:pt>
                <c:pt idx="2">
                  <c:v>35.059213785110984</c:v>
                </c:pt>
                <c:pt idx="3">
                  <c:v>43.994323140134469</c:v>
                </c:pt>
                <c:pt idx="4">
                  <c:v>50.68021894491315</c:v>
                </c:pt>
                <c:pt idx="5">
                  <c:v>57.95325264305044</c:v>
                </c:pt>
                <c:pt idx="6">
                  <c:v>68.655232945355166</c:v>
                </c:pt>
                <c:pt idx="7">
                  <c:v>67.828520463922686</c:v>
                </c:pt>
                <c:pt idx="8">
                  <c:v>83.670756330618005</c:v>
                </c:pt>
                <c:pt idx="9">
                  <c:v>82.542439186155065</c:v>
                </c:pt>
              </c:numCache>
            </c:numRef>
          </c:val>
        </c:ser>
        <c:ser>
          <c:idx val="1"/>
          <c:order val="1"/>
          <c:tx>
            <c:strRef>
              <c:f>'Fig 13'!$C$7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  <a:effectLst>
              <a:outerShdw blurRad="76200" dist="76200" dir="19200000" algn="tl" rotWithShape="0">
                <a:prstClr val="black">
                  <a:alpha val="30000"/>
                </a:prstClr>
              </a:outerShdw>
            </a:effectLst>
          </c:spPr>
          <c:invertIfNegative val="0"/>
          <c:cat>
            <c:strRef>
              <c:f>'Fig 13'!$A$8:$A$17</c:f>
              <c:strCache>
                <c:ptCount val="10"/>
                <c:pt idx="0">
                  <c:v>Latin America and Caribbean</c:v>
                </c:pt>
                <c:pt idx="1">
                  <c:v>World</c:v>
                </c:pt>
                <c:pt idx="2">
                  <c:v>Middle East and North Africa</c:v>
                </c:pt>
                <c:pt idx="3">
                  <c:v>Oceania</c:v>
                </c:pt>
                <c:pt idx="4">
                  <c:v>Africa</c:v>
                </c:pt>
                <c:pt idx="5">
                  <c:v>Asia</c:v>
                </c:pt>
                <c:pt idx="6">
                  <c:v>Canada</c:v>
                </c:pt>
                <c:pt idx="7">
                  <c:v>Australia</c:v>
                </c:pt>
                <c:pt idx="8">
                  <c:v>Europe</c:v>
                </c:pt>
                <c:pt idx="9">
                  <c:v>United States</c:v>
                </c:pt>
              </c:strCache>
            </c:strRef>
          </c:cat>
          <c:val>
            <c:numRef>
              <c:f>'Fig 13'!$C$8:$C$17</c:f>
              <c:numCache>
                <c:formatCode>0.00</c:formatCode>
                <c:ptCount val="10"/>
                <c:pt idx="0">
                  <c:v>7.1015980345670267</c:v>
                </c:pt>
                <c:pt idx="1">
                  <c:v>41.534334695400759</c:v>
                </c:pt>
                <c:pt idx="2">
                  <c:v>42.79743872225324</c:v>
                </c:pt>
                <c:pt idx="3">
                  <c:v>53.079144124679523</c:v>
                </c:pt>
                <c:pt idx="4">
                  <c:v>56.073615453661454</c:v>
                </c:pt>
                <c:pt idx="5">
                  <c:v>59.558633984468543</c:v>
                </c:pt>
                <c:pt idx="6">
                  <c:v>67.60073165953834</c:v>
                </c:pt>
                <c:pt idx="7">
                  <c:v>69.781871614844533</c:v>
                </c:pt>
                <c:pt idx="8">
                  <c:v>81.409504474272936</c:v>
                </c:pt>
                <c:pt idx="9">
                  <c:v>87.331332036783039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01544576"/>
        <c:axId val="301546112"/>
      </c:barChart>
      <c:catAx>
        <c:axId val="301544576"/>
        <c:scaling>
          <c:orientation val="minMax"/>
        </c:scaling>
        <c:delete val="0"/>
        <c:axPos val="b"/>
        <c:majorTickMark val="out"/>
        <c:minorTickMark val="none"/>
        <c:tickLblPos val="nextTo"/>
        <c:crossAx val="301546112"/>
        <c:crosses val="autoZero"/>
        <c:auto val="1"/>
        <c:lblAlgn val="ctr"/>
        <c:lblOffset val="100"/>
        <c:noMultiLvlLbl val="0"/>
      </c:catAx>
      <c:valAx>
        <c:axId val="301546112"/>
        <c:scaling>
          <c:orientation val="minMax"/>
        </c:scaling>
        <c:delete val="0"/>
        <c:axPos val="l"/>
        <c:majorGridlines>
          <c:spPr>
            <a:ln w="12700"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301544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8627511273131561E-2"/>
          <c:y val="0.12804712359277501"/>
          <c:w val="7.7815928381899949E-2"/>
          <c:h val="0.12069420205286933"/>
        </c:manualLayout>
      </c:layout>
      <c:overlay val="0"/>
      <c:spPr>
        <a:solidFill>
          <a:sysClr val="window" lastClr="FFFFFF"/>
        </a:solidFill>
        <a:ln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1119688815876427"/>
          <c:y val="8.8202534005283242E-3"/>
          <c:w val="0.30644788282583563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14'!$B$3</c:f>
              <c:strCache>
                <c:ptCount val="1"/>
                <c:pt idx="0">
                  <c:v>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14'!$A$4:$A$42</c:f>
              <c:strCache>
                <c:ptCount val="39"/>
                <c:pt idx="0">
                  <c:v>Yemen</c:v>
                </c:pt>
                <c:pt idx="1">
                  <c:v>Tasmania</c:v>
                </c:pt>
                <c:pt idx="2">
                  <c:v>Venezuela</c:v>
                </c:pt>
                <c:pt idx="3">
                  <c:v>Libya</c:v>
                </c:pt>
                <c:pt idx="4">
                  <c:v>Indonesia</c:v>
                </c:pt>
                <c:pt idx="5">
                  <c:v>Bolivia</c:v>
                </c:pt>
                <c:pt idx="6">
                  <c:v>Ecuador</c:v>
                </c:pt>
                <c:pt idx="7">
                  <c:v>Algeria</c:v>
                </c:pt>
                <c:pt idx="8">
                  <c:v>Vietnam</c:v>
                </c:pt>
                <c:pt idx="9">
                  <c:v>Victoria</c:v>
                </c:pt>
                <c:pt idx="10">
                  <c:v>Equatorial Guinea</c:v>
                </c:pt>
                <c:pt idx="11">
                  <c:v>Iraq</c:v>
                </c:pt>
                <c:pt idx="12">
                  <c:v>Pakistan</c:v>
                </c:pt>
                <c:pt idx="13">
                  <c:v>Bangladesh</c:v>
                </c:pt>
                <c:pt idx="14">
                  <c:v>New South Wales</c:v>
                </c:pt>
                <c:pt idx="15">
                  <c:v>Mozambique</c:v>
                </c:pt>
                <c:pt idx="16">
                  <c:v>Nigeria</c:v>
                </c:pt>
                <c:pt idx="17">
                  <c:v>Myanmar</c:v>
                </c:pt>
                <c:pt idx="18">
                  <c:v>France</c:v>
                </c:pt>
                <c:pt idx="19">
                  <c:v>Gabon</c:v>
                </c:pt>
                <c:pt idx="20">
                  <c:v>California</c:v>
                </c:pt>
                <c:pt idx="21">
                  <c:v>Northern Territory</c:v>
                </c:pt>
                <c:pt idx="22">
                  <c:v>Cambodia</c:v>
                </c:pt>
                <c:pt idx="23">
                  <c:v>Russia</c:v>
                </c:pt>
                <c:pt idx="24">
                  <c:v>Tunisia</c:v>
                </c:pt>
                <c:pt idx="25">
                  <c:v>Rep. of Congo (Brazzaville)</c:v>
                </c:pt>
                <c:pt idx="26">
                  <c:v>Alberta</c:v>
                </c:pt>
                <c:pt idx="27">
                  <c:v>British Columbia</c:v>
                </c:pt>
                <c:pt idx="28">
                  <c:v>Colorado</c:v>
                </c:pt>
                <c:pt idx="29">
                  <c:v>Michigan</c:v>
                </c:pt>
                <c:pt idx="30">
                  <c:v>Malaysia</c:v>
                </c:pt>
                <c:pt idx="31">
                  <c:v>Ivory Coast</c:v>
                </c:pt>
                <c:pt idx="32">
                  <c:v>Cameroon</c:v>
                </c:pt>
                <c:pt idx="33">
                  <c:v>Trinidad &amp; Tobago</c:v>
                </c:pt>
                <c:pt idx="34">
                  <c:v>Papua New Guinea</c:v>
                </c:pt>
                <c:pt idx="35">
                  <c:v>India</c:v>
                </c:pt>
                <c:pt idx="36">
                  <c:v>Angola</c:v>
                </c:pt>
                <c:pt idx="37">
                  <c:v>Mexico</c:v>
                </c:pt>
                <c:pt idx="38">
                  <c:v>Brazil—Onshore CCs</c:v>
                </c:pt>
              </c:strCache>
            </c:strRef>
          </c:cat>
          <c:val>
            <c:numRef>
              <c:f>'Fig 14'!$B$4:$B$42</c:f>
              <c:numCache>
                <c:formatCode>0%</c:formatCode>
                <c:ptCount val="39"/>
                <c:pt idx="0">
                  <c:v>0.375</c:v>
                </c:pt>
                <c:pt idx="1">
                  <c:v>0.14285714285714285</c:v>
                </c:pt>
                <c:pt idx="2">
                  <c:v>0.25</c:v>
                </c:pt>
                <c:pt idx="3">
                  <c:v>0.2857142857142857</c:v>
                </c:pt>
                <c:pt idx="4">
                  <c:v>0.4375</c:v>
                </c:pt>
                <c:pt idx="5">
                  <c:v>0.53846153846153844</c:v>
                </c:pt>
                <c:pt idx="6">
                  <c:v>0.27272727272727271</c:v>
                </c:pt>
                <c:pt idx="7">
                  <c:v>0.46153846153846156</c:v>
                </c:pt>
                <c:pt idx="8">
                  <c:v>0.65</c:v>
                </c:pt>
                <c:pt idx="9">
                  <c:v>9.0909090909090912E-2</c:v>
                </c:pt>
                <c:pt idx="10">
                  <c:v>0.54545454545454541</c:v>
                </c:pt>
                <c:pt idx="11">
                  <c:v>0.21428571428571427</c:v>
                </c:pt>
                <c:pt idx="12">
                  <c:v>0.5</c:v>
                </c:pt>
                <c:pt idx="13">
                  <c:v>0.7</c:v>
                </c:pt>
                <c:pt idx="14">
                  <c:v>0.25</c:v>
                </c:pt>
                <c:pt idx="15">
                  <c:v>0.55555555555555558</c:v>
                </c:pt>
                <c:pt idx="16">
                  <c:v>0.41176470588235292</c:v>
                </c:pt>
                <c:pt idx="17">
                  <c:v>0.2857142857142857</c:v>
                </c:pt>
                <c:pt idx="18">
                  <c:v>0.27272727272727271</c:v>
                </c:pt>
                <c:pt idx="19">
                  <c:v>0.375</c:v>
                </c:pt>
                <c:pt idx="20">
                  <c:v>0.125</c:v>
                </c:pt>
                <c:pt idx="21">
                  <c:v>0.23076923076923078</c:v>
                </c:pt>
                <c:pt idx="22">
                  <c:v>0.4</c:v>
                </c:pt>
                <c:pt idx="23">
                  <c:v>0.27272727272727271</c:v>
                </c:pt>
                <c:pt idx="24">
                  <c:v>0.33333333333333331</c:v>
                </c:pt>
                <c:pt idx="25">
                  <c:v>0.2857142857142857</c:v>
                </c:pt>
                <c:pt idx="26">
                  <c:v>0.27868852459016391</c:v>
                </c:pt>
                <c:pt idx="27">
                  <c:v>0.25</c:v>
                </c:pt>
                <c:pt idx="28">
                  <c:v>0.25925925925925924</c:v>
                </c:pt>
                <c:pt idx="29">
                  <c:v>0.4</c:v>
                </c:pt>
                <c:pt idx="30">
                  <c:v>0.42857142857142855</c:v>
                </c:pt>
                <c:pt idx="31">
                  <c:v>0.5</c:v>
                </c:pt>
                <c:pt idx="32">
                  <c:v>0.375</c:v>
                </c:pt>
                <c:pt idx="33">
                  <c:v>0.38461538461538464</c:v>
                </c:pt>
                <c:pt idx="34">
                  <c:v>0.30769230769230771</c:v>
                </c:pt>
                <c:pt idx="35">
                  <c:v>0.15384615384615385</c:v>
                </c:pt>
                <c:pt idx="36">
                  <c:v>0.30769230769230771</c:v>
                </c:pt>
                <c:pt idx="37">
                  <c:v>0.4</c:v>
                </c:pt>
                <c:pt idx="38">
                  <c:v>0.36363636363636365</c:v>
                </c:pt>
              </c:numCache>
            </c:numRef>
          </c:val>
        </c:ser>
        <c:ser>
          <c:idx val="1"/>
          <c:order val="1"/>
          <c:tx>
            <c:strRef>
              <c:f>'Fig 14'!$C$3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14'!$A$4:$A$42</c:f>
              <c:strCache>
                <c:ptCount val="39"/>
                <c:pt idx="0">
                  <c:v>Yemen</c:v>
                </c:pt>
                <c:pt idx="1">
                  <c:v>Tasmania</c:v>
                </c:pt>
                <c:pt idx="2">
                  <c:v>Venezuela</c:v>
                </c:pt>
                <c:pt idx="3">
                  <c:v>Libya</c:v>
                </c:pt>
                <c:pt idx="4">
                  <c:v>Indonesia</c:v>
                </c:pt>
                <c:pt idx="5">
                  <c:v>Bolivia</c:v>
                </c:pt>
                <c:pt idx="6">
                  <c:v>Ecuador</c:v>
                </c:pt>
                <c:pt idx="7">
                  <c:v>Algeria</c:v>
                </c:pt>
                <c:pt idx="8">
                  <c:v>Vietnam</c:v>
                </c:pt>
                <c:pt idx="9">
                  <c:v>Victoria</c:v>
                </c:pt>
                <c:pt idx="10">
                  <c:v>Equatorial Guinea</c:v>
                </c:pt>
                <c:pt idx="11">
                  <c:v>Iraq</c:v>
                </c:pt>
                <c:pt idx="12">
                  <c:v>Pakistan</c:v>
                </c:pt>
                <c:pt idx="13">
                  <c:v>Bangladesh</c:v>
                </c:pt>
                <c:pt idx="14">
                  <c:v>New South Wales</c:v>
                </c:pt>
                <c:pt idx="15">
                  <c:v>Mozambique</c:v>
                </c:pt>
                <c:pt idx="16">
                  <c:v>Nigeria</c:v>
                </c:pt>
                <c:pt idx="17">
                  <c:v>Myanmar</c:v>
                </c:pt>
                <c:pt idx="18">
                  <c:v>France</c:v>
                </c:pt>
                <c:pt idx="19">
                  <c:v>Gabon</c:v>
                </c:pt>
                <c:pt idx="20">
                  <c:v>California</c:v>
                </c:pt>
                <c:pt idx="21">
                  <c:v>Northern Territory</c:v>
                </c:pt>
                <c:pt idx="22">
                  <c:v>Cambodia</c:v>
                </c:pt>
                <c:pt idx="23">
                  <c:v>Russia</c:v>
                </c:pt>
                <c:pt idx="24">
                  <c:v>Tunisia</c:v>
                </c:pt>
                <c:pt idx="25">
                  <c:v>Rep. of Congo (Brazzaville)</c:v>
                </c:pt>
                <c:pt idx="26">
                  <c:v>Alberta</c:v>
                </c:pt>
                <c:pt idx="27">
                  <c:v>British Columbia</c:v>
                </c:pt>
                <c:pt idx="28">
                  <c:v>Colorado</c:v>
                </c:pt>
                <c:pt idx="29">
                  <c:v>Michigan</c:v>
                </c:pt>
                <c:pt idx="30">
                  <c:v>Malaysia</c:v>
                </c:pt>
                <c:pt idx="31">
                  <c:v>Ivory Coast</c:v>
                </c:pt>
                <c:pt idx="32">
                  <c:v>Cameroon</c:v>
                </c:pt>
                <c:pt idx="33">
                  <c:v>Trinidad &amp; Tobago</c:v>
                </c:pt>
                <c:pt idx="34">
                  <c:v>Papua New Guinea</c:v>
                </c:pt>
                <c:pt idx="35">
                  <c:v>India</c:v>
                </c:pt>
                <c:pt idx="36">
                  <c:v>Angola</c:v>
                </c:pt>
                <c:pt idx="37">
                  <c:v>Mexico</c:v>
                </c:pt>
                <c:pt idx="38">
                  <c:v>Brazil—Onshore CCs</c:v>
                </c:pt>
              </c:strCache>
            </c:strRef>
          </c:cat>
          <c:val>
            <c:numRef>
              <c:f>'Fig 14'!$C$4:$C$42</c:f>
              <c:numCache>
                <c:formatCode>0%</c:formatCode>
                <c:ptCount val="39"/>
                <c:pt idx="0">
                  <c:v>0.375</c:v>
                </c:pt>
                <c:pt idx="1">
                  <c:v>0.5714285714285714</c:v>
                </c:pt>
                <c:pt idx="2">
                  <c:v>0.15</c:v>
                </c:pt>
                <c:pt idx="3">
                  <c:v>0.2857142857142857</c:v>
                </c:pt>
                <c:pt idx="4">
                  <c:v>0.3125</c:v>
                </c:pt>
                <c:pt idx="5">
                  <c:v>0.30769230769230771</c:v>
                </c:pt>
                <c:pt idx="6">
                  <c:v>0.36363636363636365</c:v>
                </c:pt>
                <c:pt idx="7">
                  <c:v>0.30769230769230771</c:v>
                </c:pt>
                <c:pt idx="8">
                  <c:v>0.1</c:v>
                </c:pt>
                <c:pt idx="9">
                  <c:v>0.27272727272727271</c:v>
                </c:pt>
                <c:pt idx="10">
                  <c:v>0.18181818181818182</c:v>
                </c:pt>
                <c:pt idx="11">
                  <c:v>0.2857142857142857</c:v>
                </c:pt>
                <c:pt idx="12">
                  <c:v>0.2</c:v>
                </c:pt>
                <c:pt idx="13">
                  <c:v>0</c:v>
                </c:pt>
                <c:pt idx="14">
                  <c:v>0.16666666666666666</c:v>
                </c:pt>
                <c:pt idx="15">
                  <c:v>0.1111111111111111</c:v>
                </c:pt>
                <c:pt idx="16">
                  <c:v>0.11764705882352941</c:v>
                </c:pt>
                <c:pt idx="17">
                  <c:v>0.2857142857142857</c:v>
                </c:pt>
                <c:pt idx="18">
                  <c:v>0.18181818181818182</c:v>
                </c:pt>
                <c:pt idx="19">
                  <c:v>0.25</c:v>
                </c:pt>
                <c:pt idx="20">
                  <c:v>0.375</c:v>
                </c:pt>
                <c:pt idx="21">
                  <c:v>0.30769230769230771</c:v>
                </c:pt>
                <c:pt idx="22">
                  <c:v>0.1</c:v>
                </c:pt>
                <c:pt idx="23">
                  <c:v>0.27272727272727271</c:v>
                </c:pt>
                <c:pt idx="24">
                  <c:v>0.16666666666666666</c:v>
                </c:pt>
                <c:pt idx="25">
                  <c:v>0.2857142857142857</c:v>
                </c:pt>
                <c:pt idx="26">
                  <c:v>0.22950819672131148</c:v>
                </c:pt>
                <c:pt idx="27">
                  <c:v>0.19444444444444445</c:v>
                </c:pt>
                <c:pt idx="28">
                  <c:v>0.18518518518518517</c:v>
                </c:pt>
                <c:pt idx="29">
                  <c:v>0.1</c:v>
                </c:pt>
                <c:pt idx="30">
                  <c:v>7.1428571428571425E-2</c:v>
                </c:pt>
                <c:pt idx="31">
                  <c:v>0</c:v>
                </c:pt>
                <c:pt idx="32">
                  <c:v>0.125</c:v>
                </c:pt>
                <c:pt idx="33">
                  <c:v>7.6923076923076927E-2</c:v>
                </c:pt>
                <c:pt idx="34">
                  <c:v>0.15384615384615385</c:v>
                </c:pt>
                <c:pt idx="35">
                  <c:v>0.23076923076923078</c:v>
                </c:pt>
                <c:pt idx="36">
                  <c:v>0.15384615384615385</c:v>
                </c:pt>
                <c:pt idx="37">
                  <c:v>0.05</c:v>
                </c:pt>
                <c:pt idx="38">
                  <c:v>9.0909090909090912E-2</c:v>
                </c:pt>
              </c:numCache>
            </c:numRef>
          </c:val>
        </c:ser>
        <c:ser>
          <c:idx val="2"/>
          <c:order val="2"/>
          <c:tx>
            <c:strRef>
              <c:f>'Fig 14'!$D$3</c:f>
              <c:strCache>
                <c:ptCount val="1"/>
                <c:pt idx="0">
                  <c:v> Would not invest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14'!$A$4:$A$42</c:f>
              <c:strCache>
                <c:ptCount val="39"/>
                <c:pt idx="0">
                  <c:v>Yemen</c:v>
                </c:pt>
                <c:pt idx="1">
                  <c:v>Tasmania</c:v>
                </c:pt>
                <c:pt idx="2">
                  <c:v>Venezuela</c:v>
                </c:pt>
                <c:pt idx="3">
                  <c:v>Libya</c:v>
                </c:pt>
                <c:pt idx="4">
                  <c:v>Indonesia</c:v>
                </c:pt>
                <c:pt idx="5">
                  <c:v>Bolivia</c:v>
                </c:pt>
                <c:pt idx="6">
                  <c:v>Ecuador</c:v>
                </c:pt>
                <c:pt idx="7">
                  <c:v>Algeria</c:v>
                </c:pt>
                <c:pt idx="8">
                  <c:v>Vietnam</c:v>
                </c:pt>
                <c:pt idx="9">
                  <c:v>Victoria</c:v>
                </c:pt>
                <c:pt idx="10">
                  <c:v>Equatorial Guinea</c:v>
                </c:pt>
                <c:pt idx="11">
                  <c:v>Iraq</c:v>
                </c:pt>
                <c:pt idx="12">
                  <c:v>Pakistan</c:v>
                </c:pt>
                <c:pt idx="13">
                  <c:v>Bangladesh</c:v>
                </c:pt>
                <c:pt idx="14">
                  <c:v>New South Wales</c:v>
                </c:pt>
                <c:pt idx="15">
                  <c:v>Mozambique</c:v>
                </c:pt>
                <c:pt idx="16">
                  <c:v>Nigeria</c:v>
                </c:pt>
                <c:pt idx="17">
                  <c:v>Myanmar</c:v>
                </c:pt>
                <c:pt idx="18">
                  <c:v>France</c:v>
                </c:pt>
                <c:pt idx="19">
                  <c:v>Gabon</c:v>
                </c:pt>
                <c:pt idx="20">
                  <c:v>California</c:v>
                </c:pt>
                <c:pt idx="21">
                  <c:v>Northern Territory</c:v>
                </c:pt>
                <c:pt idx="22">
                  <c:v>Cambodia</c:v>
                </c:pt>
                <c:pt idx="23">
                  <c:v>Russia</c:v>
                </c:pt>
                <c:pt idx="24">
                  <c:v>Tunisia</c:v>
                </c:pt>
                <c:pt idx="25">
                  <c:v>Rep. of Congo (Brazzaville)</c:v>
                </c:pt>
                <c:pt idx="26">
                  <c:v>Alberta</c:v>
                </c:pt>
                <c:pt idx="27">
                  <c:v>British Columbia</c:v>
                </c:pt>
                <c:pt idx="28">
                  <c:v>Colorado</c:v>
                </c:pt>
                <c:pt idx="29">
                  <c:v>Michigan</c:v>
                </c:pt>
                <c:pt idx="30">
                  <c:v>Malaysia</c:v>
                </c:pt>
                <c:pt idx="31">
                  <c:v>Ivory Coast</c:v>
                </c:pt>
                <c:pt idx="32">
                  <c:v>Cameroon</c:v>
                </c:pt>
                <c:pt idx="33">
                  <c:v>Trinidad &amp; Tobago</c:v>
                </c:pt>
                <c:pt idx="34">
                  <c:v>Papua New Guinea</c:v>
                </c:pt>
                <c:pt idx="35">
                  <c:v>India</c:v>
                </c:pt>
                <c:pt idx="36">
                  <c:v>Angola</c:v>
                </c:pt>
                <c:pt idx="37">
                  <c:v>Mexico</c:v>
                </c:pt>
                <c:pt idx="38">
                  <c:v>Brazil—Onshore CCs</c:v>
                </c:pt>
              </c:strCache>
            </c:strRef>
          </c:cat>
          <c:val>
            <c:numRef>
              <c:f>'Fig 14'!$D$4:$D$42</c:f>
              <c:numCache>
                <c:formatCode>0%</c:formatCode>
                <c:ptCount val="39"/>
                <c:pt idx="0">
                  <c:v>0.25</c:v>
                </c:pt>
                <c:pt idx="1">
                  <c:v>0.2857142857142857</c:v>
                </c:pt>
                <c:pt idx="2">
                  <c:v>0.55000000000000004</c:v>
                </c:pt>
                <c:pt idx="3">
                  <c:v>0.35714285714285715</c:v>
                </c:pt>
                <c:pt idx="4">
                  <c:v>0.125</c:v>
                </c:pt>
                <c:pt idx="5">
                  <c:v>0</c:v>
                </c:pt>
                <c:pt idx="6">
                  <c:v>0.18181818181818182</c:v>
                </c:pt>
                <c:pt idx="7">
                  <c:v>0</c:v>
                </c:pt>
                <c:pt idx="8">
                  <c:v>0</c:v>
                </c:pt>
                <c:pt idx="9">
                  <c:v>0.36363636363636365</c:v>
                </c:pt>
                <c:pt idx="10">
                  <c:v>0</c:v>
                </c:pt>
                <c:pt idx="11">
                  <c:v>0.21428571428571427</c:v>
                </c:pt>
                <c:pt idx="12">
                  <c:v>0</c:v>
                </c:pt>
                <c:pt idx="13">
                  <c:v>0</c:v>
                </c:pt>
                <c:pt idx="14">
                  <c:v>0.25</c:v>
                </c:pt>
                <c:pt idx="15">
                  <c:v>0</c:v>
                </c:pt>
                <c:pt idx="16">
                  <c:v>0.11764705882352941</c:v>
                </c:pt>
                <c:pt idx="17">
                  <c:v>7.1428571428571425E-2</c:v>
                </c:pt>
                <c:pt idx="18">
                  <c:v>0.18181818181818182</c:v>
                </c:pt>
                <c:pt idx="19">
                  <c:v>0</c:v>
                </c:pt>
                <c:pt idx="20">
                  <c:v>0.125</c:v>
                </c:pt>
                <c:pt idx="21">
                  <c:v>7.6923076923076927E-2</c:v>
                </c:pt>
                <c:pt idx="22">
                  <c:v>0.1</c:v>
                </c:pt>
                <c:pt idx="23">
                  <c:v>4.5454545454545456E-2</c:v>
                </c:pt>
                <c:pt idx="24">
                  <c:v>8.3333333333333329E-2</c:v>
                </c:pt>
                <c:pt idx="25">
                  <c:v>0</c:v>
                </c:pt>
                <c:pt idx="26">
                  <c:v>3.2786885245901641E-2</c:v>
                </c:pt>
                <c:pt idx="27">
                  <c:v>8.3333333333333329E-2</c:v>
                </c:pt>
                <c:pt idx="28">
                  <c:v>7.407407407407407E-2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7.6923076923076927E-2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1548672"/>
        <c:axId val="301550208"/>
      </c:barChart>
      <c:catAx>
        <c:axId val="301548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01550208"/>
        <c:crosses val="autoZero"/>
        <c:auto val="1"/>
        <c:lblAlgn val="ctr"/>
        <c:lblOffset val="100"/>
        <c:noMultiLvlLbl val="0"/>
      </c:catAx>
      <c:valAx>
        <c:axId val="301550208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301548672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14'!$B$3</c:f>
              <c:strCache>
                <c:ptCount val="1"/>
                <c:pt idx="0">
                  <c:v>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14'!$A$43:$A$83</c:f>
              <c:strCache>
                <c:ptCount val="41"/>
                <c:pt idx="0">
                  <c:v>Thailand</c:v>
                </c:pt>
                <c:pt idx="1">
                  <c:v>Nova Scotia</c:v>
                </c:pt>
                <c:pt idx="2">
                  <c:v>US Offshore—Alaska</c:v>
                </c:pt>
                <c:pt idx="3">
                  <c:v>Argentina—Mendoza</c:v>
                </c:pt>
                <c:pt idx="4">
                  <c:v>Queensland</c:v>
                </c:pt>
                <c:pt idx="5">
                  <c:v>Newfoundland &amp; Labrador</c:v>
                </c:pt>
                <c:pt idx="6">
                  <c:v>Peru</c:v>
                </c:pt>
                <c:pt idx="7">
                  <c:v>Colombia</c:v>
                </c:pt>
                <c:pt idx="8">
                  <c:v>Ohio</c:v>
                </c:pt>
                <c:pt idx="9">
                  <c:v>Ireland</c:v>
                </c:pt>
                <c:pt idx="10">
                  <c:v>Egypt</c:v>
                </c:pt>
                <c:pt idx="11">
                  <c:v>Brazil—Offshore CCs</c:v>
                </c:pt>
                <c:pt idx="12">
                  <c:v>Pennsylvania</c:v>
                </c:pt>
                <c:pt idx="13">
                  <c:v>New Zealand</c:v>
                </c:pt>
                <c:pt idx="14">
                  <c:v>Brazil—Offshore presalt area PSCs</c:v>
                </c:pt>
                <c:pt idx="15">
                  <c:v>UK—Other Offshore (ex. North Sea)</c:v>
                </c:pt>
                <c:pt idx="16">
                  <c:v>South Australia</c:v>
                </c:pt>
                <c:pt idx="17">
                  <c:v>Argentina—Neuquen</c:v>
                </c:pt>
                <c:pt idx="18">
                  <c:v>Western Australia</c:v>
                </c:pt>
                <c:pt idx="19">
                  <c:v>New Mexico</c:v>
                </c:pt>
                <c:pt idx="20">
                  <c:v>Australia—Offshore</c:v>
                </c:pt>
                <c:pt idx="21">
                  <c:v>Oman</c:v>
                </c:pt>
                <c:pt idx="22">
                  <c:v>Alaska</c:v>
                </c:pt>
                <c:pt idx="23">
                  <c:v>Norway—North Sea</c:v>
                </c:pt>
                <c:pt idx="24">
                  <c:v>US Offshore—Gulf of Mexico</c:v>
                </c:pt>
                <c:pt idx="25">
                  <c:v>Saskatchewan</c:v>
                </c:pt>
                <c:pt idx="26">
                  <c:v>Montana</c:v>
                </c:pt>
                <c:pt idx="27">
                  <c:v>Louisiana</c:v>
                </c:pt>
                <c:pt idx="28">
                  <c:v>Netherlands</c:v>
                </c:pt>
                <c:pt idx="29">
                  <c:v>Utah</c:v>
                </c:pt>
                <c:pt idx="30">
                  <c:v>United Kingdom—North Sea</c:v>
                </c:pt>
                <c:pt idx="31">
                  <c:v>Wyoming</c:v>
                </c:pt>
                <c:pt idx="32">
                  <c:v>Norway—Other Offshore (ex. North Sea)</c:v>
                </c:pt>
                <c:pt idx="33">
                  <c:v>Guyana</c:v>
                </c:pt>
                <c:pt idx="34">
                  <c:v>Mississippi</c:v>
                </c:pt>
                <c:pt idx="35">
                  <c:v>Kansas</c:v>
                </c:pt>
                <c:pt idx="36">
                  <c:v>Texas</c:v>
                </c:pt>
                <c:pt idx="37">
                  <c:v>North Dakota</c:v>
                </c:pt>
                <c:pt idx="38">
                  <c:v>Oklahoma</c:v>
                </c:pt>
                <c:pt idx="39">
                  <c:v>Manitoba</c:v>
                </c:pt>
                <c:pt idx="40">
                  <c:v>Alabama</c:v>
                </c:pt>
              </c:strCache>
            </c:strRef>
          </c:cat>
          <c:val>
            <c:numRef>
              <c:f>'Fig 14'!$B$43:$B$83</c:f>
              <c:numCache>
                <c:formatCode>0%</c:formatCode>
                <c:ptCount val="41"/>
                <c:pt idx="0">
                  <c:v>0.44444444444444442</c:v>
                </c:pt>
                <c:pt idx="1">
                  <c:v>0.44444444444444442</c:v>
                </c:pt>
                <c:pt idx="2">
                  <c:v>0.14285714285714285</c:v>
                </c:pt>
                <c:pt idx="3">
                  <c:v>0.42857142857142855</c:v>
                </c:pt>
                <c:pt idx="4">
                  <c:v>0.33333333333333331</c:v>
                </c:pt>
                <c:pt idx="5">
                  <c:v>0.4</c:v>
                </c:pt>
                <c:pt idx="6">
                  <c:v>0.31578947368421051</c:v>
                </c:pt>
                <c:pt idx="7">
                  <c:v>0.3</c:v>
                </c:pt>
                <c:pt idx="8">
                  <c:v>0.35714285714285715</c:v>
                </c:pt>
                <c:pt idx="9">
                  <c:v>0.36363636363636365</c:v>
                </c:pt>
                <c:pt idx="10">
                  <c:v>0.16666666666666666</c:v>
                </c:pt>
                <c:pt idx="11">
                  <c:v>0.14285714285714285</c:v>
                </c:pt>
                <c:pt idx="12">
                  <c:v>0.23076923076923078</c:v>
                </c:pt>
                <c:pt idx="13">
                  <c:v>0.125</c:v>
                </c:pt>
                <c:pt idx="14">
                  <c:v>0.1</c:v>
                </c:pt>
                <c:pt idx="15">
                  <c:v>0.27272727272727271</c:v>
                </c:pt>
                <c:pt idx="16">
                  <c:v>0.13333333333333333</c:v>
                </c:pt>
                <c:pt idx="17">
                  <c:v>0.27272727272727271</c:v>
                </c:pt>
                <c:pt idx="18">
                  <c:v>0.15</c:v>
                </c:pt>
                <c:pt idx="19">
                  <c:v>0.18181818181818182</c:v>
                </c:pt>
                <c:pt idx="20">
                  <c:v>0.18181818181818182</c:v>
                </c:pt>
                <c:pt idx="21">
                  <c:v>0.1111111111111111</c:v>
                </c:pt>
                <c:pt idx="22">
                  <c:v>4.1666666666666664E-2</c:v>
                </c:pt>
                <c:pt idx="23">
                  <c:v>0.15</c:v>
                </c:pt>
                <c:pt idx="24">
                  <c:v>0.18181818181818182</c:v>
                </c:pt>
                <c:pt idx="25">
                  <c:v>9.6774193548387094E-2</c:v>
                </c:pt>
                <c:pt idx="26">
                  <c:v>0.15789473684210525</c:v>
                </c:pt>
                <c:pt idx="27">
                  <c:v>6.4516129032258063E-2</c:v>
                </c:pt>
                <c:pt idx="28">
                  <c:v>7.6923076923076927E-2</c:v>
                </c:pt>
                <c:pt idx="29">
                  <c:v>0.14285714285714285</c:v>
                </c:pt>
                <c:pt idx="30">
                  <c:v>9.5238095238095233E-2</c:v>
                </c:pt>
                <c:pt idx="31">
                  <c:v>0.13043478260869565</c:v>
                </c:pt>
                <c:pt idx="32">
                  <c:v>9.0909090909090912E-2</c:v>
                </c:pt>
                <c:pt idx="33">
                  <c:v>8.3333333333333329E-2</c:v>
                </c:pt>
                <c:pt idx="34">
                  <c:v>6.6666666666666666E-2</c:v>
                </c:pt>
                <c:pt idx="35">
                  <c:v>5.5555555555555552E-2</c:v>
                </c:pt>
                <c:pt idx="36">
                  <c:v>3.5714285714285712E-2</c:v>
                </c:pt>
                <c:pt idx="37">
                  <c:v>3.5714285714285712E-2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14'!$C$3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14'!$A$43:$A$83</c:f>
              <c:strCache>
                <c:ptCount val="41"/>
                <c:pt idx="0">
                  <c:v>Thailand</c:v>
                </c:pt>
                <c:pt idx="1">
                  <c:v>Nova Scotia</c:v>
                </c:pt>
                <c:pt idx="2">
                  <c:v>US Offshore—Alaska</c:v>
                </c:pt>
                <c:pt idx="3">
                  <c:v>Argentina—Mendoza</c:v>
                </c:pt>
                <c:pt idx="4">
                  <c:v>Queensland</c:v>
                </c:pt>
                <c:pt idx="5">
                  <c:v>Newfoundland &amp; Labrador</c:v>
                </c:pt>
                <c:pt idx="6">
                  <c:v>Peru</c:v>
                </c:pt>
                <c:pt idx="7">
                  <c:v>Colombia</c:v>
                </c:pt>
                <c:pt idx="8">
                  <c:v>Ohio</c:v>
                </c:pt>
                <c:pt idx="9">
                  <c:v>Ireland</c:v>
                </c:pt>
                <c:pt idx="10">
                  <c:v>Egypt</c:v>
                </c:pt>
                <c:pt idx="11">
                  <c:v>Brazil—Offshore CCs</c:v>
                </c:pt>
                <c:pt idx="12">
                  <c:v>Pennsylvania</c:v>
                </c:pt>
                <c:pt idx="13">
                  <c:v>New Zealand</c:v>
                </c:pt>
                <c:pt idx="14">
                  <c:v>Brazil—Offshore presalt area PSCs</c:v>
                </c:pt>
                <c:pt idx="15">
                  <c:v>UK—Other Offshore (ex. North Sea)</c:v>
                </c:pt>
                <c:pt idx="16">
                  <c:v>South Australia</c:v>
                </c:pt>
                <c:pt idx="17">
                  <c:v>Argentina—Neuquen</c:v>
                </c:pt>
                <c:pt idx="18">
                  <c:v>Western Australia</c:v>
                </c:pt>
                <c:pt idx="19">
                  <c:v>New Mexico</c:v>
                </c:pt>
                <c:pt idx="20">
                  <c:v>Australia—Offshore</c:v>
                </c:pt>
                <c:pt idx="21">
                  <c:v>Oman</c:v>
                </c:pt>
                <c:pt idx="22">
                  <c:v>Alaska</c:v>
                </c:pt>
                <c:pt idx="23">
                  <c:v>Norway—North Sea</c:v>
                </c:pt>
                <c:pt idx="24">
                  <c:v>US Offshore—Gulf of Mexico</c:v>
                </c:pt>
                <c:pt idx="25">
                  <c:v>Saskatchewan</c:v>
                </c:pt>
                <c:pt idx="26">
                  <c:v>Montana</c:v>
                </c:pt>
                <c:pt idx="27">
                  <c:v>Louisiana</c:v>
                </c:pt>
                <c:pt idx="28">
                  <c:v>Netherlands</c:v>
                </c:pt>
                <c:pt idx="29">
                  <c:v>Utah</c:v>
                </c:pt>
                <c:pt idx="30">
                  <c:v>United Kingdom—North Sea</c:v>
                </c:pt>
                <c:pt idx="31">
                  <c:v>Wyoming</c:v>
                </c:pt>
                <c:pt idx="32">
                  <c:v>Norway—Other Offshore (ex. North Sea)</c:v>
                </c:pt>
                <c:pt idx="33">
                  <c:v>Guyana</c:v>
                </c:pt>
                <c:pt idx="34">
                  <c:v>Mississippi</c:v>
                </c:pt>
                <c:pt idx="35">
                  <c:v>Kansas</c:v>
                </c:pt>
                <c:pt idx="36">
                  <c:v>Texas</c:v>
                </c:pt>
                <c:pt idx="37">
                  <c:v>North Dakota</c:v>
                </c:pt>
                <c:pt idx="38">
                  <c:v>Oklahoma</c:v>
                </c:pt>
                <c:pt idx="39">
                  <c:v>Manitoba</c:v>
                </c:pt>
                <c:pt idx="40">
                  <c:v>Alabama</c:v>
                </c:pt>
              </c:strCache>
            </c:strRef>
          </c:cat>
          <c:val>
            <c:numRef>
              <c:f>'Fig 14'!$C$43:$C$83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0.2857142857142857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5.2631578947368418E-2</c:v>
                </c:pt>
                <c:pt idx="7">
                  <c:v>6.6666666666666666E-2</c:v>
                </c:pt>
                <c:pt idx="8">
                  <c:v>0</c:v>
                </c:pt>
                <c:pt idx="9">
                  <c:v>0</c:v>
                </c:pt>
                <c:pt idx="10">
                  <c:v>8.3333333333333329E-2</c:v>
                </c:pt>
                <c:pt idx="11">
                  <c:v>0.19047619047619047</c:v>
                </c:pt>
                <c:pt idx="12">
                  <c:v>7.6923076923076927E-2</c:v>
                </c:pt>
                <c:pt idx="13">
                  <c:v>0.1875</c:v>
                </c:pt>
                <c:pt idx="14">
                  <c:v>0.2</c:v>
                </c:pt>
                <c:pt idx="15">
                  <c:v>0</c:v>
                </c:pt>
                <c:pt idx="16">
                  <c:v>0.13333333333333333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  <c:pt idx="20">
                  <c:v>4.5454545454545456E-2</c:v>
                </c:pt>
                <c:pt idx="21">
                  <c:v>0.1111111111111111</c:v>
                </c:pt>
                <c:pt idx="22">
                  <c:v>0.16666666666666666</c:v>
                </c:pt>
                <c:pt idx="23">
                  <c:v>0.05</c:v>
                </c:pt>
                <c:pt idx="24">
                  <c:v>0</c:v>
                </c:pt>
                <c:pt idx="25">
                  <c:v>6.4516129032258063E-2</c:v>
                </c:pt>
                <c:pt idx="26">
                  <c:v>0</c:v>
                </c:pt>
                <c:pt idx="27">
                  <c:v>9.6774193548387094E-2</c:v>
                </c:pt>
                <c:pt idx="28">
                  <c:v>7.6923076923076927E-2</c:v>
                </c:pt>
                <c:pt idx="29">
                  <c:v>0</c:v>
                </c:pt>
                <c:pt idx="30">
                  <c:v>4.7619047619047616E-2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14'!$D$3</c:f>
              <c:strCache>
                <c:ptCount val="1"/>
                <c:pt idx="0">
                  <c:v> Would not invest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14'!$A$43:$A$83</c:f>
              <c:strCache>
                <c:ptCount val="41"/>
                <c:pt idx="0">
                  <c:v>Thailand</c:v>
                </c:pt>
                <c:pt idx="1">
                  <c:v>Nova Scotia</c:v>
                </c:pt>
                <c:pt idx="2">
                  <c:v>US Offshore—Alaska</c:v>
                </c:pt>
                <c:pt idx="3">
                  <c:v>Argentina—Mendoza</c:v>
                </c:pt>
                <c:pt idx="4">
                  <c:v>Queensland</c:v>
                </c:pt>
                <c:pt idx="5">
                  <c:v>Newfoundland &amp; Labrador</c:v>
                </c:pt>
                <c:pt idx="6">
                  <c:v>Peru</c:v>
                </c:pt>
                <c:pt idx="7">
                  <c:v>Colombia</c:v>
                </c:pt>
                <c:pt idx="8">
                  <c:v>Ohio</c:v>
                </c:pt>
                <c:pt idx="9">
                  <c:v>Ireland</c:v>
                </c:pt>
                <c:pt idx="10">
                  <c:v>Egypt</c:v>
                </c:pt>
                <c:pt idx="11">
                  <c:v>Brazil—Offshore CCs</c:v>
                </c:pt>
                <c:pt idx="12">
                  <c:v>Pennsylvania</c:v>
                </c:pt>
                <c:pt idx="13">
                  <c:v>New Zealand</c:v>
                </c:pt>
                <c:pt idx="14">
                  <c:v>Brazil—Offshore presalt area PSCs</c:v>
                </c:pt>
                <c:pt idx="15">
                  <c:v>UK—Other Offshore (ex. North Sea)</c:v>
                </c:pt>
                <c:pt idx="16">
                  <c:v>South Australia</c:v>
                </c:pt>
                <c:pt idx="17">
                  <c:v>Argentina—Neuquen</c:v>
                </c:pt>
                <c:pt idx="18">
                  <c:v>Western Australia</c:v>
                </c:pt>
                <c:pt idx="19">
                  <c:v>New Mexico</c:v>
                </c:pt>
                <c:pt idx="20">
                  <c:v>Australia—Offshore</c:v>
                </c:pt>
                <c:pt idx="21">
                  <c:v>Oman</c:v>
                </c:pt>
                <c:pt idx="22">
                  <c:v>Alaska</c:v>
                </c:pt>
                <c:pt idx="23">
                  <c:v>Norway—North Sea</c:v>
                </c:pt>
                <c:pt idx="24">
                  <c:v>US Offshore—Gulf of Mexico</c:v>
                </c:pt>
                <c:pt idx="25">
                  <c:v>Saskatchewan</c:v>
                </c:pt>
                <c:pt idx="26">
                  <c:v>Montana</c:v>
                </c:pt>
                <c:pt idx="27">
                  <c:v>Louisiana</c:v>
                </c:pt>
                <c:pt idx="28">
                  <c:v>Netherlands</c:v>
                </c:pt>
                <c:pt idx="29">
                  <c:v>Utah</c:v>
                </c:pt>
                <c:pt idx="30">
                  <c:v>United Kingdom—North Sea</c:v>
                </c:pt>
                <c:pt idx="31">
                  <c:v>Wyoming</c:v>
                </c:pt>
                <c:pt idx="32">
                  <c:v>Norway—Other Offshore (ex. North Sea)</c:v>
                </c:pt>
                <c:pt idx="33">
                  <c:v>Guyana</c:v>
                </c:pt>
                <c:pt idx="34">
                  <c:v>Mississippi</c:v>
                </c:pt>
                <c:pt idx="35">
                  <c:v>Kansas</c:v>
                </c:pt>
                <c:pt idx="36">
                  <c:v>Texas</c:v>
                </c:pt>
                <c:pt idx="37">
                  <c:v>North Dakota</c:v>
                </c:pt>
                <c:pt idx="38">
                  <c:v>Oklahoma</c:v>
                </c:pt>
                <c:pt idx="39">
                  <c:v>Manitoba</c:v>
                </c:pt>
                <c:pt idx="40">
                  <c:v>Alabama</c:v>
                </c:pt>
              </c:strCache>
            </c:strRef>
          </c:cat>
          <c:val>
            <c:numRef>
              <c:f>'Fig 14'!$D$43:$D$83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8.3333333333333329E-2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8.3333333333333329E-2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4.5454545454545456E-2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50288512"/>
        <c:axId val="350468736"/>
      </c:barChart>
      <c:catAx>
        <c:axId val="3502885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50468736"/>
        <c:crosses val="autoZero"/>
        <c:auto val="1"/>
        <c:lblAlgn val="ctr"/>
        <c:lblOffset val="100"/>
        <c:noMultiLvlLbl val="0"/>
      </c:catAx>
      <c:valAx>
        <c:axId val="350468736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35028851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795222719462224"/>
          <c:h val="0.12268068186391955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8836879432624118"/>
          <c:y val="9.2468006058764474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15'!$B$3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15'!$A$4:$A$42</c:f>
              <c:strCache>
                <c:ptCount val="39"/>
                <c:pt idx="0">
                  <c:v>Venezuela</c:v>
                </c:pt>
                <c:pt idx="1">
                  <c:v>Tasmania</c:v>
                </c:pt>
                <c:pt idx="2">
                  <c:v>Ecuador</c:v>
                </c:pt>
                <c:pt idx="3">
                  <c:v>Vietnam</c:v>
                </c:pt>
                <c:pt idx="4">
                  <c:v>Victoria</c:v>
                </c:pt>
                <c:pt idx="5">
                  <c:v>Iraq</c:v>
                </c:pt>
                <c:pt idx="6">
                  <c:v>India</c:v>
                </c:pt>
                <c:pt idx="7">
                  <c:v>Libya</c:v>
                </c:pt>
                <c:pt idx="8">
                  <c:v>California</c:v>
                </c:pt>
                <c:pt idx="9">
                  <c:v>Cambodia</c:v>
                </c:pt>
                <c:pt idx="10">
                  <c:v>New South Wales</c:v>
                </c:pt>
                <c:pt idx="11">
                  <c:v>Indonesia</c:v>
                </c:pt>
                <c:pt idx="12">
                  <c:v>Bolivia</c:v>
                </c:pt>
                <c:pt idx="13">
                  <c:v>Nigeria</c:v>
                </c:pt>
                <c:pt idx="14">
                  <c:v>British Columbia</c:v>
                </c:pt>
                <c:pt idx="15">
                  <c:v>Algeria</c:v>
                </c:pt>
                <c:pt idx="16">
                  <c:v>Queensland</c:v>
                </c:pt>
                <c:pt idx="17">
                  <c:v>Russia</c:v>
                </c:pt>
                <c:pt idx="18">
                  <c:v>Alberta</c:v>
                </c:pt>
                <c:pt idx="19">
                  <c:v>Northern Territory</c:v>
                </c:pt>
                <c:pt idx="20">
                  <c:v>Nova Scotia</c:v>
                </c:pt>
                <c:pt idx="21">
                  <c:v>Bangladesh</c:v>
                </c:pt>
                <c:pt idx="22">
                  <c:v>Ohio</c:v>
                </c:pt>
                <c:pt idx="23">
                  <c:v>Malaysia</c:v>
                </c:pt>
                <c:pt idx="24">
                  <c:v>France</c:v>
                </c:pt>
                <c:pt idx="25">
                  <c:v>South Australia</c:v>
                </c:pt>
                <c:pt idx="26">
                  <c:v>Gabon</c:v>
                </c:pt>
                <c:pt idx="27">
                  <c:v>Yemen</c:v>
                </c:pt>
                <c:pt idx="28">
                  <c:v>Papua New Guinea</c:v>
                </c:pt>
                <c:pt idx="29">
                  <c:v>Pakistan</c:v>
                </c:pt>
                <c:pt idx="30">
                  <c:v>Myanmar</c:v>
                </c:pt>
                <c:pt idx="31">
                  <c:v>Colorado</c:v>
                </c:pt>
                <c:pt idx="32">
                  <c:v>Cameroon</c:v>
                </c:pt>
                <c:pt idx="33">
                  <c:v>Angola</c:v>
                </c:pt>
                <c:pt idx="34">
                  <c:v>Egypt</c:v>
                </c:pt>
                <c:pt idx="35">
                  <c:v>Western Australia</c:v>
                </c:pt>
                <c:pt idx="36">
                  <c:v>Mozambique</c:v>
                </c:pt>
                <c:pt idx="37">
                  <c:v>Equatorial Guinea</c:v>
                </c:pt>
                <c:pt idx="38">
                  <c:v>Brazil—Offshore CCs</c:v>
                </c:pt>
              </c:strCache>
            </c:strRef>
          </c:cat>
          <c:val>
            <c:numRef>
              <c:f>'Fig 15'!$B$4:$B$42</c:f>
              <c:numCache>
                <c:formatCode>0%</c:formatCode>
                <c:ptCount val="39"/>
                <c:pt idx="0">
                  <c:v>0.25</c:v>
                </c:pt>
                <c:pt idx="1">
                  <c:v>0.5</c:v>
                </c:pt>
                <c:pt idx="2">
                  <c:v>0.36363636363636365</c:v>
                </c:pt>
                <c:pt idx="3">
                  <c:v>0.5625</c:v>
                </c:pt>
                <c:pt idx="4">
                  <c:v>0.5</c:v>
                </c:pt>
                <c:pt idx="5">
                  <c:v>0.3</c:v>
                </c:pt>
                <c:pt idx="6">
                  <c:v>0.5</c:v>
                </c:pt>
                <c:pt idx="7">
                  <c:v>0.38461538461538464</c:v>
                </c:pt>
                <c:pt idx="8">
                  <c:v>0.23076923076923078</c:v>
                </c:pt>
                <c:pt idx="9">
                  <c:v>0.66666666666666663</c:v>
                </c:pt>
                <c:pt idx="10">
                  <c:v>0.45454545454545453</c:v>
                </c:pt>
                <c:pt idx="11">
                  <c:v>0.2857142857142857</c:v>
                </c:pt>
                <c:pt idx="12">
                  <c:v>0.36363636363636365</c:v>
                </c:pt>
                <c:pt idx="13">
                  <c:v>0.25</c:v>
                </c:pt>
                <c:pt idx="14">
                  <c:v>0.25</c:v>
                </c:pt>
                <c:pt idx="15">
                  <c:v>0.46153846153846156</c:v>
                </c:pt>
                <c:pt idx="16">
                  <c:v>0.5</c:v>
                </c:pt>
                <c:pt idx="17">
                  <c:v>0.41176470588235292</c:v>
                </c:pt>
                <c:pt idx="18">
                  <c:v>0.2857142857142857</c:v>
                </c:pt>
                <c:pt idx="19">
                  <c:v>0.5</c:v>
                </c:pt>
                <c:pt idx="20">
                  <c:v>0.44444444444444442</c:v>
                </c:pt>
                <c:pt idx="21">
                  <c:v>0.55555555555555558</c:v>
                </c:pt>
                <c:pt idx="22">
                  <c:v>0.45454545454545453</c:v>
                </c:pt>
                <c:pt idx="23">
                  <c:v>0.54545454545454541</c:v>
                </c:pt>
                <c:pt idx="24">
                  <c:v>9.0909090909090912E-2</c:v>
                </c:pt>
                <c:pt idx="25">
                  <c:v>0.46153846153846156</c:v>
                </c:pt>
                <c:pt idx="26">
                  <c:v>0.46153846153846156</c:v>
                </c:pt>
                <c:pt idx="27">
                  <c:v>0.33333333333333331</c:v>
                </c:pt>
                <c:pt idx="28">
                  <c:v>0.4</c:v>
                </c:pt>
                <c:pt idx="29">
                  <c:v>0.5</c:v>
                </c:pt>
                <c:pt idx="30">
                  <c:v>0.25</c:v>
                </c:pt>
                <c:pt idx="31">
                  <c:v>0.27272727272727271</c:v>
                </c:pt>
                <c:pt idx="32">
                  <c:v>0.5</c:v>
                </c:pt>
                <c:pt idx="33">
                  <c:v>0.41666666666666669</c:v>
                </c:pt>
                <c:pt idx="34">
                  <c:v>0.27272727272727271</c:v>
                </c:pt>
                <c:pt idx="35">
                  <c:v>0.3888888888888889</c:v>
                </c:pt>
                <c:pt idx="36">
                  <c:v>0.33333333333333331</c:v>
                </c:pt>
                <c:pt idx="37">
                  <c:v>0.44444444444444442</c:v>
                </c:pt>
                <c:pt idx="38">
                  <c:v>0.27777777777777779</c:v>
                </c:pt>
              </c:numCache>
            </c:numRef>
          </c:val>
        </c:ser>
        <c:ser>
          <c:idx val="1"/>
          <c:order val="1"/>
          <c:tx>
            <c:strRef>
              <c:f>'Fig 15'!$C$3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15'!$A$4:$A$42</c:f>
              <c:strCache>
                <c:ptCount val="39"/>
                <c:pt idx="0">
                  <c:v>Venezuela</c:v>
                </c:pt>
                <c:pt idx="1">
                  <c:v>Tasmania</c:v>
                </c:pt>
                <c:pt idx="2">
                  <c:v>Ecuador</c:v>
                </c:pt>
                <c:pt idx="3">
                  <c:v>Vietnam</c:v>
                </c:pt>
                <c:pt idx="4">
                  <c:v>Victoria</c:v>
                </c:pt>
                <c:pt idx="5">
                  <c:v>Iraq</c:v>
                </c:pt>
                <c:pt idx="6">
                  <c:v>India</c:v>
                </c:pt>
                <c:pt idx="7">
                  <c:v>Libya</c:v>
                </c:pt>
                <c:pt idx="8">
                  <c:v>California</c:v>
                </c:pt>
                <c:pt idx="9">
                  <c:v>Cambodia</c:v>
                </c:pt>
                <c:pt idx="10">
                  <c:v>New South Wales</c:v>
                </c:pt>
                <c:pt idx="11">
                  <c:v>Indonesia</c:v>
                </c:pt>
                <c:pt idx="12">
                  <c:v>Bolivia</c:v>
                </c:pt>
                <c:pt idx="13">
                  <c:v>Nigeria</c:v>
                </c:pt>
                <c:pt idx="14">
                  <c:v>British Columbia</c:v>
                </c:pt>
                <c:pt idx="15">
                  <c:v>Algeria</c:v>
                </c:pt>
                <c:pt idx="16">
                  <c:v>Queensland</c:v>
                </c:pt>
                <c:pt idx="17">
                  <c:v>Russia</c:v>
                </c:pt>
                <c:pt idx="18">
                  <c:v>Alberta</c:v>
                </c:pt>
                <c:pt idx="19">
                  <c:v>Northern Territory</c:v>
                </c:pt>
                <c:pt idx="20">
                  <c:v>Nova Scotia</c:v>
                </c:pt>
                <c:pt idx="21">
                  <c:v>Bangladesh</c:v>
                </c:pt>
                <c:pt idx="22">
                  <c:v>Ohio</c:v>
                </c:pt>
                <c:pt idx="23">
                  <c:v>Malaysia</c:v>
                </c:pt>
                <c:pt idx="24">
                  <c:v>France</c:v>
                </c:pt>
                <c:pt idx="25">
                  <c:v>South Australia</c:v>
                </c:pt>
                <c:pt idx="26">
                  <c:v>Gabon</c:v>
                </c:pt>
                <c:pt idx="27">
                  <c:v>Yemen</c:v>
                </c:pt>
                <c:pt idx="28">
                  <c:v>Papua New Guinea</c:v>
                </c:pt>
                <c:pt idx="29">
                  <c:v>Pakistan</c:v>
                </c:pt>
                <c:pt idx="30">
                  <c:v>Myanmar</c:v>
                </c:pt>
                <c:pt idx="31">
                  <c:v>Colorado</c:v>
                </c:pt>
                <c:pt idx="32">
                  <c:v>Cameroon</c:v>
                </c:pt>
                <c:pt idx="33">
                  <c:v>Angola</c:v>
                </c:pt>
                <c:pt idx="34">
                  <c:v>Egypt</c:v>
                </c:pt>
                <c:pt idx="35">
                  <c:v>Western Australia</c:v>
                </c:pt>
                <c:pt idx="36">
                  <c:v>Mozambique</c:v>
                </c:pt>
                <c:pt idx="37">
                  <c:v>Equatorial Guinea</c:v>
                </c:pt>
                <c:pt idx="38">
                  <c:v>Brazil—Offshore CCs</c:v>
                </c:pt>
              </c:strCache>
            </c:strRef>
          </c:cat>
          <c:val>
            <c:numRef>
              <c:f>'Fig 15'!$C$4:$C$42</c:f>
              <c:numCache>
                <c:formatCode>0%</c:formatCode>
                <c:ptCount val="39"/>
                <c:pt idx="0">
                  <c:v>0.1875</c:v>
                </c:pt>
                <c:pt idx="1">
                  <c:v>0.33333333333333331</c:v>
                </c:pt>
                <c:pt idx="2">
                  <c:v>0.36363636363636365</c:v>
                </c:pt>
                <c:pt idx="3">
                  <c:v>0.1875</c:v>
                </c:pt>
                <c:pt idx="4">
                  <c:v>0.2</c:v>
                </c:pt>
                <c:pt idx="5">
                  <c:v>0.4</c:v>
                </c:pt>
                <c:pt idx="6">
                  <c:v>0.1</c:v>
                </c:pt>
                <c:pt idx="7">
                  <c:v>0.30769230769230771</c:v>
                </c:pt>
                <c:pt idx="8">
                  <c:v>0.30769230769230771</c:v>
                </c:pt>
                <c:pt idx="9">
                  <c:v>0</c:v>
                </c:pt>
                <c:pt idx="10">
                  <c:v>0.18181818181818182</c:v>
                </c:pt>
                <c:pt idx="11">
                  <c:v>0.14285714285714285</c:v>
                </c:pt>
                <c:pt idx="12">
                  <c:v>0.27272727272727271</c:v>
                </c:pt>
                <c:pt idx="13">
                  <c:v>0.25</c:v>
                </c:pt>
                <c:pt idx="14">
                  <c:v>0.34375</c:v>
                </c:pt>
                <c:pt idx="15">
                  <c:v>0.15384615384615385</c:v>
                </c:pt>
                <c:pt idx="16">
                  <c:v>0.1</c:v>
                </c:pt>
                <c:pt idx="17">
                  <c:v>0.17647058823529413</c:v>
                </c:pt>
                <c:pt idx="18">
                  <c:v>0.26785714285714285</c:v>
                </c:pt>
                <c:pt idx="19">
                  <c:v>8.3333333333333329E-2</c:v>
                </c:pt>
                <c:pt idx="20">
                  <c:v>0.1111111111111111</c:v>
                </c:pt>
                <c:pt idx="21">
                  <c:v>0</c:v>
                </c:pt>
                <c:pt idx="22">
                  <c:v>9.0909090909090912E-2</c:v>
                </c:pt>
                <c:pt idx="23">
                  <c:v>0</c:v>
                </c:pt>
                <c:pt idx="24">
                  <c:v>0.36363636363636365</c:v>
                </c:pt>
                <c:pt idx="25">
                  <c:v>7.6923076923076927E-2</c:v>
                </c:pt>
                <c:pt idx="26">
                  <c:v>7.6923076923076927E-2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0.25</c:v>
                </c:pt>
                <c:pt idx="31">
                  <c:v>0.18181818181818182</c:v>
                </c:pt>
                <c:pt idx="32">
                  <c:v>0</c:v>
                </c:pt>
                <c:pt idx="33">
                  <c:v>8.3333333333333329E-2</c:v>
                </c:pt>
                <c:pt idx="34">
                  <c:v>9.0909090909090912E-2</c:v>
                </c:pt>
                <c:pt idx="35">
                  <c:v>5.5555555555555552E-2</c:v>
                </c:pt>
                <c:pt idx="36">
                  <c:v>0.1111111111111111</c:v>
                </c:pt>
                <c:pt idx="37">
                  <c:v>0</c:v>
                </c:pt>
                <c:pt idx="38">
                  <c:v>0.1111111111111111</c:v>
                </c:pt>
              </c:numCache>
            </c:numRef>
          </c:val>
        </c:ser>
        <c:ser>
          <c:idx val="2"/>
          <c:order val="2"/>
          <c:tx>
            <c:strRef>
              <c:f>'Fig 15'!$D$3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15'!$A$4:$A$42</c:f>
              <c:strCache>
                <c:ptCount val="39"/>
                <c:pt idx="0">
                  <c:v>Venezuela</c:v>
                </c:pt>
                <c:pt idx="1">
                  <c:v>Tasmania</c:v>
                </c:pt>
                <c:pt idx="2">
                  <c:v>Ecuador</c:v>
                </c:pt>
                <c:pt idx="3">
                  <c:v>Vietnam</c:v>
                </c:pt>
                <c:pt idx="4">
                  <c:v>Victoria</c:v>
                </c:pt>
                <c:pt idx="5">
                  <c:v>Iraq</c:v>
                </c:pt>
                <c:pt idx="6">
                  <c:v>India</c:v>
                </c:pt>
                <c:pt idx="7">
                  <c:v>Libya</c:v>
                </c:pt>
                <c:pt idx="8">
                  <c:v>California</c:v>
                </c:pt>
                <c:pt idx="9">
                  <c:v>Cambodia</c:v>
                </c:pt>
                <c:pt idx="10">
                  <c:v>New South Wales</c:v>
                </c:pt>
                <c:pt idx="11">
                  <c:v>Indonesia</c:v>
                </c:pt>
                <c:pt idx="12">
                  <c:v>Bolivia</c:v>
                </c:pt>
                <c:pt idx="13">
                  <c:v>Nigeria</c:v>
                </c:pt>
                <c:pt idx="14">
                  <c:v>British Columbia</c:v>
                </c:pt>
                <c:pt idx="15">
                  <c:v>Algeria</c:v>
                </c:pt>
                <c:pt idx="16">
                  <c:v>Queensland</c:v>
                </c:pt>
                <c:pt idx="17">
                  <c:v>Russia</c:v>
                </c:pt>
                <c:pt idx="18">
                  <c:v>Alberta</c:v>
                </c:pt>
                <c:pt idx="19">
                  <c:v>Northern Territory</c:v>
                </c:pt>
                <c:pt idx="20">
                  <c:v>Nova Scotia</c:v>
                </c:pt>
                <c:pt idx="21">
                  <c:v>Bangladesh</c:v>
                </c:pt>
                <c:pt idx="22">
                  <c:v>Ohio</c:v>
                </c:pt>
                <c:pt idx="23">
                  <c:v>Malaysia</c:v>
                </c:pt>
                <c:pt idx="24">
                  <c:v>France</c:v>
                </c:pt>
                <c:pt idx="25">
                  <c:v>South Australia</c:v>
                </c:pt>
                <c:pt idx="26">
                  <c:v>Gabon</c:v>
                </c:pt>
                <c:pt idx="27">
                  <c:v>Yemen</c:v>
                </c:pt>
                <c:pt idx="28">
                  <c:v>Papua New Guinea</c:v>
                </c:pt>
                <c:pt idx="29">
                  <c:v>Pakistan</c:v>
                </c:pt>
                <c:pt idx="30">
                  <c:v>Myanmar</c:v>
                </c:pt>
                <c:pt idx="31">
                  <c:v>Colorado</c:v>
                </c:pt>
                <c:pt idx="32">
                  <c:v>Cameroon</c:v>
                </c:pt>
                <c:pt idx="33">
                  <c:v>Angola</c:v>
                </c:pt>
                <c:pt idx="34">
                  <c:v>Egypt</c:v>
                </c:pt>
                <c:pt idx="35">
                  <c:v>Western Australia</c:v>
                </c:pt>
                <c:pt idx="36">
                  <c:v>Mozambique</c:v>
                </c:pt>
                <c:pt idx="37">
                  <c:v>Equatorial Guinea</c:v>
                </c:pt>
                <c:pt idx="38">
                  <c:v>Brazil—Offshore CCs</c:v>
                </c:pt>
              </c:strCache>
            </c:strRef>
          </c:cat>
          <c:val>
            <c:numRef>
              <c:f>'Fig 15'!$D$4:$D$42</c:f>
              <c:numCache>
                <c:formatCode>0%</c:formatCode>
                <c:ptCount val="39"/>
                <c:pt idx="0">
                  <c:v>0.5</c:v>
                </c:pt>
                <c:pt idx="1">
                  <c:v>0</c:v>
                </c:pt>
                <c:pt idx="2">
                  <c:v>9.0909090909090912E-2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0.15384615384615385</c:v>
                </c:pt>
                <c:pt idx="9">
                  <c:v>0</c:v>
                </c:pt>
                <c:pt idx="10">
                  <c:v>0</c:v>
                </c:pt>
                <c:pt idx="11">
                  <c:v>0.21428571428571427</c:v>
                </c:pt>
                <c:pt idx="12">
                  <c:v>0</c:v>
                </c:pt>
                <c:pt idx="13">
                  <c:v>0.125</c:v>
                </c:pt>
                <c:pt idx="14">
                  <c:v>3.125E-2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3.5714285714285712E-2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9.0909090909090912E-2</c:v>
                </c:pt>
                <c:pt idx="25">
                  <c:v>0</c:v>
                </c:pt>
                <c:pt idx="26">
                  <c:v>0</c:v>
                </c:pt>
                <c:pt idx="27">
                  <c:v>0.16666666666666666</c:v>
                </c:pt>
                <c:pt idx="28">
                  <c:v>0.1</c:v>
                </c:pt>
                <c:pt idx="29">
                  <c:v>0</c:v>
                </c:pt>
                <c:pt idx="30">
                  <c:v>0</c:v>
                </c:pt>
                <c:pt idx="31">
                  <c:v>4.5454545454545456E-2</c:v>
                </c:pt>
                <c:pt idx="32">
                  <c:v>0</c:v>
                </c:pt>
                <c:pt idx="33">
                  <c:v>0</c:v>
                </c:pt>
                <c:pt idx="34">
                  <c:v>9.0909090909090912E-2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5.5555555555555552E-2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35430016"/>
        <c:axId val="335431552"/>
      </c:barChart>
      <c:catAx>
        <c:axId val="335430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35431552"/>
        <c:crosses val="autoZero"/>
        <c:auto val="1"/>
        <c:lblAlgn val="ctr"/>
        <c:lblOffset val="100"/>
        <c:noMultiLvlLbl val="0"/>
      </c:catAx>
      <c:valAx>
        <c:axId val="335431552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335430016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3277203436341434"/>
          <c:y val="7.1715634778102685E-3"/>
          <c:w val="0.33374297629581506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15'!$B$3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15'!$A$43:$A$83</c:f>
              <c:strCache>
                <c:ptCount val="41"/>
                <c:pt idx="0">
                  <c:v>Michigan</c:v>
                </c:pt>
                <c:pt idx="1">
                  <c:v>Argentina—Mendoza</c:v>
                </c:pt>
                <c:pt idx="2">
                  <c:v>Saskatchewan</c:v>
                </c:pt>
                <c:pt idx="3">
                  <c:v>Peru</c:v>
                </c:pt>
                <c:pt idx="4">
                  <c:v>Newfoundland &amp; Labrador</c:v>
                </c:pt>
                <c:pt idx="5">
                  <c:v>New Zealand</c:v>
                </c:pt>
                <c:pt idx="6">
                  <c:v>Brazil—Offshore presalt area PSCs</c:v>
                </c:pt>
                <c:pt idx="7">
                  <c:v>Australia—Offshore</c:v>
                </c:pt>
                <c:pt idx="8">
                  <c:v>Utah</c:v>
                </c:pt>
                <c:pt idx="9">
                  <c:v>Tunisia</c:v>
                </c:pt>
                <c:pt idx="10">
                  <c:v>Trinidad &amp; Tobago</c:v>
                </c:pt>
                <c:pt idx="11">
                  <c:v>Brazil—Onshore CCs</c:v>
                </c:pt>
                <c:pt idx="12">
                  <c:v>US Offshore—Alaska</c:v>
                </c:pt>
                <c:pt idx="13">
                  <c:v>Thailand</c:v>
                </c:pt>
                <c:pt idx="14">
                  <c:v>Rep. of Congo (Brazzaville)</c:v>
                </c:pt>
                <c:pt idx="15">
                  <c:v>Ivory Coast</c:v>
                </c:pt>
                <c:pt idx="16">
                  <c:v>Pennsylvania</c:v>
                </c:pt>
                <c:pt idx="17">
                  <c:v>Louisiana</c:v>
                </c:pt>
                <c:pt idx="18">
                  <c:v>Mexico</c:v>
                </c:pt>
                <c:pt idx="19">
                  <c:v>Netherlands</c:v>
                </c:pt>
                <c:pt idx="20">
                  <c:v>Manitoba</c:v>
                </c:pt>
                <c:pt idx="21">
                  <c:v>Argentina—Neuquen</c:v>
                </c:pt>
                <c:pt idx="22">
                  <c:v>Norway—Other Offshore (ex. North Sea)</c:v>
                </c:pt>
                <c:pt idx="23">
                  <c:v>Norway—North Sea</c:v>
                </c:pt>
                <c:pt idx="24">
                  <c:v>Alaska</c:v>
                </c:pt>
                <c:pt idx="25">
                  <c:v>UK—Other Offshore (ex. North Sea)</c:v>
                </c:pt>
                <c:pt idx="26">
                  <c:v>Ireland</c:v>
                </c:pt>
                <c:pt idx="27">
                  <c:v>Colombia</c:v>
                </c:pt>
                <c:pt idx="28">
                  <c:v>Wyoming</c:v>
                </c:pt>
                <c:pt idx="29">
                  <c:v>Oman</c:v>
                </c:pt>
                <c:pt idx="30">
                  <c:v>Montana</c:v>
                </c:pt>
                <c:pt idx="31">
                  <c:v>Guyana</c:v>
                </c:pt>
                <c:pt idx="32">
                  <c:v>US Offshore—Gulf of Mexico</c:v>
                </c:pt>
                <c:pt idx="33">
                  <c:v>United Kingdom—North Sea</c:v>
                </c:pt>
                <c:pt idx="34">
                  <c:v>New Mexico</c:v>
                </c:pt>
                <c:pt idx="35">
                  <c:v>North Dakota</c:v>
                </c:pt>
                <c:pt idx="36">
                  <c:v>Mississippi</c:v>
                </c:pt>
                <c:pt idx="37">
                  <c:v>Kansas</c:v>
                </c:pt>
                <c:pt idx="38">
                  <c:v>Texas</c:v>
                </c:pt>
                <c:pt idx="39">
                  <c:v>Oklahoma</c:v>
                </c:pt>
                <c:pt idx="40">
                  <c:v>Alabama</c:v>
                </c:pt>
              </c:strCache>
            </c:strRef>
          </c:cat>
          <c:val>
            <c:numRef>
              <c:f>'Fig 15'!$B$43:$B$83</c:f>
              <c:numCache>
                <c:formatCode>0%</c:formatCode>
                <c:ptCount val="41"/>
                <c:pt idx="0">
                  <c:v>0.2857142857142857</c:v>
                </c:pt>
                <c:pt idx="1">
                  <c:v>0.2857142857142857</c:v>
                </c:pt>
                <c:pt idx="2">
                  <c:v>0.3</c:v>
                </c:pt>
                <c:pt idx="3">
                  <c:v>0.4</c:v>
                </c:pt>
                <c:pt idx="4">
                  <c:v>0.3</c:v>
                </c:pt>
                <c:pt idx="5">
                  <c:v>0.33333333333333331</c:v>
                </c:pt>
                <c:pt idx="6">
                  <c:v>0.3</c:v>
                </c:pt>
                <c:pt idx="7">
                  <c:v>0.38095238095238093</c:v>
                </c:pt>
                <c:pt idx="8">
                  <c:v>0.36363636363636365</c:v>
                </c:pt>
                <c:pt idx="9">
                  <c:v>9.0909090909090912E-2</c:v>
                </c:pt>
                <c:pt idx="10">
                  <c:v>0.27272727272727271</c:v>
                </c:pt>
                <c:pt idx="11">
                  <c:v>0.18181818181818182</c:v>
                </c:pt>
                <c:pt idx="12">
                  <c:v>0</c:v>
                </c:pt>
                <c:pt idx="13">
                  <c:v>0.26666666666666666</c:v>
                </c:pt>
                <c:pt idx="14">
                  <c:v>0.16666666666666666</c:v>
                </c:pt>
                <c:pt idx="15">
                  <c:v>0.33333333333333331</c:v>
                </c:pt>
                <c:pt idx="16">
                  <c:v>0.3</c:v>
                </c:pt>
                <c:pt idx="17">
                  <c:v>0.18518518518518517</c:v>
                </c:pt>
                <c:pt idx="18">
                  <c:v>0.22222222222222221</c:v>
                </c:pt>
                <c:pt idx="19">
                  <c:v>9.0909090909090912E-2</c:v>
                </c:pt>
                <c:pt idx="20">
                  <c:v>0.27272727272727271</c:v>
                </c:pt>
                <c:pt idx="21">
                  <c:v>0.18181818181818182</c:v>
                </c:pt>
                <c:pt idx="22">
                  <c:v>0.125</c:v>
                </c:pt>
                <c:pt idx="23">
                  <c:v>0.125</c:v>
                </c:pt>
                <c:pt idx="24">
                  <c:v>0.1</c:v>
                </c:pt>
                <c:pt idx="25">
                  <c:v>0.1111111111111111</c:v>
                </c:pt>
                <c:pt idx="26">
                  <c:v>0.1111111111111111</c:v>
                </c:pt>
                <c:pt idx="27">
                  <c:v>0.1111111111111111</c:v>
                </c:pt>
                <c:pt idx="28">
                  <c:v>0.1</c:v>
                </c:pt>
                <c:pt idx="29">
                  <c:v>0</c:v>
                </c:pt>
                <c:pt idx="30">
                  <c:v>0.125</c:v>
                </c:pt>
                <c:pt idx="31">
                  <c:v>0.125</c:v>
                </c:pt>
                <c:pt idx="32">
                  <c:v>0.11764705882352941</c:v>
                </c:pt>
                <c:pt idx="33">
                  <c:v>5.2631578947368418E-2</c:v>
                </c:pt>
                <c:pt idx="34">
                  <c:v>0.1111111111111111</c:v>
                </c:pt>
                <c:pt idx="35">
                  <c:v>0.04</c:v>
                </c:pt>
                <c:pt idx="36">
                  <c:v>8.3333333333333329E-2</c:v>
                </c:pt>
                <c:pt idx="37">
                  <c:v>6.6666666666666666E-2</c:v>
                </c:pt>
                <c:pt idx="38">
                  <c:v>1.9230769230769232E-2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15'!$C$3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15'!$A$43:$A$83</c:f>
              <c:strCache>
                <c:ptCount val="41"/>
                <c:pt idx="0">
                  <c:v>Michigan</c:v>
                </c:pt>
                <c:pt idx="1">
                  <c:v>Argentina—Mendoza</c:v>
                </c:pt>
                <c:pt idx="2">
                  <c:v>Saskatchewan</c:v>
                </c:pt>
                <c:pt idx="3">
                  <c:v>Peru</c:v>
                </c:pt>
                <c:pt idx="4">
                  <c:v>Newfoundland &amp; Labrador</c:v>
                </c:pt>
                <c:pt idx="5">
                  <c:v>New Zealand</c:v>
                </c:pt>
                <c:pt idx="6">
                  <c:v>Brazil—Offshore presalt area PSCs</c:v>
                </c:pt>
                <c:pt idx="7">
                  <c:v>Australia—Offshore</c:v>
                </c:pt>
                <c:pt idx="8">
                  <c:v>Utah</c:v>
                </c:pt>
                <c:pt idx="9">
                  <c:v>Tunisia</c:v>
                </c:pt>
                <c:pt idx="10">
                  <c:v>Trinidad &amp; Tobago</c:v>
                </c:pt>
                <c:pt idx="11">
                  <c:v>Brazil—Onshore CCs</c:v>
                </c:pt>
                <c:pt idx="12">
                  <c:v>US Offshore—Alaska</c:v>
                </c:pt>
                <c:pt idx="13">
                  <c:v>Thailand</c:v>
                </c:pt>
                <c:pt idx="14">
                  <c:v>Rep. of Congo (Brazzaville)</c:v>
                </c:pt>
                <c:pt idx="15">
                  <c:v>Ivory Coast</c:v>
                </c:pt>
                <c:pt idx="16">
                  <c:v>Pennsylvania</c:v>
                </c:pt>
                <c:pt idx="17">
                  <c:v>Louisiana</c:v>
                </c:pt>
                <c:pt idx="18">
                  <c:v>Mexico</c:v>
                </c:pt>
                <c:pt idx="19">
                  <c:v>Netherlands</c:v>
                </c:pt>
                <c:pt idx="20">
                  <c:v>Manitoba</c:v>
                </c:pt>
                <c:pt idx="21">
                  <c:v>Argentina—Neuquen</c:v>
                </c:pt>
                <c:pt idx="22">
                  <c:v>Norway—Other Offshore (ex. North Sea)</c:v>
                </c:pt>
                <c:pt idx="23">
                  <c:v>Norway—North Sea</c:v>
                </c:pt>
                <c:pt idx="24">
                  <c:v>Alaska</c:v>
                </c:pt>
                <c:pt idx="25">
                  <c:v>UK—Other Offshore (ex. North Sea)</c:v>
                </c:pt>
                <c:pt idx="26">
                  <c:v>Ireland</c:v>
                </c:pt>
                <c:pt idx="27">
                  <c:v>Colombia</c:v>
                </c:pt>
                <c:pt idx="28">
                  <c:v>Wyoming</c:v>
                </c:pt>
                <c:pt idx="29">
                  <c:v>Oman</c:v>
                </c:pt>
                <c:pt idx="30">
                  <c:v>Montana</c:v>
                </c:pt>
                <c:pt idx="31">
                  <c:v>Guyana</c:v>
                </c:pt>
                <c:pt idx="32">
                  <c:v>US Offshore—Gulf of Mexico</c:v>
                </c:pt>
                <c:pt idx="33">
                  <c:v>United Kingdom—North Sea</c:v>
                </c:pt>
                <c:pt idx="34">
                  <c:v>New Mexico</c:v>
                </c:pt>
                <c:pt idx="35">
                  <c:v>North Dakota</c:v>
                </c:pt>
                <c:pt idx="36">
                  <c:v>Mississippi</c:v>
                </c:pt>
                <c:pt idx="37">
                  <c:v>Kansas</c:v>
                </c:pt>
                <c:pt idx="38">
                  <c:v>Texas</c:v>
                </c:pt>
                <c:pt idx="39">
                  <c:v>Oklahoma</c:v>
                </c:pt>
                <c:pt idx="40">
                  <c:v>Alabama</c:v>
                </c:pt>
              </c:strCache>
            </c:strRef>
          </c:cat>
          <c:val>
            <c:numRef>
              <c:f>'Fig 15'!$C$43:$C$83</c:f>
              <c:numCache>
                <c:formatCode>0%</c:formatCode>
                <c:ptCount val="41"/>
                <c:pt idx="0">
                  <c:v>0.14285714285714285</c:v>
                </c:pt>
                <c:pt idx="1">
                  <c:v>0.14285714285714285</c:v>
                </c:pt>
                <c:pt idx="2">
                  <c:v>0.1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0.27272727272727271</c:v>
                </c:pt>
                <c:pt idx="10">
                  <c:v>9.0909090909090912E-2</c:v>
                </c:pt>
                <c:pt idx="11">
                  <c:v>9.0909090909090912E-2</c:v>
                </c:pt>
                <c:pt idx="12">
                  <c:v>0.33333333333333331</c:v>
                </c:pt>
                <c:pt idx="13">
                  <c:v>6.6666666666666666E-2</c:v>
                </c:pt>
                <c:pt idx="14">
                  <c:v>0.16666666666666666</c:v>
                </c:pt>
                <c:pt idx="15">
                  <c:v>0</c:v>
                </c:pt>
                <c:pt idx="16">
                  <c:v>0</c:v>
                </c:pt>
                <c:pt idx="17">
                  <c:v>0.1111111111111111</c:v>
                </c:pt>
                <c:pt idx="18">
                  <c:v>0</c:v>
                </c:pt>
                <c:pt idx="19">
                  <c:v>0.18181818181818182</c:v>
                </c:pt>
                <c:pt idx="20">
                  <c:v>0</c:v>
                </c:pt>
                <c:pt idx="21">
                  <c:v>9.0909090909090912E-2</c:v>
                </c:pt>
                <c:pt idx="22">
                  <c:v>0.125</c:v>
                </c:pt>
                <c:pt idx="23">
                  <c:v>0.125</c:v>
                </c:pt>
                <c:pt idx="24">
                  <c:v>0.15</c:v>
                </c:pt>
                <c:pt idx="25">
                  <c:v>0.1111111111111111</c:v>
                </c:pt>
                <c:pt idx="26">
                  <c:v>0.1111111111111111</c:v>
                </c:pt>
                <c:pt idx="27">
                  <c:v>7.407407407407407E-2</c:v>
                </c:pt>
                <c:pt idx="28">
                  <c:v>0.1</c:v>
                </c:pt>
                <c:pt idx="29">
                  <c:v>0.14285714285714285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5.2631578947368418E-2</c:v>
                </c:pt>
                <c:pt idx="34">
                  <c:v>0</c:v>
                </c:pt>
                <c:pt idx="35">
                  <c:v>0.04</c:v>
                </c:pt>
                <c:pt idx="36">
                  <c:v>0</c:v>
                </c:pt>
                <c:pt idx="37">
                  <c:v>0</c:v>
                </c:pt>
                <c:pt idx="38">
                  <c:v>1.9230769230769232E-2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15'!$D$3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15'!$A$43:$A$83</c:f>
              <c:strCache>
                <c:ptCount val="41"/>
                <c:pt idx="0">
                  <c:v>Michigan</c:v>
                </c:pt>
                <c:pt idx="1">
                  <c:v>Argentina—Mendoza</c:v>
                </c:pt>
                <c:pt idx="2">
                  <c:v>Saskatchewan</c:v>
                </c:pt>
                <c:pt idx="3">
                  <c:v>Peru</c:v>
                </c:pt>
                <c:pt idx="4">
                  <c:v>Newfoundland &amp; Labrador</c:v>
                </c:pt>
                <c:pt idx="5">
                  <c:v>New Zealand</c:v>
                </c:pt>
                <c:pt idx="6">
                  <c:v>Brazil—Offshore presalt area PSCs</c:v>
                </c:pt>
                <c:pt idx="7">
                  <c:v>Australia—Offshore</c:v>
                </c:pt>
                <c:pt idx="8">
                  <c:v>Utah</c:v>
                </c:pt>
                <c:pt idx="9">
                  <c:v>Tunisia</c:v>
                </c:pt>
                <c:pt idx="10">
                  <c:v>Trinidad &amp; Tobago</c:v>
                </c:pt>
                <c:pt idx="11">
                  <c:v>Brazil—Onshore CCs</c:v>
                </c:pt>
                <c:pt idx="12">
                  <c:v>US Offshore—Alaska</c:v>
                </c:pt>
                <c:pt idx="13">
                  <c:v>Thailand</c:v>
                </c:pt>
                <c:pt idx="14">
                  <c:v>Rep. of Congo (Brazzaville)</c:v>
                </c:pt>
                <c:pt idx="15">
                  <c:v>Ivory Coast</c:v>
                </c:pt>
                <c:pt idx="16">
                  <c:v>Pennsylvania</c:v>
                </c:pt>
                <c:pt idx="17">
                  <c:v>Louisiana</c:v>
                </c:pt>
                <c:pt idx="18">
                  <c:v>Mexico</c:v>
                </c:pt>
                <c:pt idx="19">
                  <c:v>Netherlands</c:v>
                </c:pt>
                <c:pt idx="20">
                  <c:v>Manitoba</c:v>
                </c:pt>
                <c:pt idx="21">
                  <c:v>Argentina—Neuquen</c:v>
                </c:pt>
                <c:pt idx="22">
                  <c:v>Norway—Other Offshore (ex. North Sea)</c:v>
                </c:pt>
                <c:pt idx="23">
                  <c:v>Norway—North Sea</c:v>
                </c:pt>
                <c:pt idx="24">
                  <c:v>Alaska</c:v>
                </c:pt>
                <c:pt idx="25">
                  <c:v>UK—Other Offshore (ex. North Sea)</c:v>
                </c:pt>
                <c:pt idx="26">
                  <c:v>Ireland</c:v>
                </c:pt>
                <c:pt idx="27">
                  <c:v>Colombia</c:v>
                </c:pt>
                <c:pt idx="28">
                  <c:v>Wyoming</c:v>
                </c:pt>
                <c:pt idx="29">
                  <c:v>Oman</c:v>
                </c:pt>
                <c:pt idx="30">
                  <c:v>Montana</c:v>
                </c:pt>
                <c:pt idx="31">
                  <c:v>Guyana</c:v>
                </c:pt>
                <c:pt idx="32">
                  <c:v>US Offshore—Gulf of Mexico</c:v>
                </c:pt>
                <c:pt idx="33">
                  <c:v>United Kingdom—North Sea</c:v>
                </c:pt>
                <c:pt idx="34">
                  <c:v>New Mexico</c:v>
                </c:pt>
                <c:pt idx="35">
                  <c:v>North Dakota</c:v>
                </c:pt>
                <c:pt idx="36">
                  <c:v>Mississippi</c:v>
                </c:pt>
                <c:pt idx="37">
                  <c:v>Kansas</c:v>
                </c:pt>
                <c:pt idx="38">
                  <c:v>Texas</c:v>
                </c:pt>
                <c:pt idx="39">
                  <c:v>Oklahoma</c:v>
                </c:pt>
                <c:pt idx="40">
                  <c:v>Alabama</c:v>
                </c:pt>
              </c:strCache>
            </c:strRef>
          </c:cat>
          <c:val>
            <c:numRef>
              <c:f>'Fig 15'!$D$43:$D$83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6.6666666666666666E-2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9.0909090909090912E-2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5.5555555555555552E-2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3.7037037037037035E-2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54207488"/>
        <c:axId val="254209024"/>
      </c:barChart>
      <c:catAx>
        <c:axId val="254207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54209024"/>
        <c:crosses val="autoZero"/>
        <c:auto val="1"/>
        <c:lblAlgn val="ctr"/>
        <c:lblOffset val="100"/>
        <c:noMultiLvlLbl val="0"/>
      </c:catAx>
      <c:valAx>
        <c:axId val="254209024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5420748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631784291543927"/>
          <c:h val="0.1195171103562218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862314863558127"/>
          <c:y val="7.2049654798755445E-3"/>
          <c:w val="0.33700518587381412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16'!$B$3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16'!$A$4:$A$42</c:f>
              <c:strCache>
                <c:ptCount val="39"/>
                <c:pt idx="0">
                  <c:v>Victoria</c:v>
                </c:pt>
                <c:pt idx="1">
                  <c:v>Tasmania</c:v>
                </c:pt>
                <c:pt idx="2">
                  <c:v>New South Wales</c:v>
                </c:pt>
                <c:pt idx="3">
                  <c:v>New Zealand</c:v>
                </c:pt>
                <c:pt idx="4">
                  <c:v>California</c:v>
                </c:pt>
                <c:pt idx="5">
                  <c:v>France</c:v>
                </c:pt>
                <c:pt idx="6">
                  <c:v>US Offshore—Alaska</c:v>
                </c:pt>
                <c:pt idx="7">
                  <c:v>Colorado</c:v>
                </c:pt>
                <c:pt idx="8">
                  <c:v>Northern Territory</c:v>
                </c:pt>
                <c:pt idx="9">
                  <c:v>Yemen</c:v>
                </c:pt>
                <c:pt idx="10">
                  <c:v>Australia—Offshore</c:v>
                </c:pt>
                <c:pt idx="11">
                  <c:v>British Columbia</c:v>
                </c:pt>
                <c:pt idx="12">
                  <c:v>Venezuela</c:v>
                </c:pt>
                <c:pt idx="13">
                  <c:v>Pennsylvania</c:v>
                </c:pt>
                <c:pt idx="14">
                  <c:v>Myanmar</c:v>
                </c:pt>
                <c:pt idx="15">
                  <c:v>Alberta</c:v>
                </c:pt>
                <c:pt idx="16">
                  <c:v>Ecuador</c:v>
                </c:pt>
                <c:pt idx="17">
                  <c:v>Peru</c:v>
                </c:pt>
                <c:pt idx="18">
                  <c:v>South Australia</c:v>
                </c:pt>
                <c:pt idx="19">
                  <c:v>Queensland</c:v>
                </c:pt>
                <c:pt idx="20">
                  <c:v>Nigeria</c:v>
                </c:pt>
                <c:pt idx="21">
                  <c:v>Ireland</c:v>
                </c:pt>
                <c:pt idx="22">
                  <c:v>Western Australia</c:v>
                </c:pt>
                <c:pt idx="23">
                  <c:v>Netherlands</c:v>
                </c:pt>
                <c:pt idx="24">
                  <c:v>Colombia</c:v>
                </c:pt>
                <c:pt idx="25">
                  <c:v>Brazil—Onshore CCs</c:v>
                </c:pt>
                <c:pt idx="26">
                  <c:v>Brazil—Offshore CCs</c:v>
                </c:pt>
                <c:pt idx="27">
                  <c:v>Papua New Guinea</c:v>
                </c:pt>
                <c:pt idx="28">
                  <c:v>Nova Scotia</c:v>
                </c:pt>
                <c:pt idx="29">
                  <c:v>United Kingdom—North Sea</c:v>
                </c:pt>
                <c:pt idx="30">
                  <c:v>Utah</c:v>
                </c:pt>
                <c:pt idx="31">
                  <c:v>UK—Other Offshore (ex. North Sea)</c:v>
                </c:pt>
                <c:pt idx="32">
                  <c:v>Thailand</c:v>
                </c:pt>
                <c:pt idx="33">
                  <c:v>Ohio</c:v>
                </c:pt>
                <c:pt idx="34">
                  <c:v>Norway—Other Offshore (ex. North Sea)</c:v>
                </c:pt>
                <c:pt idx="35">
                  <c:v>Newfoundland &amp; Labrador</c:v>
                </c:pt>
                <c:pt idx="36">
                  <c:v>Michigan</c:v>
                </c:pt>
                <c:pt idx="37">
                  <c:v>Brazil—Offshore presalt area PSCs</c:v>
                </c:pt>
                <c:pt idx="38">
                  <c:v>Alaska</c:v>
                </c:pt>
              </c:strCache>
            </c:strRef>
          </c:cat>
          <c:val>
            <c:numRef>
              <c:f>'Fig 16'!$B$4:$B$42</c:f>
              <c:numCache>
                <c:formatCode>0%</c:formatCode>
                <c:ptCount val="39"/>
                <c:pt idx="0">
                  <c:v>0.33333333333333331</c:v>
                </c:pt>
                <c:pt idx="1">
                  <c:v>0.5</c:v>
                </c:pt>
                <c:pt idx="2">
                  <c:v>0.33333333333333331</c:v>
                </c:pt>
                <c:pt idx="3">
                  <c:v>0.46153846153846156</c:v>
                </c:pt>
                <c:pt idx="4">
                  <c:v>0.33333333333333331</c:v>
                </c:pt>
                <c:pt idx="5">
                  <c:v>0.3</c:v>
                </c:pt>
                <c:pt idx="6">
                  <c:v>0.33333333333333331</c:v>
                </c:pt>
                <c:pt idx="7">
                  <c:v>0.47826086956521741</c:v>
                </c:pt>
                <c:pt idx="8">
                  <c:v>0.45454545454545453</c:v>
                </c:pt>
                <c:pt idx="9">
                  <c:v>0.4</c:v>
                </c:pt>
                <c:pt idx="10">
                  <c:v>0.52631578947368418</c:v>
                </c:pt>
                <c:pt idx="11">
                  <c:v>0.21875</c:v>
                </c:pt>
                <c:pt idx="12">
                  <c:v>0.25</c:v>
                </c:pt>
                <c:pt idx="13">
                  <c:v>0.75</c:v>
                </c:pt>
                <c:pt idx="14">
                  <c:v>0.63636363636363635</c:v>
                </c:pt>
                <c:pt idx="15">
                  <c:v>0.23214285714285715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0.4</c:v>
                </c:pt>
                <c:pt idx="21">
                  <c:v>0.44444444444444442</c:v>
                </c:pt>
                <c:pt idx="22">
                  <c:v>0.47058823529411764</c:v>
                </c:pt>
                <c:pt idx="23">
                  <c:v>0.25</c:v>
                </c:pt>
                <c:pt idx="24">
                  <c:v>0.48148148148148145</c:v>
                </c:pt>
                <c:pt idx="25">
                  <c:v>0.375</c:v>
                </c:pt>
                <c:pt idx="26">
                  <c:v>0.44444444444444442</c:v>
                </c:pt>
                <c:pt idx="27">
                  <c:v>0.55555555555555558</c:v>
                </c:pt>
                <c:pt idx="28">
                  <c:v>0.1111111111111111</c:v>
                </c:pt>
                <c:pt idx="29">
                  <c:v>0.41176470588235292</c:v>
                </c:pt>
                <c:pt idx="30">
                  <c:v>0.41666666666666669</c:v>
                </c:pt>
                <c:pt idx="31">
                  <c:v>0.375</c:v>
                </c:pt>
                <c:pt idx="32">
                  <c:v>0.2857142857142857</c:v>
                </c:pt>
                <c:pt idx="33">
                  <c:v>0.5</c:v>
                </c:pt>
                <c:pt idx="34">
                  <c:v>0.25</c:v>
                </c:pt>
                <c:pt idx="35">
                  <c:v>0.2</c:v>
                </c:pt>
                <c:pt idx="36">
                  <c:v>0.375</c:v>
                </c:pt>
                <c:pt idx="37">
                  <c:v>0.375</c:v>
                </c:pt>
                <c:pt idx="38">
                  <c:v>0.44444444444444442</c:v>
                </c:pt>
              </c:numCache>
            </c:numRef>
          </c:val>
        </c:ser>
        <c:ser>
          <c:idx val="1"/>
          <c:order val="1"/>
          <c:tx>
            <c:strRef>
              <c:f>'Fig 16'!$C$3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16'!$A$4:$A$42</c:f>
              <c:strCache>
                <c:ptCount val="39"/>
                <c:pt idx="0">
                  <c:v>Victoria</c:v>
                </c:pt>
                <c:pt idx="1">
                  <c:v>Tasmania</c:v>
                </c:pt>
                <c:pt idx="2">
                  <c:v>New South Wales</c:v>
                </c:pt>
                <c:pt idx="3">
                  <c:v>New Zealand</c:v>
                </c:pt>
                <c:pt idx="4">
                  <c:v>California</c:v>
                </c:pt>
                <c:pt idx="5">
                  <c:v>France</c:v>
                </c:pt>
                <c:pt idx="6">
                  <c:v>US Offshore—Alaska</c:v>
                </c:pt>
                <c:pt idx="7">
                  <c:v>Colorado</c:v>
                </c:pt>
                <c:pt idx="8">
                  <c:v>Northern Territory</c:v>
                </c:pt>
                <c:pt idx="9">
                  <c:v>Yemen</c:v>
                </c:pt>
                <c:pt idx="10">
                  <c:v>Australia—Offshore</c:v>
                </c:pt>
                <c:pt idx="11">
                  <c:v>British Columbia</c:v>
                </c:pt>
                <c:pt idx="12">
                  <c:v>Venezuela</c:v>
                </c:pt>
                <c:pt idx="13">
                  <c:v>Pennsylvania</c:v>
                </c:pt>
                <c:pt idx="14">
                  <c:v>Myanmar</c:v>
                </c:pt>
                <c:pt idx="15">
                  <c:v>Alberta</c:v>
                </c:pt>
                <c:pt idx="16">
                  <c:v>Ecuador</c:v>
                </c:pt>
                <c:pt idx="17">
                  <c:v>Peru</c:v>
                </c:pt>
                <c:pt idx="18">
                  <c:v>South Australia</c:v>
                </c:pt>
                <c:pt idx="19">
                  <c:v>Queensland</c:v>
                </c:pt>
                <c:pt idx="20">
                  <c:v>Nigeria</c:v>
                </c:pt>
                <c:pt idx="21">
                  <c:v>Ireland</c:v>
                </c:pt>
                <c:pt idx="22">
                  <c:v>Western Australia</c:v>
                </c:pt>
                <c:pt idx="23">
                  <c:v>Netherlands</c:v>
                </c:pt>
                <c:pt idx="24">
                  <c:v>Colombia</c:v>
                </c:pt>
                <c:pt idx="25">
                  <c:v>Brazil—Onshore CCs</c:v>
                </c:pt>
                <c:pt idx="26">
                  <c:v>Brazil—Offshore CCs</c:v>
                </c:pt>
                <c:pt idx="27">
                  <c:v>Papua New Guinea</c:v>
                </c:pt>
                <c:pt idx="28">
                  <c:v>Nova Scotia</c:v>
                </c:pt>
                <c:pt idx="29">
                  <c:v>United Kingdom—North Sea</c:v>
                </c:pt>
                <c:pt idx="30">
                  <c:v>Utah</c:v>
                </c:pt>
                <c:pt idx="31">
                  <c:v>UK—Other Offshore (ex. North Sea)</c:v>
                </c:pt>
                <c:pt idx="32">
                  <c:v>Thailand</c:v>
                </c:pt>
                <c:pt idx="33">
                  <c:v>Ohio</c:v>
                </c:pt>
                <c:pt idx="34">
                  <c:v>Norway—Other Offshore (ex. North Sea)</c:v>
                </c:pt>
                <c:pt idx="35">
                  <c:v>Newfoundland &amp; Labrador</c:v>
                </c:pt>
                <c:pt idx="36">
                  <c:v>Michigan</c:v>
                </c:pt>
                <c:pt idx="37">
                  <c:v>Brazil—Offshore presalt area PSCs</c:v>
                </c:pt>
                <c:pt idx="38">
                  <c:v>Alaska</c:v>
                </c:pt>
              </c:strCache>
            </c:strRef>
          </c:cat>
          <c:val>
            <c:numRef>
              <c:f>'Fig 16'!$C$4:$C$42</c:f>
              <c:numCache>
                <c:formatCode>0%</c:formatCode>
                <c:ptCount val="39"/>
                <c:pt idx="0">
                  <c:v>0.22222222222222221</c:v>
                </c:pt>
                <c:pt idx="1">
                  <c:v>0</c:v>
                </c:pt>
                <c:pt idx="2">
                  <c:v>0.33333333333333331</c:v>
                </c:pt>
                <c:pt idx="3">
                  <c:v>0.38461538461538464</c:v>
                </c:pt>
                <c:pt idx="4">
                  <c:v>0.5</c:v>
                </c:pt>
                <c:pt idx="5">
                  <c:v>0.3</c:v>
                </c:pt>
                <c:pt idx="6">
                  <c:v>0.33333333333333331</c:v>
                </c:pt>
                <c:pt idx="7">
                  <c:v>0.21739130434782608</c:v>
                </c:pt>
                <c:pt idx="8">
                  <c:v>0.27272727272727271</c:v>
                </c:pt>
                <c:pt idx="9">
                  <c:v>0.2</c:v>
                </c:pt>
                <c:pt idx="10">
                  <c:v>0.26315789473684209</c:v>
                </c:pt>
                <c:pt idx="11">
                  <c:v>0.46875</c:v>
                </c:pt>
                <c:pt idx="12">
                  <c:v>0.3125</c:v>
                </c:pt>
                <c:pt idx="13">
                  <c:v>0</c:v>
                </c:pt>
                <c:pt idx="14">
                  <c:v>9.0909090909090912E-2</c:v>
                </c:pt>
                <c:pt idx="15">
                  <c:v>0.42857142857142855</c:v>
                </c:pt>
                <c:pt idx="16">
                  <c:v>0.2</c:v>
                </c:pt>
                <c:pt idx="17">
                  <c:v>0.1875</c:v>
                </c:pt>
                <c:pt idx="18">
                  <c:v>0.16666666666666666</c:v>
                </c:pt>
                <c:pt idx="19">
                  <c:v>8.3333333333333329E-2</c:v>
                </c:pt>
                <c:pt idx="20">
                  <c:v>0.26666666666666666</c:v>
                </c:pt>
                <c:pt idx="21">
                  <c:v>0.22222222222222221</c:v>
                </c:pt>
                <c:pt idx="22">
                  <c:v>0.11764705882352941</c:v>
                </c:pt>
                <c:pt idx="23">
                  <c:v>0.375</c:v>
                </c:pt>
                <c:pt idx="24">
                  <c:v>0.14814814814814814</c:v>
                </c:pt>
                <c:pt idx="25">
                  <c:v>0.25</c:v>
                </c:pt>
                <c:pt idx="26">
                  <c:v>5.5555555555555552E-2</c:v>
                </c:pt>
                <c:pt idx="27">
                  <c:v>0</c:v>
                </c:pt>
                <c:pt idx="28">
                  <c:v>0.44444444444444442</c:v>
                </c:pt>
                <c:pt idx="29">
                  <c:v>0.11764705882352941</c:v>
                </c:pt>
                <c:pt idx="30">
                  <c:v>8.3333333333333329E-2</c:v>
                </c:pt>
                <c:pt idx="31">
                  <c:v>0.125</c:v>
                </c:pt>
                <c:pt idx="32">
                  <c:v>0.21428571428571427</c:v>
                </c:pt>
                <c:pt idx="33">
                  <c:v>0</c:v>
                </c:pt>
                <c:pt idx="34">
                  <c:v>0.25</c:v>
                </c:pt>
                <c:pt idx="35">
                  <c:v>0.3</c:v>
                </c:pt>
                <c:pt idx="36">
                  <c:v>0.125</c:v>
                </c:pt>
                <c:pt idx="37">
                  <c:v>0.125</c:v>
                </c:pt>
                <c:pt idx="38">
                  <c:v>5.5555555555555552E-2</c:v>
                </c:pt>
              </c:numCache>
            </c:numRef>
          </c:val>
        </c:ser>
        <c:ser>
          <c:idx val="2"/>
          <c:order val="2"/>
          <c:tx>
            <c:strRef>
              <c:f>'Fig 16'!$D$3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16'!$A$4:$A$42</c:f>
              <c:strCache>
                <c:ptCount val="39"/>
                <c:pt idx="0">
                  <c:v>Victoria</c:v>
                </c:pt>
                <c:pt idx="1">
                  <c:v>Tasmania</c:v>
                </c:pt>
                <c:pt idx="2">
                  <c:v>New South Wales</c:v>
                </c:pt>
                <c:pt idx="3">
                  <c:v>New Zealand</c:v>
                </c:pt>
                <c:pt idx="4">
                  <c:v>California</c:v>
                </c:pt>
                <c:pt idx="5">
                  <c:v>France</c:v>
                </c:pt>
                <c:pt idx="6">
                  <c:v>US Offshore—Alaska</c:v>
                </c:pt>
                <c:pt idx="7">
                  <c:v>Colorado</c:v>
                </c:pt>
                <c:pt idx="8">
                  <c:v>Northern Territory</c:v>
                </c:pt>
                <c:pt idx="9">
                  <c:v>Yemen</c:v>
                </c:pt>
                <c:pt idx="10">
                  <c:v>Australia—Offshore</c:v>
                </c:pt>
                <c:pt idx="11">
                  <c:v>British Columbia</c:v>
                </c:pt>
                <c:pt idx="12">
                  <c:v>Venezuela</c:v>
                </c:pt>
                <c:pt idx="13">
                  <c:v>Pennsylvania</c:v>
                </c:pt>
                <c:pt idx="14">
                  <c:v>Myanmar</c:v>
                </c:pt>
                <c:pt idx="15">
                  <c:v>Alberta</c:v>
                </c:pt>
                <c:pt idx="16">
                  <c:v>Ecuador</c:v>
                </c:pt>
                <c:pt idx="17">
                  <c:v>Peru</c:v>
                </c:pt>
                <c:pt idx="18">
                  <c:v>South Australia</c:v>
                </c:pt>
                <c:pt idx="19">
                  <c:v>Queensland</c:v>
                </c:pt>
                <c:pt idx="20">
                  <c:v>Nigeria</c:v>
                </c:pt>
                <c:pt idx="21">
                  <c:v>Ireland</c:v>
                </c:pt>
                <c:pt idx="22">
                  <c:v>Western Australia</c:v>
                </c:pt>
                <c:pt idx="23">
                  <c:v>Netherlands</c:v>
                </c:pt>
                <c:pt idx="24">
                  <c:v>Colombia</c:v>
                </c:pt>
                <c:pt idx="25">
                  <c:v>Brazil—Onshore CCs</c:v>
                </c:pt>
                <c:pt idx="26">
                  <c:v>Brazil—Offshore CCs</c:v>
                </c:pt>
                <c:pt idx="27">
                  <c:v>Papua New Guinea</c:v>
                </c:pt>
                <c:pt idx="28">
                  <c:v>Nova Scotia</c:v>
                </c:pt>
                <c:pt idx="29">
                  <c:v>United Kingdom—North Sea</c:v>
                </c:pt>
                <c:pt idx="30">
                  <c:v>Utah</c:v>
                </c:pt>
                <c:pt idx="31">
                  <c:v>UK—Other Offshore (ex. North Sea)</c:v>
                </c:pt>
                <c:pt idx="32">
                  <c:v>Thailand</c:v>
                </c:pt>
                <c:pt idx="33">
                  <c:v>Ohio</c:v>
                </c:pt>
                <c:pt idx="34">
                  <c:v>Norway—Other Offshore (ex. North Sea)</c:v>
                </c:pt>
                <c:pt idx="35">
                  <c:v>Newfoundland &amp; Labrador</c:v>
                </c:pt>
                <c:pt idx="36">
                  <c:v>Michigan</c:v>
                </c:pt>
                <c:pt idx="37">
                  <c:v>Brazil—Offshore presalt area PSCs</c:v>
                </c:pt>
                <c:pt idx="38">
                  <c:v>Alaska</c:v>
                </c:pt>
              </c:strCache>
            </c:strRef>
          </c:cat>
          <c:val>
            <c:numRef>
              <c:f>'Fig 16'!$D$4:$D$42</c:f>
              <c:numCache>
                <c:formatCode>0%</c:formatCode>
                <c:ptCount val="39"/>
                <c:pt idx="0">
                  <c:v>0.44444444444444442</c:v>
                </c:pt>
                <c:pt idx="1">
                  <c:v>0.5</c:v>
                </c:pt>
                <c:pt idx="2">
                  <c:v>0.33333333333333331</c:v>
                </c:pt>
                <c:pt idx="3">
                  <c:v>7.6923076923076927E-2</c:v>
                </c:pt>
                <c:pt idx="4">
                  <c:v>8.3333333333333329E-2</c:v>
                </c:pt>
                <c:pt idx="5">
                  <c:v>0.3</c:v>
                </c:pt>
                <c:pt idx="6">
                  <c:v>0.16666666666666666</c:v>
                </c:pt>
                <c:pt idx="7">
                  <c:v>0.13043478260869565</c:v>
                </c:pt>
                <c:pt idx="8">
                  <c:v>9.0909090909090912E-2</c:v>
                </c:pt>
                <c:pt idx="9">
                  <c:v>0.2</c:v>
                </c:pt>
                <c:pt idx="10">
                  <c:v>0</c:v>
                </c:pt>
                <c:pt idx="11">
                  <c:v>9.375E-2</c:v>
                </c:pt>
                <c:pt idx="12">
                  <c:v>0.1875</c:v>
                </c:pt>
                <c:pt idx="13">
                  <c:v>0</c:v>
                </c:pt>
                <c:pt idx="14">
                  <c:v>0</c:v>
                </c:pt>
                <c:pt idx="15">
                  <c:v>5.3571428571428568E-2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8.3333333333333329E-2</c:v>
                </c:pt>
                <c:pt idx="20">
                  <c:v>0</c:v>
                </c:pt>
                <c:pt idx="21">
                  <c:v>0</c:v>
                </c:pt>
                <c:pt idx="22">
                  <c:v>5.8823529411764705E-2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0.1111111111111111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52963584"/>
        <c:axId val="353010432"/>
      </c:barChart>
      <c:catAx>
        <c:axId val="352963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53010432"/>
        <c:crosses val="autoZero"/>
        <c:auto val="1"/>
        <c:lblAlgn val="ctr"/>
        <c:lblOffset val="100"/>
        <c:noMultiLvlLbl val="0"/>
      </c:catAx>
      <c:valAx>
        <c:axId val="353010432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352963584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1"/>
    </mc:Choice>
    <mc:Fallback>
      <c:style val="2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47395745524975924"/>
          <c:y val="2.8534370946822311E-2"/>
          <c:w val="0.50127024254045882"/>
          <c:h val="0.9064807949589958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 2'!$B$4:$B$9</c:f>
              <c:strCache>
                <c:ptCount val="6"/>
                <c:pt idx="0">
                  <c:v>Drilling services for petroleum exploration and development companies</c:v>
                </c:pt>
                <c:pt idx="1">
                  <c:v>Other</c:v>
                </c:pt>
                <c:pt idx="2">
                  <c:v>Provision of expert advice to petroleum exploration and development companies</c:v>
                </c:pt>
                <c:pt idx="3">
                  <c:v>Production of oil and/or natural gas</c:v>
                </c:pt>
                <c:pt idx="4">
                  <c:v>Natural gas exploration and development</c:v>
                </c:pt>
                <c:pt idx="5">
                  <c:v>Oil exploration and development</c:v>
                </c:pt>
              </c:strCache>
            </c:strRef>
          </c:cat>
          <c:val>
            <c:numRef>
              <c:f>'Fig 2'!$C$4:$C$9</c:f>
              <c:numCache>
                <c:formatCode>0.00%</c:formatCode>
                <c:ptCount val="6"/>
                <c:pt idx="0">
                  <c:v>6.1199999999999997E-2</c:v>
                </c:pt>
                <c:pt idx="1">
                  <c:v>8.5699999999999998E-2</c:v>
                </c:pt>
                <c:pt idx="2">
                  <c:v>0.31430000000000002</c:v>
                </c:pt>
                <c:pt idx="3">
                  <c:v>0.36330000000000001</c:v>
                </c:pt>
                <c:pt idx="4">
                  <c:v>0.40410000000000001</c:v>
                </c:pt>
                <c:pt idx="5">
                  <c:v>0.56730000000000003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4782208"/>
        <c:axId val="208860672"/>
      </c:barChart>
      <c:catAx>
        <c:axId val="18478220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08860672"/>
        <c:crosses val="autoZero"/>
        <c:auto val="1"/>
        <c:lblAlgn val="ctr"/>
        <c:lblOffset val="100"/>
        <c:noMultiLvlLbl val="0"/>
      </c:catAx>
      <c:valAx>
        <c:axId val="208860672"/>
        <c:scaling>
          <c:orientation val="minMax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noFill/>
            <a:prstDash val="sysDot"/>
          </a:ln>
        </c:spPr>
        <c:crossAx val="184782208"/>
        <c:crosses val="autoZero"/>
        <c:crossBetween val="between"/>
      </c:valAx>
      <c:spPr>
        <a:scene3d>
          <a:camera prst="orthographicFront"/>
          <a:lightRig rig="threePt" dir="t"/>
        </a:scene3d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7453679401185962"/>
          <c:y val="7.1715634778102685E-3"/>
          <c:w val="0.29193051723235452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16'!$B$3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16'!$A$43:$A$83</c:f>
              <c:strCache>
                <c:ptCount val="41"/>
                <c:pt idx="0">
                  <c:v>Norway—North Sea</c:v>
                </c:pt>
                <c:pt idx="1">
                  <c:v>Mexico</c:v>
                </c:pt>
                <c:pt idx="2">
                  <c:v>Iraq</c:v>
                </c:pt>
                <c:pt idx="3">
                  <c:v>Saskatchewan</c:v>
                </c:pt>
                <c:pt idx="4">
                  <c:v>Indonesia</c:v>
                </c:pt>
                <c:pt idx="5">
                  <c:v>Egypt</c:v>
                </c:pt>
                <c:pt idx="6">
                  <c:v>Louisiana</c:v>
                </c:pt>
                <c:pt idx="7">
                  <c:v>Malaysia</c:v>
                </c:pt>
                <c:pt idx="8">
                  <c:v>Gabon</c:v>
                </c:pt>
                <c:pt idx="9">
                  <c:v>Bolivia</c:v>
                </c:pt>
                <c:pt idx="10">
                  <c:v>New Mexico</c:v>
                </c:pt>
                <c:pt idx="11">
                  <c:v>Libya</c:v>
                </c:pt>
                <c:pt idx="12">
                  <c:v>Alabama</c:v>
                </c:pt>
                <c:pt idx="13">
                  <c:v>Vietnam</c:v>
                </c:pt>
                <c:pt idx="14">
                  <c:v>US Offshore—Gulf of Mexico</c:v>
                </c:pt>
                <c:pt idx="15">
                  <c:v>Cambodia</c:v>
                </c:pt>
                <c:pt idx="16">
                  <c:v>Manitoba</c:v>
                </c:pt>
                <c:pt idx="17">
                  <c:v>Algeria</c:v>
                </c:pt>
                <c:pt idx="18">
                  <c:v>Russia</c:v>
                </c:pt>
                <c:pt idx="19">
                  <c:v>Mozambique</c:v>
                </c:pt>
                <c:pt idx="20">
                  <c:v>Montana</c:v>
                </c:pt>
                <c:pt idx="21">
                  <c:v>Trinidad &amp; Tobago</c:v>
                </c:pt>
                <c:pt idx="22">
                  <c:v>Oman</c:v>
                </c:pt>
                <c:pt idx="23">
                  <c:v>North Dakota</c:v>
                </c:pt>
                <c:pt idx="24">
                  <c:v>Equatorial Guinea</c:v>
                </c:pt>
                <c:pt idx="25">
                  <c:v>Argentina—Neuquen</c:v>
                </c:pt>
                <c:pt idx="26">
                  <c:v>Angola</c:v>
                </c:pt>
                <c:pt idx="27">
                  <c:v>Pakistan</c:v>
                </c:pt>
                <c:pt idx="28">
                  <c:v>Wyoming</c:v>
                </c:pt>
                <c:pt idx="29">
                  <c:v>Mississippi</c:v>
                </c:pt>
                <c:pt idx="30">
                  <c:v>India</c:v>
                </c:pt>
                <c:pt idx="31">
                  <c:v>Bangladesh</c:v>
                </c:pt>
                <c:pt idx="32">
                  <c:v>Kansas</c:v>
                </c:pt>
                <c:pt idx="33">
                  <c:v>Guyana</c:v>
                </c:pt>
                <c:pt idx="34">
                  <c:v>Tunisia</c:v>
                </c:pt>
                <c:pt idx="35">
                  <c:v>Ivory Coast</c:v>
                </c:pt>
                <c:pt idx="36">
                  <c:v>Cameroon</c:v>
                </c:pt>
                <c:pt idx="37">
                  <c:v>Texas</c:v>
                </c:pt>
                <c:pt idx="38">
                  <c:v>Oklahoma</c:v>
                </c:pt>
                <c:pt idx="39">
                  <c:v>Rep. of Congo (Brazzaville)</c:v>
                </c:pt>
                <c:pt idx="40">
                  <c:v>Argentina—Mendoza</c:v>
                </c:pt>
              </c:strCache>
            </c:strRef>
          </c:cat>
          <c:val>
            <c:numRef>
              <c:f>'Fig 16'!$B$43:$B$83</c:f>
              <c:numCache>
                <c:formatCode>0%</c:formatCode>
                <c:ptCount val="41"/>
                <c:pt idx="0">
                  <c:v>0.23076923076923078</c:v>
                </c:pt>
                <c:pt idx="1">
                  <c:v>0.45</c:v>
                </c:pt>
                <c:pt idx="2">
                  <c:v>0.27272727272727271</c:v>
                </c:pt>
                <c:pt idx="3">
                  <c:v>0.3</c:v>
                </c:pt>
                <c:pt idx="4">
                  <c:v>0.2</c:v>
                </c:pt>
                <c:pt idx="5">
                  <c:v>0.25</c:v>
                </c:pt>
                <c:pt idx="6">
                  <c:v>0.25925925925925924</c:v>
                </c:pt>
                <c:pt idx="7">
                  <c:v>0.36363636363636365</c:v>
                </c:pt>
                <c:pt idx="8">
                  <c:v>0.21428571428571427</c:v>
                </c:pt>
                <c:pt idx="9">
                  <c:v>0.27272727272727271</c:v>
                </c:pt>
                <c:pt idx="10">
                  <c:v>0.29411764705882354</c:v>
                </c:pt>
                <c:pt idx="11">
                  <c:v>0.25</c:v>
                </c:pt>
                <c:pt idx="12">
                  <c:v>0.33333333333333331</c:v>
                </c:pt>
                <c:pt idx="13">
                  <c:v>0.17647058823529413</c:v>
                </c:pt>
                <c:pt idx="14">
                  <c:v>0.23529411764705882</c:v>
                </c:pt>
                <c:pt idx="15">
                  <c:v>0.2857142857142857</c:v>
                </c:pt>
                <c:pt idx="16">
                  <c:v>0.27272727272727271</c:v>
                </c:pt>
                <c:pt idx="17">
                  <c:v>0.18181818181818182</c:v>
                </c:pt>
                <c:pt idx="18">
                  <c:v>7.6923076923076927E-2</c:v>
                </c:pt>
                <c:pt idx="19">
                  <c:v>0.1111111111111111</c:v>
                </c:pt>
                <c:pt idx="20">
                  <c:v>0.21428571428571427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0.1</c:v>
                </c:pt>
                <c:pt idx="25">
                  <c:v>0.18181818181818182</c:v>
                </c:pt>
                <c:pt idx="26">
                  <c:v>9.0909090909090912E-2</c:v>
                </c:pt>
                <c:pt idx="27">
                  <c:v>0.16666666666666666</c:v>
                </c:pt>
                <c:pt idx="28">
                  <c:v>0.15789473684210525</c:v>
                </c:pt>
                <c:pt idx="29">
                  <c:v>0.15384615384615385</c:v>
                </c:pt>
                <c:pt idx="30">
                  <c:v>0</c:v>
                </c:pt>
                <c:pt idx="31">
                  <c:v>0.14285714285714285</c:v>
                </c:pt>
                <c:pt idx="32">
                  <c:v>0.125</c:v>
                </c:pt>
                <c:pt idx="33">
                  <c:v>0.125</c:v>
                </c:pt>
                <c:pt idx="34">
                  <c:v>0.1111111111111111</c:v>
                </c:pt>
                <c:pt idx="35">
                  <c:v>0.1111111111111111</c:v>
                </c:pt>
                <c:pt idx="36">
                  <c:v>0</c:v>
                </c:pt>
                <c:pt idx="37">
                  <c:v>3.8461538461538464E-2</c:v>
                </c:pt>
                <c:pt idx="38">
                  <c:v>3.8461538461538464E-2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16'!$C$3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16'!$A$43:$A$83</c:f>
              <c:strCache>
                <c:ptCount val="41"/>
                <c:pt idx="0">
                  <c:v>Norway—North Sea</c:v>
                </c:pt>
                <c:pt idx="1">
                  <c:v>Mexico</c:v>
                </c:pt>
                <c:pt idx="2">
                  <c:v>Iraq</c:v>
                </c:pt>
                <c:pt idx="3">
                  <c:v>Saskatchewan</c:v>
                </c:pt>
                <c:pt idx="4">
                  <c:v>Indonesia</c:v>
                </c:pt>
                <c:pt idx="5">
                  <c:v>Egypt</c:v>
                </c:pt>
                <c:pt idx="6">
                  <c:v>Louisiana</c:v>
                </c:pt>
                <c:pt idx="7">
                  <c:v>Malaysia</c:v>
                </c:pt>
                <c:pt idx="8">
                  <c:v>Gabon</c:v>
                </c:pt>
                <c:pt idx="9">
                  <c:v>Bolivia</c:v>
                </c:pt>
                <c:pt idx="10">
                  <c:v>New Mexico</c:v>
                </c:pt>
                <c:pt idx="11">
                  <c:v>Libya</c:v>
                </c:pt>
                <c:pt idx="12">
                  <c:v>Alabama</c:v>
                </c:pt>
                <c:pt idx="13">
                  <c:v>Vietnam</c:v>
                </c:pt>
                <c:pt idx="14">
                  <c:v>US Offshore—Gulf of Mexico</c:v>
                </c:pt>
                <c:pt idx="15">
                  <c:v>Cambodia</c:v>
                </c:pt>
                <c:pt idx="16">
                  <c:v>Manitoba</c:v>
                </c:pt>
                <c:pt idx="17">
                  <c:v>Algeria</c:v>
                </c:pt>
                <c:pt idx="18">
                  <c:v>Russia</c:v>
                </c:pt>
                <c:pt idx="19">
                  <c:v>Mozambique</c:v>
                </c:pt>
                <c:pt idx="20">
                  <c:v>Montana</c:v>
                </c:pt>
                <c:pt idx="21">
                  <c:v>Trinidad &amp; Tobago</c:v>
                </c:pt>
                <c:pt idx="22">
                  <c:v>Oman</c:v>
                </c:pt>
                <c:pt idx="23">
                  <c:v>North Dakota</c:v>
                </c:pt>
                <c:pt idx="24">
                  <c:v>Equatorial Guinea</c:v>
                </c:pt>
                <c:pt idx="25">
                  <c:v>Argentina—Neuquen</c:v>
                </c:pt>
                <c:pt idx="26">
                  <c:v>Angola</c:v>
                </c:pt>
                <c:pt idx="27">
                  <c:v>Pakistan</c:v>
                </c:pt>
                <c:pt idx="28">
                  <c:v>Wyoming</c:v>
                </c:pt>
                <c:pt idx="29">
                  <c:v>Mississippi</c:v>
                </c:pt>
                <c:pt idx="30">
                  <c:v>India</c:v>
                </c:pt>
                <c:pt idx="31">
                  <c:v>Bangladesh</c:v>
                </c:pt>
                <c:pt idx="32">
                  <c:v>Kansas</c:v>
                </c:pt>
                <c:pt idx="33">
                  <c:v>Guyana</c:v>
                </c:pt>
                <c:pt idx="34">
                  <c:v>Tunisia</c:v>
                </c:pt>
                <c:pt idx="35">
                  <c:v>Ivory Coast</c:v>
                </c:pt>
                <c:pt idx="36">
                  <c:v>Cameroon</c:v>
                </c:pt>
                <c:pt idx="37">
                  <c:v>Texas</c:v>
                </c:pt>
                <c:pt idx="38">
                  <c:v>Oklahoma</c:v>
                </c:pt>
                <c:pt idx="39">
                  <c:v>Rep. of Congo (Brazzaville)</c:v>
                </c:pt>
                <c:pt idx="40">
                  <c:v>Argentina—Mendoza</c:v>
                </c:pt>
              </c:strCache>
            </c:strRef>
          </c:cat>
          <c:val>
            <c:numRef>
              <c:f>'Fig 16'!$C$43:$C$83</c:f>
              <c:numCache>
                <c:formatCode>0%</c:formatCode>
                <c:ptCount val="41"/>
                <c:pt idx="0">
                  <c:v>0.23076923076923078</c:v>
                </c:pt>
                <c:pt idx="1">
                  <c:v>0</c:v>
                </c:pt>
                <c:pt idx="2">
                  <c:v>0.18181818181818182</c:v>
                </c:pt>
                <c:pt idx="3">
                  <c:v>0.1</c:v>
                </c:pt>
                <c:pt idx="4">
                  <c:v>0.2</c:v>
                </c:pt>
                <c:pt idx="5">
                  <c:v>0.125</c:v>
                </c:pt>
                <c:pt idx="6">
                  <c:v>0.1111111111111111</c:v>
                </c:pt>
                <c:pt idx="7">
                  <c:v>0</c:v>
                </c:pt>
                <c:pt idx="8">
                  <c:v>0.14285714285714285</c:v>
                </c:pt>
                <c:pt idx="9">
                  <c:v>9.0909090909090912E-2</c:v>
                </c:pt>
                <c:pt idx="10">
                  <c:v>0</c:v>
                </c:pt>
                <c:pt idx="11">
                  <c:v>8.3333333333333329E-2</c:v>
                </c:pt>
                <c:pt idx="12">
                  <c:v>0</c:v>
                </c:pt>
                <c:pt idx="13">
                  <c:v>0.11764705882352941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9.0909090909090912E-2</c:v>
                </c:pt>
                <c:pt idx="18">
                  <c:v>7.6923076923076927E-2</c:v>
                </c:pt>
                <c:pt idx="19">
                  <c:v>0.1111111111111111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0.1</c:v>
                </c:pt>
                <c:pt idx="25">
                  <c:v>0</c:v>
                </c:pt>
                <c:pt idx="26">
                  <c:v>9.0909090909090912E-2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0.14285714285714285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0.1111111111111111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16'!$D$3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16'!$A$43:$A$83</c:f>
              <c:strCache>
                <c:ptCount val="41"/>
                <c:pt idx="0">
                  <c:v>Norway—North Sea</c:v>
                </c:pt>
                <c:pt idx="1">
                  <c:v>Mexico</c:v>
                </c:pt>
                <c:pt idx="2">
                  <c:v>Iraq</c:v>
                </c:pt>
                <c:pt idx="3">
                  <c:v>Saskatchewan</c:v>
                </c:pt>
                <c:pt idx="4">
                  <c:v>Indonesia</c:v>
                </c:pt>
                <c:pt idx="5">
                  <c:v>Egypt</c:v>
                </c:pt>
                <c:pt idx="6">
                  <c:v>Louisiana</c:v>
                </c:pt>
                <c:pt idx="7">
                  <c:v>Malaysia</c:v>
                </c:pt>
                <c:pt idx="8">
                  <c:v>Gabon</c:v>
                </c:pt>
                <c:pt idx="9">
                  <c:v>Bolivia</c:v>
                </c:pt>
                <c:pt idx="10">
                  <c:v>New Mexico</c:v>
                </c:pt>
                <c:pt idx="11">
                  <c:v>Libya</c:v>
                </c:pt>
                <c:pt idx="12">
                  <c:v>Alabama</c:v>
                </c:pt>
                <c:pt idx="13">
                  <c:v>Vietnam</c:v>
                </c:pt>
                <c:pt idx="14">
                  <c:v>US Offshore—Gulf of Mexico</c:v>
                </c:pt>
                <c:pt idx="15">
                  <c:v>Cambodia</c:v>
                </c:pt>
                <c:pt idx="16">
                  <c:v>Manitoba</c:v>
                </c:pt>
                <c:pt idx="17">
                  <c:v>Algeria</c:v>
                </c:pt>
                <c:pt idx="18">
                  <c:v>Russia</c:v>
                </c:pt>
                <c:pt idx="19">
                  <c:v>Mozambique</c:v>
                </c:pt>
                <c:pt idx="20">
                  <c:v>Montana</c:v>
                </c:pt>
                <c:pt idx="21">
                  <c:v>Trinidad &amp; Tobago</c:v>
                </c:pt>
                <c:pt idx="22">
                  <c:v>Oman</c:v>
                </c:pt>
                <c:pt idx="23">
                  <c:v>North Dakota</c:v>
                </c:pt>
                <c:pt idx="24">
                  <c:v>Equatorial Guinea</c:v>
                </c:pt>
                <c:pt idx="25">
                  <c:v>Argentina—Neuquen</c:v>
                </c:pt>
                <c:pt idx="26">
                  <c:v>Angola</c:v>
                </c:pt>
                <c:pt idx="27">
                  <c:v>Pakistan</c:v>
                </c:pt>
                <c:pt idx="28">
                  <c:v>Wyoming</c:v>
                </c:pt>
                <c:pt idx="29">
                  <c:v>Mississippi</c:v>
                </c:pt>
                <c:pt idx="30">
                  <c:v>India</c:v>
                </c:pt>
                <c:pt idx="31">
                  <c:v>Bangladesh</c:v>
                </c:pt>
                <c:pt idx="32">
                  <c:v>Kansas</c:v>
                </c:pt>
                <c:pt idx="33">
                  <c:v>Guyana</c:v>
                </c:pt>
                <c:pt idx="34">
                  <c:v>Tunisia</c:v>
                </c:pt>
                <c:pt idx="35">
                  <c:v>Ivory Coast</c:v>
                </c:pt>
                <c:pt idx="36">
                  <c:v>Cameroon</c:v>
                </c:pt>
                <c:pt idx="37">
                  <c:v>Texas</c:v>
                </c:pt>
                <c:pt idx="38">
                  <c:v>Oklahoma</c:v>
                </c:pt>
                <c:pt idx="39">
                  <c:v>Rep. of Congo (Brazzaville)</c:v>
                </c:pt>
                <c:pt idx="40">
                  <c:v>Argentina—Mendoza</c:v>
                </c:pt>
              </c:strCache>
            </c:strRef>
          </c:cat>
          <c:val>
            <c:numRef>
              <c:f>'Fig 16'!$D$43:$D$83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3.3333333333333333E-2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5.8823529411764705E-2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5.8823529411764705E-2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7.6923076923076927E-2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5581312"/>
        <c:axId val="435582848"/>
      </c:barChart>
      <c:catAx>
        <c:axId val="435581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5582848"/>
        <c:crosses val="autoZero"/>
        <c:auto val="1"/>
        <c:lblAlgn val="ctr"/>
        <c:lblOffset val="100"/>
        <c:noMultiLvlLbl val="0"/>
      </c:catAx>
      <c:valAx>
        <c:axId val="435582848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3558131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5249194278065668"/>
          <c:y val="2.6619625541500259E-2"/>
          <c:w val="0.19795222719462224"/>
          <c:h val="0.13278937555095224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4832667404177786"/>
          <c:y val="8.8212882412929232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17'!$B$3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17'!$A$4:$A$42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California</c:v>
                </c:pt>
                <c:pt idx="3">
                  <c:v>France</c:v>
                </c:pt>
                <c:pt idx="4">
                  <c:v>Victoria</c:v>
                </c:pt>
                <c:pt idx="5">
                  <c:v>Tasmania</c:v>
                </c:pt>
                <c:pt idx="6">
                  <c:v>Libya</c:v>
                </c:pt>
                <c:pt idx="7">
                  <c:v>New South Wales</c:v>
                </c:pt>
                <c:pt idx="8">
                  <c:v>Colorado</c:v>
                </c:pt>
                <c:pt idx="9">
                  <c:v>Mozambique</c:v>
                </c:pt>
                <c:pt idx="10">
                  <c:v>Myanmar</c:v>
                </c:pt>
                <c:pt idx="11">
                  <c:v>Papua New Guinea</c:v>
                </c:pt>
                <c:pt idx="12">
                  <c:v>Bolivia</c:v>
                </c:pt>
                <c:pt idx="13">
                  <c:v>Thailand</c:v>
                </c:pt>
                <c:pt idx="14">
                  <c:v>Peru</c:v>
                </c:pt>
                <c:pt idx="15">
                  <c:v>Mexico</c:v>
                </c:pt>
                <c:pt idx="16">
                  <c:v>US Offshore—Alaska</c:v>
                </c:pt>
                <c:pt idx="17">
                  <c:v>Pakistan</c:v>
                </c:pt>
                <c:pt idx="18">
                  <c:v>Indonesia</c:v>
                </c:pt>
                <c:pt idx="19">
                  <c:v>India</c:v>
                </c:pt>
                <c:pt idx="20">
                  <c:v>Cambodia</c:v>
                </c:pt>
                <c:pt idx="21">
                  <c:v>Northern Territory</c:v>
                </c:pt>
                <c:pt idx="22">
                  <c:v>Michigan</c:v>
                </c:pt>
                <c:pt idx="23">
                  <c:v>Ecuador</c:v>
                </c:pt>
                <c:pt idx="24">
                  <c:v>British Columbia</c:v>
                </c:pt>
                <c:pt idx="25">
                  <c:v>Vietnam</c:v>
                </c:pt>
                <c:pt idx="26">
                  <c:v>Nigeria</c:v>
                </c:pt>
                <c:pt idx="27">
                  <c:v>Iraq</c:v>
                </c:pt>
                <c:pt idx="28">
                  <c:v>South Australia</c:v>
                </c:pt>
                <c:pt idx="29">
                  <c:v>Gabon</c:v>
                </c:pt>
                <c:pt idx="30">
                  <c:v>Egypt</c:v>
                </c:pt>
                <c:pt idx="31">
                  <c:v>Brazil—Offshore CCs</c:v>
                </c:pt>
                <c:pt idx="32">
                  <c:v>Alberta</c:v>
                </c:pt>
                <c:pt idx="33">
                  <c:v>Utah</c:v>
                </c:pt>
                <c:pt idx="34">
                  <c:v>New Zealand</c:v>
                </c:pt>
                <c:pt idx="35">
                  <c:v>Colombia</c:v>
                </c:pt>
                <c:pt idx="36">
                  <c:v>UK—Other Offshore (ex. North Sea)</c:v>
                </c:pt>
                <c:pt idx="37">
                  <c:v>Pennsylvania</c:v>
                </c:pt>
                <c:pt idx="38">
                  <c:v>Ohio</c:v>
                </c:pt>
              </c:strCache>
            </c:strRef>
          </c:cat>
          <c:val>
            <c:numRef>
              <c:f>'Fig 17'!$B$4:$B$42</c:f>
              <c:numCache>
                <c:formatCode>0%</c:formatCode>
                <c:ptCount val="39"/>
                <c:pt idx="0">
                  <c:v>0.33333333333333331</c:v>
                </c:pt>
                <c:pt idx="1">
                  <c:v>0.25</c:v>
                </c:pt>
                <c:pt idx="2">
                  <c:v>0.63636363636363635</c:v>
                </c:pt>
                <c:pt idx="3">
                  <c:v>0.33333333333333331</c:v>
                </c:pt>
                <c:pt idx="4">
                  <c:v>0.25</c:v>
                </c:pt>
                <c:pt idx="5">
                  <c:v>0.16666666666666666</c:v>
                </c:pt>
                <c:pt idx="6">
                  <c:v>0.5</c:v>
                </c:pt>
                <c:pt idx="7">
                  <c:v>0.2</c:v>
                </c:pt>
                <c:pt idx="8">
                  <c:v>0.47619047619047616</c:v>
                </c:pt>
                <c:pt idx="9">
                  <c:v>0.625</c:v>
                </c:pt>
                <c:pt idx="10">
                  <c:v>0.63636363636363635</c:v>
                </c:pt>
                <c:pt idx="11">
                  <c:v>0.2857142857142857</c:v>
                </c:pt>
                <c:pt idx="12">
                  <c:v>0.5</c:v>
                </c:pt>
                <c:pt idx="13">
                  <c:v>0.61538461538461542</c:v>
                </c:pt>
                <c:pt idx="14">
                  <c:v>0.625</c:v>
                </c:pt>
                <c:pt idx="15">
                  <c:v>0.63157894736842102</c:v>
                </c:pt>
                <c:pt idx="16">
                  <c:v>0.16666666666666666</c:v>
                </c:pt>
                <c:pt idx="17">
                  <c:v>0.66666666666666663</c:v>
                </c:pt>
                <c:pt idx="18">
                  <c:v>0.33333333333333331</c:v>
                </c:pt>
                <c:pt idx="19">
                  <c:v>0.5</c:v>
                </c:pt>
                <c:pt idx="20">
                  <c:v>0.33333333333333331</c:v>
                </c:pt>
                <c:pt idx="21">
                  <c:v>0.27272727272727271</c:v>
                </c:pt>
                <c:pt idx="22">
                  <c:v>0.5</c:v>
                </c:pt>
                <c:pt idx="23">
                  <c:v>0.25</c:v>
                </c:pt>
                <c:pt idx="24">
                  <c:v>0.25</c:v>
                </c:pt>
                <c:pt idx="25">
                  <c:v>0.6</c:v>
                </c:pt>
                <c:pt idx="26">
                  <c:v>0.26666666666666666</c:v>
                </c:pt>
                <c:pt idx="27">
                  <c:v>0.3</c:v>
                </c:pt>
                <c:pt idx="28">
                  <c:v>0.58333333333333337</c:v>
                </c:pt>
                <c:pt idx="29">
                  <c:v>0.16666666666666666</c:v>
                </c:pt>
                <c:pt idx="30">
                  <c:v>0.2857142857142857</c:v>
                </c:pt>
                <c:pt idx="31">
                  <c:v>0.375</c:v>
                </c:pt>
                <c:pt idx="32">
                  <c:v>0.25925925925925924</c:v>
                </c:pt>
                <c:pt idx="33">
                  <c:v>0.54545454545454541</c:v>
                </c:pt>
                <c:pt idx="34">
                  <c:v>0.15384615384615385</c:v>
                </c:pt>
                <c:pt idx="35">
                  <c:v>0.44444444444444442</c:v>
                </c:pt>
                <c:pt idx="36">
                  <c:v>0.375</c:v>
                </c:pt>
                <c:pt idx="37">
                  <c:v>0.375</c:v>
                </c:pt>
                <c:pt idx="38">
                  <c:v>0.5</c:v>
                </c:pt>
              </c:numCache>
            </c:numRef>
          </c:val>
        </c:ser>
        <c:ser>
          <c:idx val="1"/>
          <c:order val="1"/>
          <c:tx>
            <c:strRef>
              <c:f>'Fig 17'!$C$3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17'!$A$4:$A$42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California</c:v>
                </c:pt>
                <c:pt idx="3">
                  <c:v>France</c:v>
                </c:pt>
                <c:pt idx="4">
                  <c:v>Victoria</c:v>
                </c:pt>
                <c:pt idx="5">
                  <c:v>Tasmania</c:v>
                </c:pt>
                <c:pt idx="6">
                  <c:v>Libya</c:v>
                </c:pt>
                <c:pt idx="7">
                  <c:v>New South Wales</c:v>
                </c:pt>
                <c:pt idx="8">
                  <c:v>Colorado</c:v>
                </c:pt>
                <c:pt idx="9">
                  <c:v>Mozambique</c:v>
                </c:pt>
                <c:pt idx="10">
                  <c:v>Myanmar</c:v>
                </c:pt>
                <c:pt idx="11">
                  <c:v>Papua New Guinea</c:v>
                </c:pt>
                <c:pt idx="12">
                  <c:v>Bolivia</c:v>
                </c:pt>
                <c:pt idx="13">
                  <c:v>Thailand</c:v>
                </c:pt>
                <c:pt idx="14">
                  <c:v>Peru</c:v>
                </c:pt>
                <c:pt idx="15">
                  <c:v>Mexico</c:v>
                </c:pt>
                <c:pt idx="16">
                  <c:v>US Offshore—Alaska</c:v>
                </c:pt>
                <c:pt idx="17">
                  <c:v>Pakistan</c:v>
                </c:pt>
                <c:pt idx="18">
                  <c:v>Indonesia</c:v>
                </c:pt>
                <c:pt idx="19">
                  <c:v>India</c:v>
                </c:pt>
                <c:pt idx="20">
                  <c:v>Cambodia</c:v>
                </c:pt>
                <c:pt idx="21">
                  <c:v>Northern Territory</c:v>
                </c:pt>
                <c:pt idx="22">
                  <c:v>Michigan</c:v>
                </c:pt>
                <c:pt idx="23">
                  <c:v>Ecuador</c:v>
                </c:pt>
                <c:pt idx="24">
                  <c:v>British Columbia</c:v>
                </c:pt>
                <c:pt idx="25">
                  <c:v>Vietnam</c:v>
                </c:pt>
                <c:pt idx="26">
                  <c:v>Nigeria</c:v>
                </c:pt>
                <c:pt idx="27">
                  <c:v>Iraq</c:v>
                </c:pt>
                <c:pt idx="28">
                  <c:v>South Australia</c:v>
                </c:pt>
                <c:pt idx="29">
                  <c:v>Gabon</c:v>
                </c:pt>
                <c:pt idx="30">
                  <c:v>Egypt</c:v>
                </c:pt>
                <c:pt idx="31">
                  <c:v>Brazil—Offshore CCs</c:v>
                </c:pt>
                <c:pt idx="32">
                  <c:v>Alberta</c:v>
                </c:pt>
                <c:pt idx="33">
                  <c:v>Utah</c:v>
                </c:pt>
                <c:pt idx="34">
                  <c:v>New Zealand</c:v>
                </c:pt>
                <c:pt idx="35">
                  <c:v>Colombia</c:v>
                </c:pt>
                <c:pt idx="36">
                  <c:v>UK—Other Offshore (ex. North Sea)</c:v>
                </c:pt>
                <c:pt idx="37">
                  <c:v>Pennsylvania</c:v>
                </c:pt>
                <c:pt idx="38">
                  <c:v>Ohio</c:v>
                </c:pt>
              </c:strCache>
            </c:strRef>
          </c:cat>
          <c:val>
            <c:numRef>
              <c:f>'Fig 17'!$C$4:$C$42</c:f>
              <c:numCache>
                <c:formatCode>0%</c:formatCode>
                <c:ptCount val="39"/>
                <c:pt idx="0">
                  <c:v>0.66666666666666663</c:v>
                </c:pt>
                <c:pt idx="1">
                  <c:v>0.3125</c:v>
                </c:pt>
                <c:pt idx="2">
                  <c:v>0.27272727272727271</c:v>
                </c:pt>
                <c:pt idx="3">
                  <c:v>0.22222222222222221</c:v>
                </c:pt>
                <c:pt idx="4">
                  <c:v>0.25</c:v>
                </c:pt>
                <c:pt idx="5">
                  <c:v>0.33333333333333331</c:v>
                </c:pt>
                <c:pt idx="6">
                  <c:v>0.25</c:v>
                </c:pt>
                <c:pt idx="7">
                  <c:v>0.3</c:v>
                </c:pt>
                <c:pt idx="8">
                  <c:v>0.14285714285714285</c:v>
                </c:pt>
                <c:pt idx="9">
                  <c:v>0.125</c:v>
                </c:pt>
                <c:pt idx="10">
                  <c:v>9.0909090909090912E-2</c:v>
                </c:pt>
                <c:pt idx="11">
                  <c:v>0.42857142857142855</c:v>
                </c:pt>
                <c:pt idx="12">
                  <c:v>0.1</c:v>
                </c:pt>
                <c:pt idx="13">
                  <c:v>7.6923076923076927E-2</c:v>
                </c:pt>
                <c:pt idx="14">
                  <c:v>6.25E-2</c:v>
                </c:pt>
                <c:pt idx="15">
                  <c:v>5.2631578947368418E-2</c:v>
                </c:pt>
                <c:pt idx="16">
                  <c:v>0.5</c:v>
                </c:pt>
                <c:pt idx="17">
                  <c:v>0</c:v>
                </c:pt>
                <c:pt idx="18">
                  <c:v>0.33333333333333331</c:v>
                </c:pt>
                <c:pt idx="19">
                  <c:v>0.16666666666666666</c:v>
                </c:pt>
                <c:pt idx="20">
                  <c:v>0.33333333333333331</c:v>
                </c:pt>
                <c:pt idx="21">
                  <c:v>0.18181818181818182</c:v>
                </c:pt>
                <c:pt idx="22">
                  <c:v>0.125</c:v>
                </c:pt>
                <c:pt idx="23">
                  <c:v>0.25</c:v>
                </c:pt>
                <c:pt idx="24">
                  <c:v>0.25</c:v>
                </c:pt>
                <c:pt idx="25">
                  <c:v>0</c:v>
                </c:pt>
                <c:pt idx="26">
                  <c:v>0.26666666666666666</c:v>
                </c:pt>
                <c:pt idx="27">
                  <c:v>0.3</c:v>
                </c:pt>
                <c:pt idx="28">
                  <c:v>0</c:v>
                </c:pt>
                <c:pt idx="29">
                  <c:v>0.41666666666666669</c:v>
                </c:pt>
                <c:pt idx="30">
                  <c:v>0.2857142857142857</c:v>
                </c:pt>
                <c:pt idx="31">
                  <c:v>0</c:v>
                </c:pt>
                <c:pt idx="32">
                  <c:v>0.24074074074074073</c:v>
                </c:pt>
                <c:pt idx="33">
                  <c:v>0</c:v>
                </c:pt>
                <c:pt idx="34">
                  <c:v>0.23076923076923078</c:v>
                </c:pt>
                <c:pt idx="35">
                  <c:v>7.407407407407407E-2</c:v>
                </c:pt>
                <c:pt idx="36">
                  <c:v>0.125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17'!$D$3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17'!$A$4:$A$42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California</c:v>
                </c:pt>
                <c:pt idx="3">
                  <c:v>France</c:v>
                </c:pt>
                <c:pt idx="4">
                  <c:v>Victoria</c:v>
                </c:pt>
                <c:pt idx="5">
                  <c:v>Tasmania</c:v>
                </c:pt>
                <c:pt idx="6">
                  <c:v>Libya</c:v>
                </c:pt>
                <c:pt idx="7">
                  <c:v>New South Wales</c:v>
                </c:pt>
                <c:pt idx="8">
                  <c:v>Colorado</c:v>
                </c:pt>
                <c:pt idx="9">
                  <c:v>Mozambique</c:v>
                </c:pt>
                <c:pt idx="10">
                  <c:v>Myanmar</c:v>
                </c:pt>
                <c:pt idx="11">
                  <c:v>Papua New Guinea</c:v>
                </c:pt>
                <c:pt idx="12">
                  <c:v>Bolivia</c:v>
                </c:pt>
                <c:pt idx="13">
                  <c:v>Thailand</c:v>
                </c:pt>
                <c:pt idx="14">
                  <c:v>Peru</c:v>
                </c:pt>
                <c:pt idx="15">
                  <c:v>Mexico</c:v>
                </c:pt>
                <c:pt idx="16">
                  <c:v>US Offshore—Alaska</c:v>
                </c:pt>
                <c:pt idx="17">
                  <c:v>Pakistan</c:v>
                </c:pt>
                <c:pt idx="18">
                  <c:v>Indonesia</c:v>
                </c:pt>
                <c:pt idx="19">
                  <c:v>India</c:v>
                </c:pt>
                <c:pt idx="20">
                  <c:v>Cambodia</c:v>
                </c:pt>
                <c:pt idx="21">
                  <c:v>Northern Territory</c:v>
                </c:pt>
                <c:pt idx="22">
                  <c:v>Michigan</c:v>
                </c:pt>
                <c:pt idx="23">
                  <c:v>Ecuador</c:v>
                </c:pt>
                <c:pt idx="24">
                  <c:v>British Columbia</c:v>
                </c:pt>
                <c:pt idx="25">
                  <c:v>Vietnam</c:v>
                </c:pt>
                <c:pt idx="26">
                  <c:v>Nigeria</c:v>
                </c:pt>
                <c:pt idx="27">
                  <c:v>Iraq</c:v>
                </c:pt>
                <c:pt idx="28">
                  <c:v>South Australia</c:v>
                </c:pt>
                <c:pt idx="29">
                  <c:v>Gabon</c:v>
                </c:pt>
                <c:pt idx="30">
                  <c:v>Egypt</c:v>
                </c:pt>
                <c:pt idx="31">
                  <c:v>Brazil—Offshore CCs</c:v>
                </c:pt>
                <c:pt idx="32">
                  <c:v>Alberta</c:v>
                </c:pt>
                <c:pt idx="33">
                  <c:v>Utah</c:v>
                </c:pt>
                <c:pt idx="34">
                  <c:v>New Zealand</c:v>
                </c:pt>
                <c:pt idx="35">
                  <c:v>Colombia</c:v>
                </c:pt>
                <c:pt idx="36">
                  <c:v>UK—Other Offshore (ex. North Sea)</c:v>
                </c:pt>
                <c:pt idx="37">
                  <c:v>Pennsylvania</c:v>
                </c:pt>
                <c:pt idx="38">
                  <c:v>Ohio</c:v>
                </c:pt>
              </c:strCache>
            </c:strRef>
          </c:cat>
          <c:val>
            <c:numRef>
              <c:f>'Fig 17'!$D$4:$D$42</c:f>
              <c:numCache>
                <c:formatCode>0%</c:formatCode>
                <c:ptCount val="39"/>
                <c:pt idx="0">
                  <c:v>0</c:v>
                </c:pt>
                <c:pt idx="1">
                  <c:v>0.4375</c:v>
                </c:pt>
                <c:pt idx="2">
                  <c:v>9.0909090909090912E-2</c:v>
                </c:pt>
                <c:pt idx="3">
                  <c:v>0.33333333333333331</c:v>
                </c:pt>
                <c:pt idx="4">
                  <c:v>0.375</c:v>
                </c:pt>
                <c:pt idx="5">
                  <c:v>0.33333333333333331</c:v>
                </c:pt>
                <c:pt idx="6">
                  <c:v>8.3333333333333329E-2</c:v>
                </c:pt>
                <c:pt idx="7">
                  <c:v>0.3</c:v>
                </c:pt>
                <c:pt idx="8">
                  <c:v>0.14285714285714285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0.18181818181818182</c:v>
                </c:pt>
                <c:pt idx="22">
                  <c:v>0</c:v>
                </c:pt>
                <c:pt idx="23">
                  <c:v>0.125</c:v>
                </c:pt>
                <c:pt idx="24">
                  <c:v>0.125</c:v>
                </c:pt>
                <c:pt idx="25">
                  <c:v>0</c:v>
                </c:pt>
                <c:pt idx="26">
                  <c:v>6.6666666666666666E-2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0.1875</c:v>
                </c:pt>
                <c:pt idx="32">
                  <c:v>5.5555555555555552E-2</c:v>
                </c:pt>
                <c:pt idx="33">
                  <c:v>0</c:v>
                </c:pt>
                <c:pt idx="34">
                  <c:v>0.15384615384615385</c:v>
                </c:pt>
                <c:pt idx="35">
                  <c:v>0</c:v>
                </c:pt>
                <c:pt idx="36">
                  <c:v>0</c:v>
                </c:pt>
                <c:pt idx="37">
                  <c:v>0.125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8614656"/>
        <c:axId val="438620544"/>
      </c:barChart>
      <c:catAx>
        <c:axId val="438614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8620544"/>
        <c:crosses val="autoZero"/>
        <c:auto val="1"/>
        <c:lblAlgn val="ctr"/>
        <c:lblOffset val="100"/>
        <c:noMultiLvlLbl val="0"/>
      </c:catAx>
      <c:valAx>
        <c:axId val="438620544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38614656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641537927025173"/>
          <c:y val="7.6066391310950074E-3"/>
          <c:w val="0.30443736039238317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17'!$B$3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17'!$A$43:$A$83</c:f>
              <c:strCache>
                <c:ptCount val="41"/>
                <c:pt idx="0">
                  <c:v>Brazil—Onshore CCs</c:v>
                </c:pt>
                <c:pt idx="1">
                  <c:v>Bangladesh</c:v>
                </c:pt>
                <c:pt idx="2">
                  <c:v>Algeria</c:v>
                </c:pt>
                <c:pt idx="3">
                  <c:v>Tunisia</c:v>
                </c:pt>
                <c:pt idx="4">
                  <c:v>Malaysia</c:v>
                </c:pt>
                <c:pt idx="5">
                  <c:v>Equatorial Guinea</c:v>
                </c:pt>
                <c:pt idx="6">
                  <c:v>Rep. of Congo (Brazzaville)</c:v>
                </c:pt>
                <c:pt idx="7">
                  <c:v>Netherlands</c:v>
                </c:pt>
                <c:pt idx="8">
                  <c:v>Australia—Offshore</c:v>
                </c:pt>
                <c:pt idx="9">
                  <c:v>Western Australia</c:v>
                </c:pt>
                <c:pt idx="10">
                  <c:v>Queensland</c:v>
                </c:pt>
                <c:pt idx="11">
                  <c:v>New Mexico</c:v>
                </c:pt>
                <c:pt idx="12">
                  <c:v>Ivory Coast</c:v>
                </c:pt>
                <c:pt idx="13">
                  <c:v>Alaska</c:v>
                </c:pt>
                <c:pt idx="14">
                  <c:v>Nova Scotia</c:v>
                </c:pt>
                <c:pt idx="15">
                  <c:v>Brazil—Offshore presalt area PSCs</c:v>
                </c:pt>
                <c:pt idx="16">
                  <c:v>US Offshore—Gulf of Mexico</c:v>
                </c:pt>
                <c:pt idx="17">
                  <c:v>Saskatchewan</c:v>
                </c:pt>
                <c:pt idx="18">
                  <c:v>Newfoundland &amp; Labrador</c:v>
                </c:pt>
                <c:pt idx="19">
                  <c:v>United Kingdom—North Sea</c:v>
                </c:pt>
                <c:pt idx="20">
                  <c:v>Argentina—Mendoza</c:v>
                </c:pt>
                <c:pt idx="21">
                  <c:v>Louisiana</c:v>
                </c:pt>
                <c:pt idx="22">
                  <c:v>Angola</c:v>
                </c:pt>
                <c:pt idx="23">
                  <c:v>Montana</c:v>
                </c:pt>
                <c:pt idx="24">
                  <c:v>Cameroon</c:v>
                </c:pt>
                <c:pt idx="25">
                  <c:v>Manitoba</c:v>
                </c:pt>
                <c:pt idx="26">
                  <c:v>Argentina—Neuquen</c:v>
                </c:pt>
                <c:pt idx="27">
                  <c:v>Oman</c:v>
                </c:pt>
                <c:pt idx="28">
                  <c:v>Norway—North Sea</c:v>
                </c:pt>
                <c:pt idx="29">
                  <c:v>Wyoming</c:v>
                </c:pt>
                <c:pt idx="30">
                  <c:v>Russia</c:v>
                </c:pt>
                <c:pt idx="31">
                  <c:v>Norway—Other Offshore (ex. North Sea)</c:v>
                </c:pt>
                <c:pt idx="32">
                  <c:v>Guyana</c:v>
                </c:pt>
                <c:pt idx="33">
                  <c:v>North Dakota</c:v>
                </c:pt>
                <c:pt idx="34">
                  <c:v>Trinidad &amp; Tobago</c:v>
                </c:pt>
                <c:pt idx="35">
                  <c:v>Ireland</c:v>
                </c:pt>
                <c:pt idx="36">
                  <c:v>Alabama</c:v>
                </c:pt>
                <c:pt idx="37">
                  <c:v>Mississippi</c:v>
                </c:pt>
                <c:pt idx="38">
                  <c:v>Kansas</c:v>
                </c:pt>
                <c:pt idx="39">
                  <c:v>Oklahoma</c:v>
                </c:pt>
                <c:pt idx="40">
                  <c:v>Texas</c:v>
                </c:pt>
              </c:strCache>
            </c:strRef>
          </c:cat>
          <c:val>
            <c:numRef>
              <c:f>'Fig 17'!$B$43:$B$83</c:f>
              <c:numCache>
                <c:formatCode>0%</c:formatCode>
                <c:ptCount val="41"/>
                <c:pt idx="0">
                  <c:v>0.5</c:v>
                </c:pt>
                <c:pt idx="1">
                  <c:v>0.375</c:v>
                </c:pt>
                <c:pt idx="2">
                  <c:v>0.3</c:v>
                </c:pt>
                <c:pt idx="3">
                  <c:v>0.22222222222222221</c:v>
                </c:pt>
                <c:pt idx="4">
                  <c:v>0.44444444444444442</c:v>
                </c:pt>
                <c:pt idx="5">
                  <c:v>0.22222222222222221</c:v>
                </c:pt>
                <c:pt idx="6">
                  <c:v>0.42857142857142855</c:v>
                </c:pt>
                <c:pt idx="7">
                  <c:v>0.42857142857142855</c:v>
                </c:pt>
                <c:pt idx="8">
                  <c:v>0.23529411764705882</c:v>
                </c:pt>
                <c:pt idx="9">
                  <c:v>0.2</c:v>
                </c:pt>
                <c:pt idx="10">
                  <c:v>0.3</c:v>
                </c:pt>
                <c:pt idx="11">
                  <c:v>0.3125</c:v>
                </c:pt>
                <c:pt idx="12">
                  <c:v>0.25</c:v>
                </c:pt>
                <c:pt idx="13">
                  <c:v>0.29411764705882354</c:v>
                </c:pt>
                <c:pt idx="14">
                  <c:v>0.22222222222222221</c:v>
                </c:pt>
                <c:pt idx="15">
                  <c:v>0.33333333333333331</c:v>
                </c:pt>
                <c:pt idx="16">
                  <c:v>0.1875</c:v>
                </c:pt>
                <c:pt idx="17">
                  <c:v>0.17241379310344829</c:v>
                </c:pt>
                <c:pt idx="18">
                  <c:v>0.2</c:v>
                </c:pt>
                <c:pt idx="19">
                  <c:v>0.23529411764705882</c:v>
                </c:pt>
                <c:pt idx="20">
                  <c:v>0.2857142857142857</c:v>
                </c:pt>
                <c:pt idx="21">
                  <c:v>0.15384615384615385</c:v>
                </c:pt>
                <c:pt idx="22">
                  <c:v>0.27272727272727271</c:v>
                </c:pt>
                <c:pt idx="23">
                  <c:v>0.25</c:v>
                </c:pt>
                <c:pt idx="24">
                  <c:v>0.125</c:v>
                </c:pt>
                <c:pt idx="25">
                  <c:v>0.18181818181818182</c:v>
                </c:pt>
                <c:pt idx="26">
                  <c:v>0.18181818181818182</c:v>
                </c:pt>
                <c:pt idx="27">
                  <c:v>0.16666666666666666</c:v>
                </c:pt>
                <c:pt idx="28">
                  <c:v>8.3333333333333329E-2</c:v>
                </c:pt>
                <c:pt idx="29">
                  <c:v>0.10526315789473684</c:v>
                </c:pt>
                <c:pt idx="30">
                  <c:v>0.125</c:v>
                </c:pt>
                <c:pt idx="31">
                  <c:v>0</c:v>
                </c:pt>
                <c:pt idx="32">
                  <c:v>0.125</c:v>
                </c:pt>
                <c:pt idx="33">
                  <c:v>0.12</c:v>
                </c:pt>
                <c:pt idx="34">
                  <c:v>0.1111111111111111</c:v>
                </c:pt>
                <c:pt idx="35">
                  <c:v>0.1111111111111111</c:v>
                </c:pt>
                <c:pt idx="36">
                  <c:v>0.1111111111111111</c:v>
                </c:pt>
                <c:pt idx="37">
                  <c:v>7.6923076923076927E-2</c:v>
                </c:pt>
                <c:pt idx="38">
                  <c:v>7.1428571428571425E-2</c:v>
                </c:pt>
                <c:pt idx="39">
                  <c:v>3.8461538461538464E-2</c:v>
                </c:pt>
                <c:pt idx="40">
                  <c:v>1.9230769230769232E-2</c:v>
                </c:pt>
              </c:numCache>
            </c:numRef>
          </c:val>
        </c:ser>
        <c:ser>
          <c:idx val="1"/>
          <c:order val="1"/>
          <c:tx>
            <c:strRef>
              <c:f>'Fig 17'!$C$3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17'!$A$43:$A$83</c:f>
              <c:strCache>
                <c:ptCount val="41"/>
                <c:pt idx="0">
                  <c:v>Brazil—Onshore CCs</c:v>
                </c:pt>
                <c:pt idx="1">
                  <c:v>Bangladesh</c:v>
                </c:pt>
                <c:pt idx="2">
                  <c:v>Algeria</c:v>
                </c:pt>
                <c:pt idx="3">
                  <c:v>Tunisia</c:v>
                </c:pt>
                <c:pt idx="4">
                  <c:v>Malaysia</c:v>
                </c:pt>
                <c:pt idx="5">
                  <c:v>Equatorial Guinea</c:v>
                </c:pt>
                <c:pt idx="6">
                  <c:v>Rep. of Congo (Brazzaville)</c:v>
                </c:pt>
                <c:pt idx="7">
                  <c:v>Netherlands</c:v>
                </c:pt>
                <c:pt idx="8">
                  <c:v>Australia—Offshore</c:v>
                </c:pt>
                <c:pt idx="9">
                  <c:v>Western Australia</c:v>
                </c:pt>
                <c:pt idx="10">
                  <c:v>Queensland</c:v>
                </c:pt>
                <c:pt idx="11">
                  <c:v>New Mexico</c:v>
                </c:pt>
                <c:pt idx="12">
                  <c:v>Ivory Coast</c:v>
                </c:pt>
                <c:pt idx="13">
                  <c:v>Alaska</c:v>
                </c:pt>
                <c:pt idx="14">
                  <c:v>Nova Scotia</c:v>
                </c:pt>
                <c:pt idx="15">
                  <c:v>Brazil—Offshore presalt area PSCs</c:v>
                </c:pt>
                <c:pt idx="16">
                  <c:v>US Offshore—Gulf of Mexico</c:v>
                </c:pt>
                <c:pt idx="17">
                  <c:v>Saskatchewan</c:v>
                </c:pt>
                <c:pt idx="18">
                  <c:v>Newfoundland &amp; Labrador</c:v>
                </c:pt>
                <c:pt idx="19">
                  <c:v>United Kingdom—North Sea</c:v>
                </c:pt>
                <c:pt idx="20">
                  <c:v>Argentina—Mendoza</c:v>
                </c:pt>
                <c:pt idx="21">
                  <c:v>Louisiana</c:v>
                </c:pt>
                <c:pt idx="22">
                  <c:v>Angola</c:v>
                </c:pt>
                <c:pt idx="23">
                  <c:v>Montana</c:v>
                </c:pt>
                <c:pt idx="24">
                  <c:v>Cameroon</c:v>
                </c:pt>
                <c:pt idx="25">
                  <c:v>Manitoba</c:v>
                </c:pt>
                <c:pt idx="26">
                  <c:v>Argentina—Neuquen</c:v>
                </c:pt>
                <c:pt idx="27">
                  <c:v>Oman</c:v>
                </c:pt>
                <c:pt idx="28">
                  <c:v>Norway—North Sea</c:v>
                </c:pt>
                <c:pt idx="29">
                  <c:v>Wyoming</c:v>
                </c:pt>
                <c:pt idx="30">
                  <c:v>Russia</c:v>
                </c:pt>
                <c:pt idx="31">
                  <c:v>Norway—Other Offshore (ex. North Sea)</c:v>
                </c:pt>
                <c:pt idx="32">
                  <c:v>Guyana</c:v>
                </c:pt>
                <c:pt idx="33">
                  <c:v>North Dakota</c:v>
                </c:pt>
                <c:pt idx="34">
                  <c:v>Trinidad &amp; Tobago</c:v>
                </c:pt>
                <c:pt idx="35">
                  <c:v>Ireland</c:v>
                </c:pt>
                <c:pt idx="36">
                  <c:v>Alabama</c:v>
                </c:pt>
                <c:pt idx="37">
                  <c:v>Mississippi</c:v>
                </c:pt>
                <c:pt idx="38">
                  <c:v>Kansas</c:v>
                </c:pt>
                <c:pt idx="39">
                  <c:v>Oklahoma</c:v>
                </c:pt>
                <c:pt idx="40">
                  <c:v>Texas</c:v>
                </c:pt>
              </c:strCache>
            </c:strRef>
          </c:cat>
          <c:val>
            <c:numRef>
              <c:f>'Fig 17'!$C$43:$C$83</c:f>
              <c:numCache>
                <c:formatCode>0%</c:formatCode>
                <c:ptCount val="41"/>
                <c:pt idx="0">
                  <c:v>0</c:v>
                </c:pt>
                <c:pt idx="1">
                  <c:v>0.125</c:v>
                </c:pt>
                <c:pt idx="2">
                  <c:v>0.2</c:v>
                </c:pt>
                <c:pt idx="3">
                  <c:v>0.22222222222222221</c:v>
                </c:pt>
                <c:pt idx="4">
                  <c:v>0</c:v>
                </c:pt>
                <c:pt idx="5">
                  <c:v>0.22222222222222221</c:v>
                </c:pt>
                <c:pt idx="6">
                  <c:v>0</c:v>
                </c:pt>
                <c:pt idx="7">
                  <c:v>0</c:v>
                </c:pt>
                <c:pt idx="8">
                  <c:v>0.17647058823529413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0.125</c:v>
                </c:pt>
                <c:pt idx="13">
                  <c:v>5.8823529411764705E-2</c:v>
                </c:pt>
                <c:pt idx="14">
                  <c:v>0.1111111111111111</c:v>
                </c:pt>
                <c:pt idx="15">
                  <c:v>0</c:v>
                </c:pt>
                <c:pt idx="16">
                  <c:v>0.125</c:v>
                </c:pt>
                <c:pt idx="17">
                  <c:v>0.10344827586206896</c:v>
                </c:pt>
                <c:pt idx="18">
                  <c:v>0.1</c:v>
                </c:pt>
                <c:pt idx="19">
                  <c:v>5.8823529411764705E-2</c:v>
                </c:pt>
                <c:pt idx="20">
                  <c:v>0</c:v>
                </c:pt>
                <c:pt idx="21">
                  <c:v>0.11538461538461539</c:v>
                </c:pt>
                <c:pt idx="22">
                  <c:v>0</c:v>
                </c:pt>
                <c:pt idx="23">
                  <c:v>0</c:v>
                </c:pt>
                <c:pt idx="24">
                  <c:v>0.125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8.3333333333333329E-2</c:v>
                </c:pt>
                <c:pt idx="29">
                  <c:v>5.2631578947368418E-2</c:v>
                </c:pt>
                <c:pt idx="30">
                  <c:v>0</c:v>
                </c:pt>
                <c:pt idx="31">
                  <c:v>0.125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17'!$D$3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17'!$A$43:$A$83</c:f>
              <c:strCache>
                <c:ptCount val="41"/>
                <c:pt idx="0">
                  <c:v>Brazil—Onshore CCs</c:v>
                </c:pt>
                <c:pt idx="1">
                  <c:v>Bangladesh</c:v>
                </c:pt>
                <c:pt idx="2">
                  <c:v>Algeria</c:v>
                </c:pt>
                <c:pt idx="3">
                  <c:v>Tunisia</c:v>
                </c:pt>
                <c:pt idx="4">
                  <c:v>Malaysia</c:v>
                </c:pt>
                <c:pt idx="5">
                  <c:v>Equatorial Guinea</c:v>
                </c:pt>
                <c:pt idx="6">
                  <c:v>Rep. of Congo (Brazzaville)</c:v>
                </c:pt>
                <c:pt idx="7">
                  <c:v>Netherlands</c:v>
                </c:pt>
                <c:pt idx="8">
                  <c:v>Australia—Offshore</c:v>
                </c:pt>
                <c:pt idx="9">
                  <c:v>Western Australia</c:v>
                </c:pt>
                <c:pt idx="10">
                  <c:v>Queensland</c:v>
                </c:pt>
                <c:pt idx="11">
                  <c:v>New Mexico</c:v>
                </c:pt>
                <c:pt idx="12">
                  <c:v>Ivory Coast</c:v>
                </c:pt>
                <c:pt idx="13">
                  <c:v>Alaska</c:v>
                </c:pt>
                <c:pt idx="14">
                  <c:v>Nova Scotia</c:v>
                </c:pt>
                <c:pt idx="15">
                  <c:v>Brazil—Offshore presalt area PSCs</c:v>
                </c:pt>
                <c:pt idx="16">
                  <c:v>US Offshore—Gulf of Mexico</c:v>
                </c:pt>
                <c:pt idx="17">
                  <c:v>Saskatchewan</c:v>
                </c:pt>
                <c:pt idx="18">
                  <c:v>Newfoundland &amp; Labrador</c:v>
                </c:pt>
                <c:pt idx="19">
                  <c:v>United Kingdom—North Sea</c:v>
                </c:pt>
                <c:pt idx="20">
                  <c:v>Argentina—Mendoza</c:v>
                </c:pt>
                <c:pt idx="21">
                  <c:v>Louisiana</c:v>
                </c:pt>
                <c:pt idx="22">
                  <c:v>Angola</c:v>
                </c:pt>
                <c:pt idx="23">
                  <c:v>Montana</c:v>
                </c:pt>
                <c:pt idx="24">
                  <c:v>Cameroon</c:v>
                </c:pt>
                <c:pt idx="25">
                  <c:v>Manitoba</c:v>
                </c:pt>
                <c:pt idx="26">
                  <c:v>Argentina—Neuquen</c:v>
                </c:pt>
                <c:pt idx="27">
                  <c:v>Oman</c:v>
                </c:pt>
                <c:pt idx="28">
                  <c:v>Norway—North Sea</c:v>
                </c:pt>
                <c:pt idx="29">
                  <c:v>Wyoming</c:v>
                </c:pt>
                <c:pt idx="30">
                  <c:v>Russia</c:v>
                </c:pt>
                <c:pt idx="31">
                  <c:v>Norway—Other Offshore (ex. North Sea)</c:v>
                </c:pt>
                <c:pt idx="32">
                  <c:v>Guyana</c:v>
                </c:pt>
                <c:pt idx="33">
                  <c:v>North Dakota</c:v>
                </c:pt>
                <c:pt idx="34">
                  <c:v>Trinidad &amp; Tobago</c:v>
                </c:pt>
                <c:pt idx="35">
                  <c:v>Ireland</c:v>
                </c:pt>
                <c:pt idx="36">
                  <c:v>Alabama</c:v>
                </c:pt>
                <c:pt idx="37">
                  <c:v>Mississippi</c:v>
                </c:pt>
                <c:pt idx="38">
                  <c:v>Kansas</c:v>
                </c:pt>
                <c:pt idx="39">
                  <c:v>Oklahoma</c:v>
                </c:pt>
                <c:pt idx="40">
                  <c:v>Texas</c:v>
                </c:pt>
              </c:strCache>
            </c:strRef>
          </c:cat>
          <c:val>
            <c:numRef>
              <c:f>'Fig 17'!$D$43:$D$83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6.25E-2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3.4482758620689655E-2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53058816"/>
        <c:axId val="353060352"/>
      </c:barChart>
      <c:catAx>
        <c:axId val="353058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53060352"/>
        <c:crosses val="autoZero"/>
        <c:auto val="1"/>
        <c:lblAlgn val="ctr"/>
        <c:lblOffset val="100"/>
        <c:noMultiLvlLbl val="0"/>
      </c:catAx>
      <c:valAx>
        <c:axId val="353060352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353058816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0432351919312841"/>
          <c:y val="3.6728244601718078E-2"/>
          <c:w val="0.19795222719462224"/>
          <c:h val="0.12268068186391955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968368102568148"/>
          <c:y val="8.2947304265125026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18'!$B$3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18'!$A$4:$A$42</c:f>
              <c:strCache>
                <c:ptCount val="39"/>
                <c:pt idx="0">
                  <c:v>California</c:v>
                </c:pt>
                <c:pt idx="1">
                  <c:v>Venezuela</c:v>
                </c:pt>
                <c:pt idx="2">
                  <c:v>Ecuador</c:v>
                </c:pt>
                <c:pt idx="3">
                  <c:v>Victoria</c:v>
                </c:pt>
                <c:pt idx="4">
                  <c:v>Tasmania</c:v>
                </c:pt>
                <c:pt idx="5">
                  <c:v>US Offshore—Alaska</c:v>
                </c:pt>
                <c:pt idx="6">
                  <c:v>British Columbia</c:v>
                </c:pt>
                <c:pt idx="7">
                  <c:v>Yemen</c:v>
                </c:pt>
                <c:pt idx="8">
                  <c:v>New South Wales</c:v>
                </c:pt>
                <c:pt idx="9">
                  <c:v>Colorado</c:v>
                </c:pt>
                <c:pt idx="10">
                  <c:v>France</c:v>
                </c:pt>
                <c:pt idx="11">
                  <c:v>Alberta</c:v>
                </c:pt>
                <c:pt idx="12">
                  <c:v>Egypt</c:v>
                </c:pt>
                <c:pt idx="13">
                  <c:v>Ohio</c:v>
                </c:pt>
                <c:pt idx="14">
                  <c:v>Nigeria</c:v>
                </c:pt>
                <c:pt idx="15">
                  <c:v>Indonesia</c:v>
                </c:pt>
                <c:pt idx="16">
                  <c:v>Northern Territory</c:v>
                </c:pt>
                <c:pt idx="17">
                  <c:v>US Offshore—Gulf of Mexico</c:v>
                </c:pt>
                <c:pt idx="18">
                  <c:v>Mexico</c:v>
                </c:pt>
                <c:pt idx="19">
                  <c:v>Australia—Offshore</c:v>
                </c:pt>
                <c:pt idx="20">
                  <c:v>Netherlands</c:v>
                </c:pt>
                <c:pt idx="21">
                  <c:v>Ireland</c:v>
                </c:pt>
                <c:pt idx="22">
                  <c:v>Utah</c:v>
                </c:pt>
                <c:pt idx="23">
                  <c:v>Gabon</c:v>
                </c:pt>
                <c:pt idx="24">
                  <c:v>Peru</c:v>
                </c:pt>
                <c:pt idx="25">
                  <c:v>Queensland</c:v>
                </c:pt>
                <c:pt idx="26">
                  <c:v>Pennsylvania</c:v>
                </c:pt>
                <c:pt idx="27">
                  <c:v>Nova Scotia</c:v>
                </c:pt>
                <c:pt idx="28">
                  <c:v>Michigan</c:v>
                </c:pt>
                <c:pt idx="29">
                  <c:v>Ivory Coast</c:v>
                </c:pt>
                <c:pt idx="30">
                  <c:v>Iraq</c:v>
                </c:pt>
                <c:pt idx="31">
                  <c:v>India</c:v>
                </c:pt>
                <c:pt idx="32">
                  <c:v>Cambodia</c:v>
                </c:pt>
                <c:pt idx="33">
                  <c:v>Brazil—Onshore CCs</c:v>
                </c:pt>
                <c:pt idx="34">
                  <c:v>Brazil—Offshore CCs</c:v>
                </c:pt>
                <c:pt idx="35">
                  <c:v>Vietnam</c:v>
                </c:pt>
                <c:pt idx="36">
                  <c:v>Alaska</c:v>
                </c:pt>
                <c:pt idx="37">
                  <c:v>New Zealand</c:v>
                </c:pt>
                <c:pt idx="38">
                  <c:v>Saskatchewan</c:v>
                </c:pt>
              </c:strCache>
            </c:strRef>
          </c:cat>
          <c:val>
            <c:numRef>
              <c:f>'Fig 18'!$B$4:$B$42</c:f>
              <c:numCache>
                <c:formatCode>0%</c:formatCode>
                <c:ptCount val="39"/>
                <c:pt idx="0">
                  <c:v>0.55555555555555558</c:v>
                </c:pt>
                <c:pt idx="1">
                  <c:v>0.33333333333333331</c:v>
                </c:pt>
                <c:pt idx="2">
                  <c:v>0.55555555555555558</c:v>
                </c:pt>
                <c:pt idx="3">
                  <c:v>0.375</c:v>
                </c:pt>
                <c:pt idx="4">
                  <c:v>0.33333333333333331</c:v>
                </c:pt>
                <c:pt idx="5">
                  <c:v>0.33333333333333331</c:v>
                </c:pt>
                <c:pt idx="6">
                  <c:v>0.38709677419354838</c:v>
                </c:pt>
                <c:pt idx="7">
                  <c:v>0.4</c:v>
                </c:pt>
                <c:pt idx="8">
                  <c:v>0.3</c:v>
                </c:pt>
                <c:pt idx="9">
                  <c:v>0.47368421052631576</c:v>
                </c:pt>
                <c:pt idx="10">
                  <c:v>0</c:v>
                </c:pt>
                <c:pt idx="11">
                  <c:v>0.34615384615384615</c:v>
                </c:pt>
                <c:pt idx="12">
                  <c:v>0.7142857142857143</c:v>
                </c:pt>
                <c:pt idx="13">
                  <c:v>0.44444444444444442</c:v>
                </c:pt>
                <c:pt idx="14">
                  <c:v>0.46666666666666667</c:v>
                </c:pt>
                <c:pt idx="15">
                  <c:v>0.55555555555555558</c:v>
                </c:pt>
                <c:pt idx="16">
                  <c:v>0.18181818181818182</c:v>
                </c:pt>
                <c:pt idx="17">
                  <c:v>0.53846153846153844</c:v>
                </c:pt>
                <c:pt idx="18">
                  <c:v>0.52941176470588236</c:v>
                </c:pt>
                <c:pt idx="19">
                  <c:v>0.52941176470588236</c:v>
                </c:pt>
                <c:pt idx="20">
                  <c:v>0.42857142857142855</c:v>
                </c:pt>
                <c:pt idx="21">
                  <c:v>0.42857142857142855</c:v>
                </c:pt>
                <c:pt idx="22">
                  <c:v>0.55555555555555558</c:v>
                </c:pt>
                <c:pt idx="23">
                  <c:v>0.45454545454545453</c:v>
                </c:pt>
                <c:pt idx="24">
                  <c:v>0.33333333333333331</c:v>
                </c:pt>
                <c:pt idx="25">
                  <c:v>0.3</c:v>
                </c:pt>
                <c:pt idx="26">
                  <c:v>0.5</c:v>
                </c:pt>
                <c:pt idx="27">
                  <c:v>0.375</c:v>
                </c:pt>
                <c:pt idx="28">
                  <c:v>0.5</c:v>
                </c:pt>
                <c:pt idx="29">
                  <c:v>0.5</c:v>
                </c:pt>
                <c:pt idx="30">
                  <c:v>0.125</c:v>
                </c:pt>
                <c:pt idx="31">
                  <c:v>0.33333333333333331</c:v>
                </c:pt>
                <c:pt idx="32">
                  <c:v>0.5</c:v>
                </c:pt>
                <c:pt idx="33">
                  <c:v>0.5</c:v>
                </c:pt>
                <c:pt idx="34">
                  <c:v>0.2857142857142857</c:v>
                </c:pt>
                <c:pt idx="35">
                  <c:v>0.4</c:v>
                </c:pt>
                <c:pt idx="36">
                  <c:v>0.33333333333333331</c:v>
                </c:pt>
                <c:pt idx="37">
                  <c:v>0.15384615384615385</c:v>
                </c:pt>
                <c:pt idx="38">
                  <c:v>0.31034482758620691</c:v>
                </c:pt>
              </c:numCache>
            </c:numRef>
          </c:val>
        </c:ser>
        <c:ser>
          <c:idx val="1"/>
          <c:order val="1"/>
          <c:tx>
            <c:strRef>
              <c:f>'Fig 18'!$C$3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18'!$A$4:$A$42</c:f>
              <c:strCache>
                <c:ptCount val="39"/>
                <c:pt idx="0">
                  <c:v>California</c:v>
                </c:pt>
                <c:pt idx="1">
                  <c:v>Venezuela</c:v>
                </c:pt>
                <c:pt idx="2">
                  <c:v>Ecuador</c:v>
                </c:pt>
                <c:pt idx="3">
                  <c:v>Victoria</c:v>
                </c:pt>
                <c:pt idx="4">
                  <c:v>Tasmania</c:v>
                </c:pt>
                <c:pt idx="5">
                  <c:v>US Offshore—Alaska</c:v>
                </c:pt>
                <c:pt idx="6">
                  <c:v>British Columbia</c:v>
                </c:pt>
                <c:pt idx="7">
                  <c:v>Yemen</c:v>
                </c:pt>
                <c:pt idx="8">
                  <c:v>New South Wales</c:v>
                </c:pt>
                <c:pt idx="9">
                  <c:v>Colorado</c:v>
                </c:pt>
                <c:pt idx="10">
                  <c:v>France</c:v>
                </c:pt>
                <c:pt idx="11">
                  <c:v>Alberta</c:v>
                </c:pt>
                <c:pt idx="12">
                  <c:v>Egypt</c:v>
                </c:pt>
                <c:pt idx="13">
                  <c:v>Ohio</c:v>
                </c:pt>
                <c:pt idx="14">
                  <c:v>Nigeria</c:v>
                </c:pt>
                <c:pt idx="15">
                  <c:v>Indonesia</c:v>
                </c:pt>
                <c:pt idx="16">
                  <c:v>Northern Territory</c:v>
                </c:pt>
                <c:pt idx="17">
                  <c:v>US Offshore—Gulf of Mexico</c:v>
                </c:pt>
                <c:pt idx="18">
                  <c:v>Mexico</c:v>
                </c:pt>
                <c:pt idx="19">
                  <c:v>Australia—Offshore</c:v>
                </c:pt>
                <c:pt idx="20">
                  <c:v>Netherlands</c:v>
                </c:pt>
                <c:pt idx="21">
                  <c:v>Ireland</c:v>
                </c:pt>
                <c:pt idx="22">
                  <c:v>Utah</c:v>
                </c:pt>
                <c:pt idx="23">
                  <c:v>Gabon</c:v>
                </c:pt>
                <c:pt idx="24">
                  <c:v>Peru</c:v>
                </c:pt>
                <c:pt idx="25">
                  <c:v>Queensland</c:v>
                </c:pt>
                <c:pt idx="26">
                  <c:v>Pennsylvania</c:v>
                </c:pt>
                <c:pt idx="27">
                  <c:v>Nova Scotia</c:v>
                </c:pt>
                <c:pt idx="28">
                  <c:v>Michigan</c:v>
                </c:pt>
                <c:pt idx="29">
                  <c:v>Ivory Coast</c:v>
                </c:pt>
                <c:pt idx="30">
                  <c:v>Iraq</c:v>
                </c:pt>
                <c:pt idx="31">
                  <c:v>India</c:v>
                </c:pt>
                <c:pt idx="32">
                  <c:v>Cambodia</c:v>
                </c:pt>
                <c:pt idx="33">
                  <c:v>Brazil—Onshore CCs</c:v>
                </c:pt>
                <c:pt idx="34">
                  <c:v>Brazil—Offshore CCs</c:v>
                </c:pt>
                <c:pt idx="35">
                  <c:v>Vietnam</c:v>
                </c:pt>
                <c:pt idx="36">
                  <c:v>Alaska</c:v>
                </c:pt>
                <c:pt idx="37">
                  <c:v>New Zealand</c:v>
                </c:pt>
                <c:pt idx="38">
                  <c:v>Saskatchewan</c:v>
                </c:pt>
              </c:strCache>
            </c:strRef>
          </c:cat>
          <c:val>
            <c:numRef>
              <c:f>'Fig 18'!$C$4:$C$42</c:f>
              <c:numCache>
                <c:formatCode>0%</c:formatCode>
                <c:ptCount val="39"/>
                <c:pt idx="0">
                  <c:v>0.33333333333333331</c:v>
                </c:pt>
                <c:pt idx="1">
                  <c:v>0.2</c:v>
                </c:pt>
                <c:pt idx="2">
                  <c:v>0.33333333333333331</c:v>
                </c:pt>
                <c:pt idx="3">
                  <c:v>0.125</c:v>
                </c:pt>
                <c:pt idx="4">
                  <c:v>0.16666666666666666</c:v>
                </c:pt>
                <c:pt idx="5">
                  <c:v>0.33333333333333331</c:v>
                </c:pt>
                <c:pt idx="6">
                  <c:v>0.35483870967741937</c:v>
                </c:pt>
                <c:pt idx="7">
                  <c:v>0.4</c:v>
                </c:pt>
                <c:pt idx="8">
                  <c:v>0.2</c:v>
                </c:pt>
                <c:pt idx="9">
                  <c:v>0.21052631578947367</c:v>
                </c:pt>
                <c:pt idx="10">
                  <c:v>0.66666666666666663</c:v>
                </c:pt>
                <c:pt idx="11">
                  <c:v>0.38461538461538464</c:v>
                </c:pt>
                <c:pt idx="12">
                  <c:v>0</c:v>
                </c:pt>
                <c:pt idx="13">
                  <c:v>0.22222222222222221</c:v>
                </c:pt>
                <c:pt idx="14">
                  <c:v>0.2</c:v>
                </c:pt>
                <c:pt idx="15">
                  <c:v>0.1111111111111111</c:v>
                </c:pt>
                <c:pt idx="16">
                  <c:v>0.36363636363636365</c:v>
                </c:pt>
                <c:pt idx="17">
                  <c:v>7.6923076923076927E-2</c:v>
                </c:pt>
                <c:pt idx="18">
                  <c:v>5.8823529411764705E-2</c:v>
                </c:pt>
                <c:pt idx="19">
                  <c:v>5.8823529411764705E-2</c:v>
                </c:pt>
                <c:pt idx="20">
                  <c:v>0.14285714285714285</c:v>
                </c:pt>
                <c:pt idx="21">
                  <c:v>0.14285714285714285</c:v>
                </c:pt>
                <c:pt idx="22">
                  <c:v>0</c:v>
                </c:pt>
                <c:pt idx="23">
                  <c:v>9.0909090909090912E-2</c:v>
                </c:pt>
                <c:pt idx="24">
                  <c:v>0.2</c:v>
                </c:pt>
                <c:pt idx="25">
                  <c:v>0.1</c:v>
                </c:pt>
                <c:pt idx="26">
                  <c:v>0</c:v>
                </c:pt>
                <c:pt idx="27">
                  <c:v>0.125</c:v>
                </c:pt>
                <c:pt idx="28">
                  <c:v>0</c:v>
                </c:pt>
                <c:pt idx="29">
                  <c:v>0</c:v>
                </c:pt>
                <c:pt idx="30">
                  <c:v>0.375</c:v>
                </c:pt>
                <c:pt idx="31">
                  <c:v>0.16666666666666666</c:v>
                </c:pt>
                <c:pt idx="32">
                  <c:v>0</c:v>
                </c:pt>
                <c:pt idx="33">
                  <c:v>0</c:v>
                </c:pt>
                <c:pt idx="34">
                  <c:v>0.14285714285714285</c:v>
                </c:pt>
                <c:pt idx="35">
                  <c:v>6.6666666666666666E-2</c:v>
                </c:pt>
                <c:pt idx="36">
                  <c:v>0.13333333333333333</c:v>
                </c:pt>
                <c:pt idx="37">
                  <c:v>0.30769230769230771</c:v>
                </c:pt>
                <c:pt idx="38">
                  <c:v>0.10344827586206896</c:v>
                </c:pt>
              </c:numCache>
            </c:numRef>
          </c:val>
        </c:ser>
        <c:ser>
          <c:idx val="2"/>
          <c:order val="2"/>
          <c:tx>
            <c:strRef>
              <c:f>'Fig 18'!$D$3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18'!$A$4:$A$42</c:f>
              <c:strCache>
                <c:ptCount val="39"/>
                <c:pt idx="0">
                  <c:v>California</c:v>
                </c:pt>
                <c:pt idx="1">
                  <c:v>Venezuela</c:v>
                </c:pt>
                <c:pt idx="2">
                  <c:v>Ecuador</c:v>
                </c:pt>
                <c:pt idx="3">
                  <c:v>Victoria</c:v>
                </c:pt>
                <c:pt idx="4">
                  <c:v>Tasmania</c:v>
                </c:pt>
                <c:pt idx="5">
                  <c:v>US Offshore—Alaska</c:v>
                </c:pt>
                <c:pt idx="6">
                  <c:v>British Columbia</c:v>
                </c:pt>
                <c:pt idx="7">
                  <c:v>Yemen</c:v>
                </c:pt>
                <c:pt idx="8">
                  <c:v>New South Wales</c:v>
                </c:pt>
                <c:pt idx="9">
                  <c:v>Colorado</c:v>
                </c:pt>
                <c:pt idx="10">
                  <c:v>France</c:v>
                </c:pt>
                <c:pt idx="11">
                  <c:v>Alberta</c:v>
                </c:pt>
                <c:pt idx="12">
                  <c:v>Egypt</c:v>
                </c:pt>
                <c:pt idx="13">
                  <c:v>Ohio</c:v>
                </c:pt>
                <c:pt idx="14">
                  <c:v>Nigeria</c:v>
                </c:pt>
                <c:pt idx="15">
                  <c:v>Indonesia</c:v>
                </c:pt>
                <c:pt idx="16">
                  <c:v>Northern Territory</c:v>
                </c:pt>
                <c:pt idx="17">
                  <c:v>US Offshore—Gulf of Mexico</c:v>
                </c:pt>
                <c:pt idx="18">
                  <c:v>Mexico</c:v>
                </c:pt>
                <c:pt idx="19">
                  <c:v>Australia—Offshore</c:v>
                </c:pt>
                <c:pt idx="20">
                  <c:v>Netherlands</c:v>
                </c:pt>
                <c:pt idx="21">
                  <c:v>Ireland</c:v>
                </c:pt>
                <c:pt idx="22">
                  <c:v>Utah</c:v>
                </c:pt>
                <c:pt idx="23">
                  <c:v>Gabon</c:v>
                </c:pt>
                <c:pt idx="24">
                  <c:v>Peru</c:v>
                </c:pt>
                <c:pt idx="25">
                  <c:v>Queensland</c:v>
                </c:pt>
                <c:pt idx="26">
                  <c:v>Pennsylvania</c:v>
                </c:pt>
                <c:pt idx="27">
                  <c:v>Nova Scotia</c:v>
                </c:pt>
                <c:pt idx="28">
                  <c:v>Michigan</c:v>
                </c:pt>
                <c:pt idx="29">
                  <c:v>Ivory Coast</c:v>
                </c:pt>
                <c:pt idx="30">
                  <c:v>Iraq</c:v>
                </c:pt>
                <c:pt idx="31">
                  <c:v>India</c:v>
                </c:pt>
                <c:pt idx="32">
                  <c:v>Cambodia</c:v>
                </c:pt>
                <c:pt idx="33">
                  <c:v>Brazil—Onshore CCs</c:v>
                </c:pt>
                <c:pt idx="34">
                  <c:v>Brazil—Offshore CCs</c:v>
                </c:pt>
                <c:pt idx="35">
                  <c:v>Vietnam</c:v>
                </c:pt>
                <c:pt idx="36">
                  <c:v>Alaska</c:v>
                </c:pt>
                <c:pt idx="37">
                  <c:v>New Zealand</c:v>
                </c:pt>
                <c:pt idx="38">
                  <c:v>Saskatchewan</c:v>
                </c:pt>
              </c:strCache>
            </c:strRef>
          </c:cat>
          <c:val>
            <c:numRef>
              <c:f>'Fig 18'!$D$4:$D$42</c:f>
              <c:numCache>
                <c:formatCode>0%</c:formatCode>
                <c:ptCount val="39"/>
                <c:pt idx="0">
                  <c:v>0.1111111111111111</c:v>
                </c:pt>
                <c:pt idx="1">
                  <c:v>0.4</c:v>
                </c:pt>
                <c:pt idx="2">
                  <c:v>0</c:v>
                </c:pt>
                <c:pt idx="3">
                  <c:v>0.375</c:v>
                </c:pt>
                <c:pt idx="4">
                  <c:v>0.33333333333333331</c:v>
                </c:pt>
                <c:pt idx="5">
                  <c:v>0.16666666666666666</c:v>
                </c:pt>
                <c:pt idx="6">
                  <c:v>6.4516129032258063E-2</c:v>
                </c:pt>
                <c:pt idx="7">
                  <c:v>0</c:v>
                </c:pt>
                <c:pt idx="8">
                  <c:v>0.3</c:v>
                </c:pt>
                <c:pt idx="9">
                  <c:v>0.10526315789473684</c:v>
                </c:pt>
                <c:pt idx="10">
                  <c:v>0.1111111111111111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9.0909090909090912E-2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7.1428571428571425E-2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3.4482758620689655E-2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5985920"/>
        <c:axId val="445987456"/>
      </c:barChart>
      <c:catAx>
        <c:axId val="445985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5987456"/>
        <c:crosses val="autoZero"/>
        <c:auto val="1"/>
        <c:lblAlgn val="ctr"/>
        <c:lblOffset val="100"/>
        <c:noMultiLvlLbl val="0"/>
      </c:catAx>
      <c:valAx>
        <c:axId val="445987456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45985920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18'!$B$3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18'!$A$43:$A$83</c:f>
              <c:strCache>
                <c:ptCount val="41"/>
                <c:pt idx="0">
                  <c:v>Norway—North Sea</c:v>
                </c:pt>
                <c:pt idx="1">
                  <c:v>Libya</c:v>
                </c:pt>
                <c:pt idx="2">
                  <c:v>Bolivia</c:v>
                </c:pt>
                <c:pt idx="3">
                  <c:v>Angola</c:v>
                </c:pt>
                <c:pt idx="4">
                  <c:v>UK—Other Offshore (ex. North Sea)</c:v>
                </c:pt>
                <c:pt idx="5">
                  <c:v>Papua New Guinea</c:v>
                </c:pt>
                <c:pt idx="6">
                  <c:v>Norway—Other Offshore (ex. North Sea)</c:v>
                </c:pt>
                <c:pt idx="7">
                  <c:v>Thailand</c:v>
                </c:pt>
                <c:pt idx="8">
                  <c:v>Western Australia</c:v>
                </c:pt>
                <c:pt idx="9">
                  <c:v>Pakistan</c:v>
                </c:pt>
                <c:pt idx="10">
                  <c:v>Newfoundland &amp; Labrador</c:v>
                </c:pt>
                <c:pt idx="11">
                  <c:v>New Mexico</c:v>
                </c:pt>
                <c:pt idx="12">
                  <c:v>Myanmar</c:v>
                </c:pt>
                <c:pt idx="13">
                  <c:v>Colombia</c:v>
                </c:pt>
                <c:pt idx="14">
                  <c:v>Trinidad &amp; Tobago</c:v>
                </c:pt>
                <c:pt idx="15">
                  <c:v>Mozambique</c:v>
                </c:pt>
                <c:pt idx="16">
                  <c:v>Equatorial Guinea</c:v>
                </c:pt>
                <c:pt idx="17">
                  <c:v>Manitoba</c:v>
                </c:pt>
                <c:pt idx="18">
                  <c:v>Malaysia</c:v>
                </c:pt>
                <c:pt idx="19">
                  <c:v>Louisiana</c:v>
                </c:pt>
                <c:pt idx="20">
                  <c:v>United Kingdom—North Sea</c:v>
                </c:pt>
                <c:pt idx="21">
                  <c:v>Algeria</c:v>
                </c:pt>
                <c:pt idx="22">
                  <c:v>Russia</c:v>
                </c:pt>
                <c:pt idx="23">
                  <c:v>Bangladesh</c:v>
                </c:pt>
                <c:pt idx="24">
                  <c:v>Argentina—Mendoza</c:v>
                </c:pt>
                <c:pt idx="25">
                  <c:v>Montana</c:v>
                </c:pt>
                <c:pt idx="26">
                  <c:v>Tunisia</c:v>
                </c:pt>
                <c:pt idx="27">
                  <c:v>South Australia</c:v>
                </c:pt>
                <c:pt idx="28">
                  <c:v>Cameroon</c:v>
                </c:pt>
                <c:pt idx="29">
                  <c:v>North Dakota</c:v>
                </c:pt>
                <c:pt idx="30">
                  <c:v>Guyana</c:v>
                </c:pt>
                <c:pt idx="31">
                  <c:v>Oman</c:v>
                </c:pt>
                <c:pt idx="32">
                  <c:v>Wyoming</c:v>
                </c:pt>
                <c:pt idx="33">
                  <c:v>Argentina—Neuquen</c:v>
                </c:pt>
                <c:pt idx="34">
                  <c:v>Oklahoma</c:v>
                </c:pt>
                <c:pt idx="35">
                  <c:v>Mississippi</c:v>
                </c:pt>
                <c:pt idx="36">
                  <c:v>Brazil—Offshore presalt area PSCs</c:v>
                </c:pt>
                <c:pt idx="37">
                  <c:v>Rep. of Congo (Brazzaville)</c:v>
                </c:pt>
                <c:pt idx="38">
                  <c:v>Alabama</c:v>
                </c:pt>
                <c:pt idx="39">
                  <c:v>Texas</c:v>
                </c:pt>
                <c:pt idx="40">
                  <c:v>Kansas</c:v>
                </c:pt>
              </c:strCache>
            </c:strRef>
          </c:cat>
          <c:val>
            <c:numRef>
              <c:f>'Fig 18'!$B$43:$B$83</c:f>
              <c:numCache>
                <c:formatCode>0%</c:formatCode>
                <c:ptCount val="41"/>
                <c:pt idx="0">
                  <c:v>0.36363636363636365</c:v>
                </c:pt>
                <c:pt idx="1">
                  <c:v>0.18181818181818182</c:v>
                </c:pt>
                <c:pt idx="2">
                  <c:v>0.1111111111111111</c:v>
                </c:pt>
                <c:pt idx="3">
                  <c:v>0.44444444444444442</c:v>
                </c:pt>
                <c:pt idx="4">
                  <c:v>0.2857142857142857</c:v>
                </c:pt>
                <c:pt idx="5">
                  <c:v>0.42857142857142855</c:v>
                </c:pt>
                <c:pt idx="6">
                  <c:v>0.2857142857142857</c:v>
                </c:pt>
                <c:pt idx="7">
                  <c:v>0.33333333333333331</c:v>
                </c:pt>
                <c:pt idx="8">
                  <c:v>0.2</c:v>
                </c:pt>
                <c:pt idx="9">
                  <c:v>0.4</c:v>
                </c:pt>
                <c:pt idx="10">
                  <c:v>0.2</c:v>
                </c:pt>
                <c:pt idx="11">
                  <c:v>0.33333333333333331</c:v>
                </c:pt>
                <c:pt idx="12">
                  <c:v>0.4</c:v>
                </c:pt>
                <c:pt idx="13">
                  <c:v>0.2</c:v>
                </c:pt>
                <c:pt idx="14">
                  <c:v>0.375</c:v>
                </c:pt>
                <c:pt idx="15">
                  <c:v>0.25</c:v>
                </c:pt>
                <c:pt idx="16">
                  <c:v>0.125</c:v>
                </c:pt>
                <c:pt idx="17">
                  <c:v>0.27272727272727271</c:v>
                </c:pt>
                <c:pt idx="18">
                  <c:v>0.33333333333333331</c:v>
                </c:pt>
                <c:pt idx="19">
                  <c:v>0.20833333333333334</c:v>
                </c:pt>
                <c:pt idx="20">
                  <c:v>0.3125</c:v>
                </c:pt>
                <c:pt idx="21">
                  <c:v>0.2</c:v>
                </c:pt>
                <c:pt idx="22">
                  <c:v>0.14285714285714285</c:v>
                </c:pt>
                <c:pt idx="23">
                  <c:v>0.2857142857142857</c:v>
                </c:pt>
                <c:pt idx="24">
                  <c:v>0.2857142857142857</c:v>
                </c:pt>
                <c:pt idx="25">
                  <c:v>0.27272727272727271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0.23809523809523808</c:v>
                </c:pt>
                <c:pt idx="30">
                  <c:v>0.2</c:v>
                </c:pt>
                <c:pt idx="31">
                  <c:v>0.2</c:v>
                </c:pt>
                <c:pt idx="32">
                  <c:v>0.1875</c:v>
                </c:pt>
                <c:pt idx="33">
                  <c:v>0.18181818181818182</c:v>
                </c:pt>
                <c:pt idx="34">
                  <c:v>0.16666666666666666</c:v>
                </c:pt>
                <c:pt idx="35">
                  <c:v>8.3333333333333329E-2</c:v>
                </c:pt>
                <c:pt idx="36">
                  <c:v>0.16666666666666666</c:v>
                </c:pt>
                <c:pt idx="37">
                  <c:v>0.14285714285714285</c:v>
                </c:pt>
                <c:pt idx="38">
                  <c:v>0.125</c:v>
                </c:pt>
                <c:pt idx="39">
                  <c:v>0.1</c:v>
                </c:pt>
                <c:pt idx="40">
                  <c:v>7.1428571428571425E-2</c:v>
                </c:pt>
              </c:numCache>
            </c:numRef>
          </c:val>
        </c:ser>
        <c:ser>
          <c:idx val="1"/>
          <c:order val="1"/>
          <c:tx>
            <c:strRef>
              <c:f>'Fig 18'!$C$3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18'!$A$43:$A$83</c:f>
              <c:strCache>
                <c:ptCount val="41"/>
                <c:pt idx="0">
                  <c:v>Norway—North Sea</c:v>
                </c:pt>
                <c:pt idx="1">
                  <c:v>Libya</c:v>
                </c:pt>
                <c:pt idx="2">
                  <c:v>Bolivia</c:v>
                </c:pt>
                <c:pt idx="3">
                  <c:v>Angola</c:v>
                </c:pt>
                <c:pt idx="4">
                  <c:v>UK—Other Offshore (ex. North Sea)</c:v>
                </c:pt>
                <c:pt idx="5">
                  <c:v>Papua New Guinea</c:v>
                </c:pt>
                <c:pt idx="6">
                  <c:v>Norway—Other Offshore (ex. North Sea)</c:v>
                </c:pt>
                <c:pt idx="7">
                  <c:v>Thailand</c:v>
                </c:pt>
                <c:pt idx="8">
                  <c:v>Western Australia</c:v>
                </c:pt>
                <c:pt idx="9">
                  <c:v>Pakistan</c:v>
                </c:pt>
                <c:pt idx="10">
                  <c:v>Newfoundland &amp; Labrador</c:v>
                </c:pt>
                <c:pt idx="11">
                  <c:v>New Mexico</c:v>
                </c:pt>
                <c:pt idx="12">
                  <c:v>Myanmar</c:v>
                </c:pt>
                <c:pt idx="13">
                  <c:v>Colombia</c:v>
                </c:pt>
                <c:pt idx="14">
                  <c:v>Trinidad &amp; Tobago</c:v>
                </c:pt>
                <c:pt idx="15">
                  <c:v>Mozambique</c:v>
                </c:pt>
                <c:pt idx="16">
                  <c:v>Equatorial Guinea</c:v>
                </c:pt>
                <c:pt idx="17">
                  <c:v>Manitoba</c:v>
                </c:pt>
                <c:pt idx="18">
                  <c:v>Malaysia</c:v>
                </c:pt>
                <c:pt idx="19">
                  <c:v>Louisiana</c:v>
                </c:pt>
                <c:pt idx="20">
                  <c:v>United Kingdom—North Sea</c:v>
                </c:pt>
                <c:pt idx="21">
                  <c:v>Algeria</c:v>
                </c:pt>
                <c:pt idx="22">
                  <c:v>Russia</c:v>
                </c:pt>
                <c:pt idx="23">
                  <c:v>Bangladesh</c:v>
                </c:pt>
                <c:pt idx="24">
                  <c:v>Argentina—Mendoza</c:v>
                </c:pt>
                <c:pt idx="25">
                  <c:v>Montana</c:v>
                </c:pt>
                <c:pt idx="26">
                  <c:v>Tunisia</c:v>
                </c:pt>
                <c:pt idx="27">
                  <c:v>South Australia</c:v>
                </c:pt>
                <c:pt idx="28">
                  <c:v>Cameroon</c:v>
                </c:pt>
                <c:pt idx="29">
                  <c:v>North Dakota</c:v>
                </c:pt>
                <c:pt idx="30">
                  <c:v>Guyana</c:v>
                </c:pt>
                <c:pt idx="31">
                  <c:v>Oman</c:v>
                </c:pt>
                <c:pt idx="32">
                  <c:v>Wyoming</c:v>
                </c:pt>
                <c:pt idx="33">
                  <c:v>Argentina—Neuquen</c:v>
                </c:pt>
                <c:pt idx="34">
                  <c:v>Oklahoma</c:v>
                </c:pt>
                <c:pt idx="35">
                  <c:v>Mississippi</c:v>
                </c:pt>
                <c:pt idx="36">
                  <c:v>Brazil—Offshore presalt area PSCs</c:v>
                </c:pt>
                <c:pt idx="37">
                  <c:v>Rep. of Congo (Brazzaville)</c:v>
                </c:pt>
                <c:pt idx="38">
                  <c:v>Alabama</c:v>
                </c:pt>
                <c:pt idx="39">
                  <c:v>Texas</c:v>
                </c:pt>
                <c:pt idx="40">
                  <c:v>Kansas</c:v>
                </c:pt>
              </c:strCache>
            </c:strRef>
          </c:cat>
          <c:val>
            <c:numRef>
              <c:f>'Fig 18'!$C$43:$C$83</c:f>
              <c:numCache>
                <c:formatCode>0%</c:formatCode>
                <c:ptCount val="41"/>
                <c:pt idx="0">
                  <c:v>9.0909090909090912E-2</c:v>
                </c:pt>
                <c:pt idx="1">
                  <c:v>0.27272727272727271</c:v>
                </c:pt>
                <c:pt idx="2">
                  <c:v>0.22222222222222221</c:v>
                </c:pt>
                <c:pt idx="3">
                  <c:v>0</c:v>
                </c:pt>
                <c:pt idx="4">
                  <c:v>0.14285714285714285</c:v>
                </c:pt>
                <c:pt idx="5">
                  <c:v>0</c:v>
                </c:pt>
                <c:pt idx="6">
                  <c:v>0.14285714285714285</c:v>
                </c:pt>
                <c:pt idx="7">
                  <c:v>8.3333333333333329E-2</c:v>
                </c:pt>
                <c:pt idx="8">
                  <c:v>0.13333333333333333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0.16</c:v>
                </c:pt>
                <c:pt idx="14">
                  <c:v>0</c:v>
                </c:pt>
                <c:pt idx="15">
                  <c:v>0.125</c:v>
                </c:pt>
                <c:pt idx="16">
                  <c:v>0.25</c:v>
                </c:pt>
                <c:pt idx="17">
                  <c:v>9.0909090909090912E-2</c:v>
                </c:pt>
                <c:pt idx="18">
                  <c:v>0</c:v>
                </c:pt>
                <c:pt idx="19">
                  <c:v>0.125</c:v>
                </c:pt>
                <c:pt idx="20">
                  <c:v>0</c:v>
                </c:pt>
                <c:pt idx="21">
                  <c:v>0.1</c:v>
                </c:pt>
                <c:pt idx="22">
                  <c:v>0.14285714285714285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8.3333333333333329E-2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18'!$D$3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18'!$A$43:$A$83</c:f>
              <c:strCache>
                <c:ptCount val="41"/>
                <c:pt idx="0">
                  <c:v>Norway—North Sea</c:v>
                </c:pt>
                <c:pt idx="1">
                  <c:v>Libya</c:v>
                </c:pt>
                <c:pt idx="2">
                  <c:v>Bolivia</c:v>
                </c:pt>
                <c:pt idx="3">
                  <c:v>Angola</c:v>
                </c:pt>
                <c:pt idx="4">
                  <c:v>UK—Other Offshore (ex. North Sea)</c:v>
                </c:pt>
                <c:pt idx="5">
                  <c:v>Papua New Guinea</c:v>
                </c:pt>
                <c:pt idx="6">
                  <c:v>Norway—Other Offshore (ex. North Sea)</c:v>
                </c:pt>
                <c:pt idx="7">
                  <c:v>Thailand</c:v>
                </c:pt>
                <c:pt idx="8">
                  <c:v>Western Australia</c:v>
                </c:pt>
                <c:pt idx="9">
                  <c:v>Pakistan</c:v>
                </c:pt>
                <c:pt idx="10">
                  <c:v>Newfoundland &amp; Labrador</c:v>
                </c:pt>
                <c:pt idx="11">
                  <c:v>New Mexico</c:v>
                </c:pt>
                <c:pt idx="12">
                  <c:v>Myanmar</c:v>
                </c:pt>
                <c:pt idx="13">
                  <c:v>Colombia</c:v>
                </c:pt>
                <c:pt idx="14">
                  <c:v>Trinidad &amp; Tobago</c:v>
                </c:pt>
                <c:pt idx="15">
                  <c:v>Mozambique</c:v>
                </c:pt>
                <c:pt idx="16">
                  <c:v>Equatorial Guinea</c:v>
                </c:pt>
                <c:pt idx="17">
                  <c:v>Manitoba</c:v>
                </c:pt>
                <c:pt idx="18">
                  <c:v>Malaysia</c:v>
                </c:pt>
                <c:pt idx="19">
                  <c:v>Louisiana</c:v>
                </c:pt>
                <c:pt idx="20">
                  <c:v>United Kingdom—North Sea</c:v>
                </c:pt>
                <c:pt idx="21">
                  <c:v>Algeria</c:v>
                </c:pt>
                <c:pt idx="22">
                  <c:v>Russia</c:v>
                </c:pt>
                <c:pt idx="23">
                  <c:v>Bangladesh</c:v>
                </c:pt>
                <c:pt idx="24">
                  <c:v>Argentina—Mendoza</c:v>
                </c:pt>
                <c:pt idx="25">
                  <c:v>Montana</c:v>
                </c:pt>
                <c:pt idx="26">
                  <c:v>Tunisia</c:v>
                </c:pt>
                <c:pt idx="27">
                  <c:v>South Australia</c:v>
                </c:pt>
                <c:pt idx="28">
                  <c:v>Cameroon</c:v>
                </c:pt>
                <c:pt idx="29">
                  <c:v>North Dakota</c:v>
                </c:pt>
                <c:pt idx="30">
                  <c:v>Guyana</c:v>
                </c:pt>
                <c:pt idx="31">
                  <c:v>Oman</c:v>
                </c:pt>
                <c:pt idx="32">
                  <c:v>Wyoming</c:v>
                </c:pt>
                <c:pt idx="33">
                  <c:v>Argentina—Neuquen</c:v>
                </c:pt>
                <c:pt idx="34">
                  <c:v>Oklahoma</c:v>
                </c:pt>
                <c:pt idx="35">
                  <c:v>Mississippi</c:v>
                </c:pt>
                <c:pt idx="36">
                  <c:v>Brazil—Offshore presalt area PSCs</c:v>
                </c:pt>
                <c:pt idx="37">
                  <c:v>Rep. of Congo (Brazzaville)</c:v>
                </c:pt>
                <c:pt idx="38">
                  <c:v>Alabama</c:v>
                </c:pt>
                <c:pt idx="39">
                  <c:v>Texas</c:v>
                </c:pt>
                <c:pt idx="40">
                  <c:v>Kansas</c:v>
                </c:pt>
              </c:strCache>
            </c:strRef>
          </c:cat>
          <c:val>
            <c:numRef>
              <c:f>'Fig 18'!$D$43:$D$83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0.1111111111111111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6.6666666666666666E-2</c:v>
                </c:pt>
                <c:pt idx="9">
                  <c:v>0</c:v>
                </c:pt>
                <c:pt idx="10">
                  <c:v>0</c:v>
                </c:pt>
                <c:pt idx="11">
                  <c:v>6.6666666666666666E-2</c:v>
                </c:pt>
                <c:pt idx="12">
                  <c:v>0</c:v>
                </c:pt>
                <c:pt idx="13">
                  <c:v>0.04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8693632"/>
        <c:axId val="348695168"/>
      </c:barChart>
      <c:catAx>
        <c:axId val="348693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48695168"/>
        <c:crosses val="autoZero"/>
        <c:auto val="1"/>
        <c:lblAlgn val="ctr"/>
        <c:lblOffset val="100"/>
        <c:noMultiLvlLbl val="0"/>
      </c:catAx>
      <c:valAx>
        <c:axId val="348695168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34869363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795222719462224"/>
          <c:h val="0.12268068186391955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6858522632875573"/>
          <c:y val="7.8861902010400678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19'!$B$3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19'!$A$4:$A$42</c:f>
              <c:strCache>
                <c:ptCount val="39"/>
                <c:pt idx="0">
                  <c:v>Alaska</c:v>
                </c:pt>
                <c:pt idx="1">
                  <c:v>Colorado</c:v>
                </c:pt>
                <c:pt idx="2">
                  <c:v>US Offshore—Alaska</c:v>
                </c:pt>
                <c:pt idx="3">
                  <c:v>Tasmania</c:v>
                </c:pt>
                <c:pt idx="4">
                  <c:v>Brazil—Offshore presalt area PSCs</c:v>
                </c:pt>
                <c:pt idx="5">
                  <c:v>New South Wales</c:v>
                </c:pt>
                <c:pt idx="6">
                  <c:v>Bolivia</c:v>
                </c:pt>
                <c:pt idx="7">
                  <c:v>Peru</c:v>
                </c:pt>
                <c:pt idx="8">
                  <c:v>Victoria</c:v>
                </c:pt>
                <c:pt idx="9">
                  <c:v>New Zealand</c:v>
                </c:pt>
                <c:pt idx="10">
                  <c:v>Utah</c:v>
                </c:pt>
                <c:pt idx="11">
                  <c:v>British Columbia</c:v>
                </c:pt>
                <c:pt idx="12">
                  <c:v>Venezuela</c:v>
                </c:pt>
                <c:pt idx="13">
                  <c:v>France</c:v>
                </c:pt>
                <c:pt idx="14">
                  <c:v>Colombia</c:v>
                </c:pt>
                <c:pt idx="15">
                  <c:v>Brazil—Offshore CCs</c:v>
                </c:pt>
                <c:pt idx="16">
                  <c:v>South Australia</c:v>
                </c:pt>
                <c:pt idx="17">
                  <c:v>Australia—Offshore</c:v>
                </c:pt>
                <c:pt idx="18">
                  <c:v>Yemen</c:v>
                </c:pt>
                <c:pt idx="19">
                  <c:v>California</c:v>
                </c:pt>
                <c:pt idx="20">
                  <c:v>Alberta</c:v>
                </c:pt>
                <c:pt idx="21">
                  <c:v>Thailand</c:v>
                </c:pt>
                <c:pt idx="22">
                  <c:v>UK—Other Offshore (ex. North Sea)</c:v>
                </c:pt>
                <c:pt idx="23">
                  <c:v>New Mexico</c:v>
                </c:pt>
                <c:pt idx="24">
                  <c:v>Netherlands</c:v>
                </c:pt>
                <c:pt idx="25">
                  <c:v>Ohio</c:v>
                </c:pt>
                <c:pt idx="26">
                  <c:v>Northern Territory</c:v>
                </c:pt>
                <c:pt idx="27">
                  <c:v>Western Australia</c:v>
                </c:pt>
                <c:pt idx="28">
                  <c:v>Queensland</c:v>
                </c:pt>
                <c:pt idx="29">
                  <c:v>Papua New Guinea</c:v>
                </c:pt>
                <c:pt idx="30">
                  <c:v>Ireland</c:v>
                </c:pt>
                <c:pt idx="31">
                  <c:v>India</c:v>
                </c:pt>
                <c:pt idx="32">
                  <c:v>Gabon</c:v>
                </c:pt>
                <c:pt idx="33">
                  <c:v>Ecuador</c:v>
                </c:pt>
                <c:pt idx="34">
                  <c:v>Cambodia</c:v>
                </c:pt>
                <c:pt idx="35">
                  <c:v>US Offshore—Gulf of Mexico</c:v>
                </c:pt>
                <c:pt idx="36">
                  <c:v>Louisiana</c:v>
                </c:pt>
                <c:pt idx="37">
                  <c:v>Norway—North Sea</c:v>
                </c:pt>
                <c:pt idx="38">
                  <c:v>Pennsylvania</c:v>
                </c:pt>
              </c:strCache>
            </c:strRef>
          </c:cat>
          <c:val>
            <c:numRef>
              <c:f>'Fig 19'!$B$4:$B$42</c:f>
              <c:numCache>
                <c:formatCode>0%</c:formatCode>
                <c:ptCount val="39"/>
                <c:pt idx="0">
                  <c:v>0.6</c:v>
                </c:pt>
                <c:pt idx="1">
                  <c:v>0.52631578947368418</c:v>
                </c:pt>
                <c:pt idx="2">
                  <c:v>0.16666666666666666</c:v>
                </c:pt>
                <c:pt idx="3">
                  <c:v>0.33333333333333331</c:v>
                </c:pt>
                <c:pt idx="4">
                  <c:v>0.83333333333333337</c:v>
                </c:pt>
                <c:pt idx="5">
                  <c:v>0.3</c:v>
                </c:pt>
                <c:pt idx="6">
                  <c:v>0.7</c:v>
                </c:pt>
                <c:pt idx="7">
                  <c:v>0.5714285714285714</c:v>
                </c:pt>
                <c:pt idx="8">
                  <c:v>0.22222222222222221</c:v>
                </c:pt>
                <c:pt idx="9">
                  <c:v>0.38461538461538464</c:v>
                </c:pt>
                <c:pt idx="10">
                  <c:v>0.54545454545454541</c:v>
                </c:pt>
                <c:pt idx="11">
                  <c:v>0.45161290322580644</c:v>
                </c:pt>
                <c:pt idx="12">
                  <c:v>0.2</c:v>
                </c:pt>
                <c:pt idx="13">
                  <c:v>0.1111111111111111</c:v>
                </c:pt>
                <c:pt idx="14">
                  <c:v>0.42307692307692307</c:v>
                </c:pt>
                <c:pt idx="15">
                  <c:v>0.42857142857142855</c:v>
                </c:pt>
                <c:pt idx="16">
                  <c:v>0.38461538461538464</c:v>
                </c:pt>
                <c:pt idx="17">
                  <c:v>0.3888888888888889</c:v>
                </c:pt>
                <c:pt idx="18">
                  <c:v>0.4</c:v>
                </c:pt>
                <c:pt idx="19">
                  <c:v>0.2</c:v>
                </c:pt>
                <c:pt idx="20">
                  <c:v>0.41176470588235292</c:v>
                </c:pt>
                <c:pt idx="21">
                  <c:v>0.5</c:v>
                </c:pt>
                <c:pt idx="22">
                  <c:v>0.42857142857142855</c:v>
                </c:pt>
                <c:pt idx="23">
                  <c:v>0.35714285714285715</c:v>
                </c:pt>
                <c:pt idx="24">
                  <c:v>0.14285714285714285</c:v>
                </c:pt>
                <c:pt idx="25">
                  <c:v>0.55555555555555558</c:v>
                </c:pt>
                <c:pt idx="26">
                  <c:v>0.18181818181818182</c:v>
                </c:pt>
                <c:pt idx="27">
                  <c:v>0.3125</c:v>
                </c:pt>
                <c:pt idx="28">
                  <c:v>0.4</c:v>
                </c:pt>
                <c:pt idx="29">
                  <c:v>0.5</c:v>
                </c:pt>
                <c:pt idx="30">
                  <c:v>0.5</c:v>
                </c:pt>
                <c:pt idx="31">
                  <c:v>0.33333333333333331</c:v>
                </c:pt>
                <c:pt idx="32">
                  <c:v>0.33333333333333331</c:v>
                </c:pt>
                <c:pt idx="33">
                  <c:v>0.4</c:v>
                </c:pt>
                <c:pt idx="34">
                  <c:v>0.5</c:v>
                </c:pt>
                <c:pt idx="35">
                  <c:v>0.30769230769230771</c:v>
                </c:pt>
                <c:pt idx="36">
                  <c:v>0.29166666666666669</c:v>
                </c:pt>
                <c:pt idx="37">
                  <c:v>0.36363636363636365</c:v>
                </c:pt>
                <c:pt idx="38">
                  <c:v>0.2857142857142857</c:v>
                </c:pt>
              </c:numCache>
            </c:numRef>
          </c:val>
        </c:ser>
        <c:ser>
          <c:idx val="1"/>
          <c:order val="1"/>
          <c:tx>
            <c:strRef>
              <c:f>'Fig 19'!$C$3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19'!$A$4:$A$42</c:f>
              <c:strCache>
                <c:ptCount val="39"/>
                <c:pt idx="0">
                  <c:v>Alaska</c:v>
                </c:pt>
                <c:pt idx="1">
                  <c:v>Colorado</c:v>
                </c:pt>
                <c:pt idx="2">
                  <c:v>US Offshore—Alaska</c:v>
                </c:pt>
                <c:pt idx="3">
                  <c:v>Tasmania</c:v>
                </c:pt>
                <c:pt idx="4">
                  <c:v>Brazil—Offshore presalt area PSCs</c:v>
                </c:pt>
                <c:pt idx="5">
                  <c:v>New South Wales</c:v>
                </c:pt>
                <c:pt idx="6">
                  <c:v>Bolivia</c:v>
                </c:pt>
                <c:pt idx="7">
                  <c:v>Peru</c:v>
                </c:pt>
                <c:pt idx="8">
                  <c:v>Victoria</c:v>
                </c:pt>
                <c:pt idx="9">
                  <c:v>New Zealand</c:v>
                </c:pt>
                <c:pt idx="10">
                  <c:v>Utah</c:v>
                </c:pt>
                <c:pt idx="11">
                  <c:v>British Columbia</c:v>
                </c:pt>
                <c:pt idx="12">
                  <c:v>Venezuela</c:v>
                </c:pt>
                <c:pt idx="13">
                  <c:v>France</c:v>
                </c:pt>
                <c:pt idx="14">
                  <c:v>Colombia</c:v>
                </c:pt>
                <c:pt idx="15">
                  <c:v>Brazil—Offshore CCs</c:v>
                </c:pt>
                <c:pt idx="16">
                  <c:v>South Australia</c:v>
                </c:pt>
                <c:pt idx="17">
                  <c:v>Australia—Offshore</c:v>
                </c:pt>
                <c:pt idx="18">
                  <c:v>Yemen</c:v>
                </c:pt>
                <c:pt idx="19">
                  <c:v>California</c:v>
                </c:pt>
                <c:pt idx="20">
                  <c:v>Alberta</c:v>
                </c:pt>
                <c:pt idx="21">
                  <c:v>Thailand</c:v>
                </c:pt>
                <c:pt idx="22">
                  <c:v>UK—Other Offshore (ex. North Sea)</c:v>
                </c:pt>
                <c:pt idx="23">
                  <c:v>New Mexico</c:v>
                </c:pt>
                <c:pt idx="24">
                  <c:v>Netherlands</c:v>
                </c:pt>
                <c:pt idx="25">
                  <c:v>Ohio</c:v>
                </c:pt>
                <c:pt idx="26">
                  <c:v>Northern Territory</c:v>
                </c:pt>
                <c:pt idx="27">
                  <c:v>Western Australia</c:v>
                </c:pt>
                <c:pt idx="28">
                  <c:v>Queensland</c:v>
                </c:pt>
                <c:pt idx="29">
                  <c:v>Papua New Guinea</c:v>
                </c:pt>
                <c:pt idx="30">
                  <c:v>Ireland</c:v>
                </c:pt>
                <c:pt idx="31">
                  <c:v>India</c:v>
                </c:pt>
                <c:pt idx="32">
                  <c:v>Gabon</c:v>
                </c:pt>
                <c:pt idx="33">
                  <c:v>Ecuador</c:v>
                </c:pt>
                <c:pt idx="34">
                  <c:v>Cambodia</c:v>
                </c:pt>
                <c:pt idx="35">
                  <c:v>US Offshore—Gulf of Mexico</c:v>
                </c:pt>
                <c:pt idx="36">
                  <c:v>Louisiana</c:v>
                </c:pt>
                <c:pt idx="37">
                  <c:v>Norway—North Sea</c:v>
                </c:pt>
                <c:pt idx="38">
                  <c:v>Pennsylvania</c:v>
                </c:pt>
              </c:strCache>
            </c:strRef>
          </c:cat>
          <c:val>
            <c:numRef>
              <c:f>'Fig 19'!$C$4:$C$42</c:f>
              <c:numCache>
                <c:formatCode>0%</c:formatCode>
                <c:ptCount val="39"/>
                <c:pt idx="0">
                  <c:v>0.26666666666666666</c:v>
                </c:pt>
                <c:pt idx="1">
                  <c:v>0.26315789473684209</c:v>
                </c:pt>
                <c:pt idx="2">
                  <c:v>0.5</c:v>
                </c:pt>
                <c:pt idx="3">
                  <c:v>0</c:v>
                </c:pt>
                <c:pt idx="4">
                  <c:v>0</c:v>
                </c:pt>
                <c:pt idx="5">
                  <c:v>0.2</c:v>
                </c:pt>
                <c:pt idx="6">
                  <c:v>0</c:v>
                </c:pt>
                <c:pt idx="7">
                  <c:v>0.21428571428571427</c:v>
                </c:pt>
                <c:pt idx="8">
                  <c:v>0.1111111111111111</c:v>
                </c:pt>
                <c:pt idx="9">
                  <c:v>0.30769230769230771</c:v>
                </c:pt>
                <c:pt idx="10">
                  <c:v>0.18181818181818182</c:v>
                </c:pt>
                <c:pt idx="11">
                  <c:v>0.19354838709677419</c:v>
                </c:pt>
                <c:pt idx="12">
                  <c:v>0.13333333333333333</c:v>
                </c:pt>
                <c:pt idx="13">
                  <c:v>0.22222222222222221</c:v>
                </c:pt>
                <c:pt idx="14">
                  <c:v>0.23076923076923078</c:v>
                </c:pt>
                <c:pt idx="15">
                  <c:v>0.14285714285714285</c:v>
                </c:pt>
                <c:pt idx="16">
                  <c:v>0.23076923076923078</c:v>
                </c:pt>
                <c:pt idx="17">
                  <c:v>0.22222222222222221</c:v>
                </c:pt>
                <c:pt idx="18">
                  <c:v>0</c:v>
                </c:pt>
                <c:pt idx="19">
                  <c:v>0.4</c:v>
                </c:pt>
                <c:pt idx="20">
                  <c:v>0.17647058823529413</c:v>
                </c:pt>
                <c:pt idx="21">
                  <c:v>0</c:v>
                </c:pt>
                <c:pt idx="22">
                  <c:v>0.14285714285714285</c:v>
                </c:pt>
                <c:pt idx="23">
                  <c:v>0.14285714285714285</c:v>
                </c:pt>
                <c:pt idx="24">
                  <c:v>0.42857142857142855</c:v>
                </c:pt>
                <c:pt idx="25">
                  <c:v>0</c:v>
                </c:pt>
                <c:pt idx="26">
                  <c:v>0.18181818181818182</c:v>
                </c:pt>
                <c:pt idx="27">
                  <c:v>0.1875</c:v>
                </c:pt>
                <c:pt idx="28">
                  <c:v>0.1</c:v>
                </c:pt>
                <c:pt idx="29">
                  <c:v>0</c:v>
                </c:pt>
                <c:pt idx="30">
                  <c:v>0</c:v>
                </c:pt>
                <c:pt idx="31">
                  <c:v>0.16666666666666666</c:v>
                </c:pt>
                <c:pt idx="32">
                  <c:v>0.16666666666666666</c:v>
                </c:pt>
                <c:pt idx="33">
                  <c:v>0</c:v>
                </c:pt>
                <c:pt idx="34">
                  <c:v>0</c:v>
                </c:pt>
                <c:pt idx="35">
                  <c:v>7.6923076923076927E-2</c:v>
                </c:pt>
                <c:pt idx="36">
                  <c:v>0.16666666666666666</c:v>
                </c:pt>
                <c:pt idx="37">
                  <c:v>9.0909090909090912E-2</c:v>
                </c:pt>
                <c:pt idx="38">
                  <c:v>0.14285714285714285</c:v>
                </c:pt>
              </c:numCache>
            </c:numRef>
          </c:val>
        </c:ser>
        <c:ser>
          <c:idx val="2"/>
          <c:order val="2"/>
          <c:tx>
            <c:strRef>
              <c:f>'Fig 19'!$D$3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19'!$A$4:$A$42</c:f>
              <c:strCache>
                <c:ptCount val="39"/>
                <c:pt idx="0">
                  <c:v>Alaska</c:v>
                </c:pt>
                <c:pt idx="1">
                  <c:v>Colorado</c:v>
                </c:pt>
                <c:pt idx="2">
                  <c:v>US Offshore—Alaska</c:v>
                </c:pt>
                <c:pt idx="3">
                  <c:v>Tasmania</c:v>
                </c:pt>
                <c:pt idx="4">
                  <c:v>Brazil—Offshore presalt area PSCs</c:v>
                </c:pt>
                <c:pt idx="5">
                  <c:v>New South Wales</c:v>
                </c:pt>
                <c:pt idx="6">
                  <c:v>Bolivia</c:v>
                </c:pt>
                <c:pt idx="7">
                  <c:v>Peru</c:v>
                </c:pt>
                <c:pt idx="8">
                  <c:v>Victoria</c:v>
                </c:pt>
                <c:pt idx="9">
                  <c:v>New Zealand</c:v>
                </c:pt>
                <c:pt idx="10">
                  <c:v>Utah</c:v>
                </c:pt>
                <c:pt idx="11">
                  <c:v>British Columbia</c:v>
                </c:pt>
                <c:pt idx="12">
                  <c:v>Venezuela</c:v>
                </c:pt>
                <c:pt idx="13">
                  <c:v>France</c:v>
                </c:pt>
                <c:pt idx="14">
                  <c:v>Colombia</c:v>
                </c:pt>
                <c:pt idx="15">
                  <c:v>Brazil—Offshore CCs</c:v>
                </c:pt>
                <c:pt idx="16">
                  <c:v>South Australia</c:v>
                </c:pt>
                <c:pt idx="17">
                  <c:v>Australia—Offshore</c:v>
                </c:pt>
                <c:pt idx="18">
                  <c:v>Yemen</c:v>
                </c:pt>
                <c:pt idx="19">
                  <c:v>California</c:v>
                </c:pt>
                <c:pt idx="20">
                  <c:v>Alberta</c:v>
                </c:pt>
                <c:pt idx="21">
                  <c:v>Thailand</c:v>
                </c:pt>
                <c:pt idx="22">
                  <c:v>UK—Other Offshore (ex. North Sea)</c:v>
                </c:pt>
                <c:pt idx="23">
                  <c:v>New Mexico</c:v>
                </c:pt>
                <c:pt idx="24">
                  <c:v>Netherlands</c:v>
                </c:pt>
                <c:pt idx="25">
                  <c:v>Ohio</c:v>
                </c:pt>
                <c:pt idx="26">
                  <c:v>Northern Territory</c:v>
                </c:pt>
                <c:pt idx="27">
                  <c:v>Western Australia</c:v>
                </c:pt>
                <c:pt idx="28">
                  <c:v>Queensland</c:v>
                </c:pt>
                <c:pt idx="29">
                  <c:v>Papua New Guinea</c:v>
                </c:pt>
                <c:pt idx="30">
                  <c:v>Ireland</c:v>
                </c:pt>
                <c:pt idx="31">
                  <c:v>India</c:v>
                </c:pt>
                <c:pt idx="32">
                  <c:v>Gabon</c:v>
                </c:pt>
                <c:pt idx="33">
                  <c:v>Ecuador</c:v>
                </c:pt>
                <c:pt idx="34">
                  <c:v>Cambodia</c:v>
                </c:pt>
                <c:pt idx="35">
                  <c:v>US Offshore—Gulf of Mexico</c:v>
                </c:pt>
                <c:pt idx="36">
                  <c:v>Louisiana</c:v>
                </c:pt>
                <c:pt idx="37">
                  <c:v>Norway—North Sea</c:v>
                </c:pt>
                <c:pt idx="38">
                  <c:v>Pennsylvania</c:v>
                </c:pt>
              </c:strCache>
            </c:strRef>
          </c:cat>
          <c:val>
            <c:numRef>
              <c:f>'Fig 19'!$D$4:$D$42</c:f>
              <c:numCache>
                <c:formatCode>0%</c:formatCode>
                <c:ptCount val="39"/>
                <c:pt idx="0">
                  <c:v>0</c:v>
                </c:pt>
                <c:pt idx="1">
                  <c:v>5.2631578947368418E-2</c:v>
                </c:pt>
                <c:pt idx="2">
                  <c:v>0.16666666666666666</c:v>
                </c:pt>
                <c:pt idx="3">
                  <c:v>0.5</c:v>
                </c:pt>
                <c:pt idx="4">
                  <c:v>0</c:v>
                </c:pt>
                <c:pt idx="5">
                  <c:v>0.3</c:v>
                </c:pt>
                <c:pt idx="6">
                  <c:v>0.1</c:v>
                </c:pt>
                <c:pt idx="7">
                  <c:v>0</c:v>
                </c:pt>
                <c:pt idx="8">
                  <c:v>0.44444444444444442</c:v>
                </c:pt>
                <c:pt idx="9">
                  <c:v>7.6923076923076927E-2</c:v>
                </c:pt>
                <c:pt idx="10">
                  <c:v>0</c:v>
                </c:pt>
                <c:pt idx="11">
                  <c:v>6.4516129032258063E-2</c:v>
                </c:pt>
                <c:pt idx="12">
                  <c:v>0.33333333333333331</c:v>
                </c:pt>
                <c:pt idx="13">
                  <c:v>0.33333333333333331</c:v>
                </c:pt>
                <c:pt idx="14">
                  <c:v>0</c:v>
                </c:pt>
                <c:pt idx="15">
                  <c:v>7.1428571428571425E-2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8.3333333333333329E-2</c:v>
                </c:pt>
                <c:pt idx="22">
                  <c:v>0</c:v>
                </c:pt>
                <c:pt idx="23">
                  <c:v>7.1428571428571425E-2</c:v>
                </c:pt>
                <c:pt idx="24">
                  <c:v>0</c:v>
                </c:pt>
                <c:pt idx="25">
                  <c:v>0</c:v>
                </c:pt>
                <c:pt idx="26">
                  <c:v>0.18181818181818182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0.1</c:v>
                </c:pt>
                <c:pt idx="34">
                  <c:v>0</c:v>
                </c:pt>
                <c:pt idx="35">
                  <c:v>7.6923076923076927E-2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7943808"/>
        <c:axId val="447945344"/>
      </c:barChart>
      <c:catAx>
        <c:axId val="447943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7945344"/>
        <c:crosses val="autoZero"/>
        <c:auto val="1"/>
        <c:lblAlgn val="ctr"/>
        <c:lblOffset val="100"/>
        <c:noMultiLvlLbl val="0"/>
      </c:catAx>
      <c:valAx>
        <c:axId val="447945344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47943808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4132951019813845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19'!$B$3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19'!$A$43:$A$83</c:f>
              <c:strCache>
                <c:ptCount val="41"/>
                <c:pt idx="0">
                  <c:v>Norway—Other Offshore (ex. North Sea)</c:v>
                </c:pt>
                <c:pt idx="1">
                  <c:v>Iraq</c:v>
                </c:pt>
                <c:pt idx="2">
                  <c:v>Egypt</c:v>
                </c:pt>
                <c:pt idx="3">
                  <c:v>Pakistan</c:v>
                </c:pt>
                <c:pt idx="4">
                  <c:v>Newfoundland &amp; Labrador</c:v>
                </c:pt>
                <c:pt idx="5">
                  <c:v>Myanmar</c:v>
                </c:pt>
                <c:pt idx="6">
                  <c:v>Michigan</c:v>
                </c:pt>
                <c:pt idx="7">
                  <c:v>Wyoming</c:v>
                </c:pt>
                <c:pt idx="8">
                  <c:v>Brazil—Onshore CCs</c:v>
                </c:pt>
                <c:pt idx="9">
                  <c:v>Nigeria</c:v>
                </c:pt>
                <c:pt idx="10">
                  <c:v>Montana</c:v>
                </c:pt>
                <c:pt idx="11">
                  <c:v>Mississippi</c:v>
                </c:pt>
                <c:pt idx="12">
                  <c:v>Libya</c:v>
                </c:pt>
                <c:pt idx="13">
                  <c:v>Mexico</c:v>
                </c:pt>
                <c:pt idx="14">
                  <c:v>Saskatchewan</c:v>
                </c:pt>
                <c:pt idx="15">
                  <c:v>Indonesia</c:v>
                </c:pt>
                <c:pt idx="16">
                  <c:v>United Kingdom—North Sea</c:v>
                </c:pt>
                <c:pt idx="17">
                  <c:v>Algeria</c:v>
                </c:pt>
                <c:pt idx="18">
                  <c:v>Mozambique</c:v>
                </c:pt>
                <c:pt idx="19">
                  <c:v>Argentina—Mendoza</c:v>
                </c:pt>
                <c:pt idx="20">
                  <c:v>Vietnam</c:v>
                </c:pt>
                <c:pt idx="21">
                  <c:v>North Dakota</c:v>
                </c:pt>
                <c:pt idx="22">
                  <c:v>Manitoba</c:v>
                </c:pt>
                <c:pt idx="23">
                  <c:v>Nova Scotia</c:v>
                </c:pt>
                <c:pt idx="24">
                  <c:v>Ivory Coast</c:v>
                </c:pt>
                <c:pt idx="25">
                  <c:v>Alabama</c:v>
                </c:pt>
                <c:pt idx="26">
                  <c:v>Kansas</c:v>
                </c:pt>
                <c:pt idx="27">
                  <c:v>Oman</c:v>
                </c:pt>
                <c:pt idx="28">
                  <c:v>Angola</c:v>
                </c:pt>
                <c:pt idx="29">
                  <c:v>Argentina—Neuquen</c:v>
                </c:pt>
                <c:pt idx="30">
                  <c:v>Russia</c:v>
                </c:pt>
                <c:pt idx="31">
                  <c:v>Bangladesh</c:v>
                </c:pt>
                <c:pt idx="32">
                  <c:v>Equatorial Guinea</c:v>
                </c:pt>
                <c:pt idx="33">
                  <c:v>Cameroon</c:v>
                </c:pt>
                <c:pt idx="34">
                  <c:v>Malaysia</c:v>
                </c:pt>
                <c:pt idx="35">
                  <c:v>Texas</c:v>
                </c:pt>
                <c:pt idx="36">
                  <c:v>Oklahoma</c:v>
                </c:pt>
                <c:pt idx="37">
                  <c:v>Tunisia</c:v>
                </c:pt>
                <c:pt idx="38">
                  <c:v>Trinidad &amp; Tobago</c:v>
                </c:pt>
                <c:pt idx="39">
                  <c:v>Rep. of Congo (Brazzaville)</c:v>
                </c:pt>
                <c:pt idx="40">
                  <c:v>Guyana</c:v>
                </c:pt>
              </c:strCache>
            </c:strRef>
          </c:cat>
          <c:val>
            <c:numRef>
              <c:f>'Fig 19'!$B$43:$B$83</c:f>
              <c:numCache>
                <c:formatCode>0%</c:formatCode>
                <c:ptCount val="41"/>
                <c:pt idx="0">
                  <c:v>0.2857142857142857</c:v>
                </c:pt>
                <c:pt idx="1">
                  <c:v>0</c:v>
                </c:pt>
                <c:pt idx="2">
                  <c:v>0.14285714285714285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0.2</c:v>
                </c:pt>
                <c:pt idx="7">
                  <c:v>0.25</c:v>
                </c:pt>
                <c:pt idx="8">
                  <c:v>0.25</c:v>
                </c:pt>
                <c:pt idx="9">
                  <c:v>0.2857142857142857</c:v>
                </c:pt>
                <c:pt idx="10">
                  <c:v>0.36363636363636365</c:v>
                </c:pt>
                <c:pt idx="11">
                  <c:v>0.36363636363636365</c:v>
                </c:pt>
                <c:pt idx="12">
                  <c:v>9.0909090909090912E-2</c:v>
                </c:pt>
                <c:pt idx="13">
                  <c:v>0.23529411764705882</c:v>
                </c:pt>
                <c:pt idx="14">
                  <c:v>0.27586206896551724</c:v>
                </c:pt>
                <c:pt idx="15">
                  <c:v>0.33333333333333331</c:v>
                </c:pt>
                <c:pt idx="16">
                  <c:v>0.3125</c:v>
                </c:pt>
                <c:pt idx="17">
                  <c:v>0.2</c:v>
                </c:pt>
                <c:pt idx="18">
                  <c:v>0.14285714285714285</c:v>
                </c:pt>
                <c:pt idx="19">
                  <c:v>0.2857142857142857</c:v>
                </c:pt>
                <c:pt idx="20">
                  <c:v>0.13333333333333333</c:v>
                </c:pt>
                <c:pt idx="21">
                  <c:v>0.27272727272727271</c:v>
                </c:pt>
                <c:pt idx="22">
                  <c:v>0.27272727272727271</c:v>
                </c:pt>
                <c:pt idx="23">
                  <c:v>0</c:v>
                </c:pt>
                <c:pt idx="24">
                  <c:v>0.25</c:v>
                </c:pt>
                <c:pt idx="25">
                  <c:v>0.25</c:v>
                </c:pt>
                <c:pt idx="26">
                  <c:v>0.23076923076923078</c:v>
                </c:pt>
                <c:pt idx="27">
                  <c:v>0.2</c:v>
                </c:pt>
                <c:pt idx="28">
                  <c:v>0.2</c:v>
                </c:pt>
                <c:pt idx="29">
                  <c:v>0.18181818181818182</c:v>
                </c:pt>
                <c:pt idx="30">
                  <c:v>0</c:v>
                </c:pt>
                <c:pt idx="31">
                  <c:v>0.14285714285714285</c:v>
                </c:pt>
                <c:pt idx="32">
                  <c:v>0</c:v>
                </c:pt>
                <c:pt idx="33">
                  <c:v>0</c:v>
                </c:pt>
                <c:pt idx="34">
                  <c:v>0.1111111111111111</c:v>
                </c:pt>
                <c:pt idx="35">
                  <c:v>6.1224489795918366E-2</c:v>
                </c:pt>
                <c:pt idx="36">
                  <c:v>8.3333333333333329E-2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19'!$C$3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19'!$A$43:$A$83</c:f>
              <c:strCache>
                <c:ptCount val="41"/>
                <c:pt idx="0">
                  <c:v>Norway—Other Offshore (ex. North Sea)</c:v>
                </c:pt>
                <c:pt idx="1">
                  <c:v>Iraq</c:v>
                </c:pt>
                <c:pt idx="2">
                  <c:v>Egypt</c:v>
                </c:pt>
                <c:pt idx="3">
                  <c:v>Pakistan</c:v>
                </c:pt>
                <c:pt idx="4">
                  <c:v>Newfoundland &amp; Labrador</c:v>
                </c:pt>
                <c:pt idx="5">
                  <c:v>Myanmar</c:v>
                </c:pt>
                <c:pt idx="6">
                  <c:v>Michigan</c:v>
                </c:pt>
                <c:pt idx="7">
                  <c:v>Wyoming</c:v>
                </c:pt>
                <c:pt idx="8">
                  <c:v>Brazil—Onshore CCs</c:v>
                </c:pt>
                <c:pt idx="9">
                  <c:v>Nigeria</c:v>
                </c:pt>
                <c:pt idx="10">
                  <c:v>Montana</c:v>
                </c:pt>
                <c:pt idx="11">
                  <c:v>Mississippi</c:v>
                </c:pt>
                <c:pt idx="12">
                  <c:v>Libya</c:v>
                </c:pt>
                <c:pt idx="13">
                  <c:v>Mexico</c:v>
                </c:pt>
                <c:pt idx="14">
                  <c:v>Saskatchewan</c:v>
                </c:pt>
                <c:pt idx="15">
                  <c:v>Indonesia</c:v>
                </c:pt>
                <c:pt idx="16">
                  <c:v>United Kingdom—North Sea</c:v>
                </c:pt>
                <c:pt idx="17">
                  <c:v>Algeria</c:v>
                </c:pt>
                <c:pt idx="18">
                  <c:v>Mozambique</c:v>
                </c:pt>
                <c:pt idx="19">
                  <c:v>Argentina—Mendoza</c:v>
                </c:pt>
                <c:pt idx="20">
                  <c:v>Vietnam</c:v>
                </c:pt>
                <c:pt idx="21">
                  <c:v>North Dakota</c:v>
                </c:pt>
                <c:pt idx="22">
                  <c:v>Manitoba</c:v>
                </c:pt>
                <c:pt idx="23">
                  <c:v>Nova Scotia</c:v>
                </c:pt>
                <c:pt idx="24">
                  <c:v>Ivory Coast</c:v>
                </c:pt>
                <c:pt idx="25">
                  <c:v>Alabama</c:v>
                </c:pt>
                <c:pt idx="26">
                  <c:v>Kansas</c:v>
                </c:pt>
                <c:pt idx="27">
                  <c:v>Oman</c:v>
                </c:pt>
                <c:pt idx="28">
                  <c:v>Angola</c:v>
                </c:pt>
                <c:pt idx="29">
                  <c:v>Argentina—Neuquen</c:v>
                </c:pt>
                <c:pt idx="30">
                  <c:v>Russia</c:v>
                </c:pt>
                <c:pt idx="31">
                  <c:v>Bangladesh</c:v>
                </c:pt>
                <c:pt idx="32">
                  <c:v>Equatorial Guinea</c:v>
                </c:pt>
                <c:pt idx="33">
                  <c:v>Cameroon</c:v>
                </c:pt>
                <c:pt idx="34">
                  <c:v>Malaysia</c:v>
                </c:pt>
                <c:pt idx="35">
                  <c:v>Texas</c:v>
                </c:pt>
                <c:pt idx="36">
                  <c:v>Oklahoma</c:v>
                </c:pt>
                <c:pt idx="37">
                  <c:v>Tunisia</c:v>
                </c:pt>
                <c:pt idx="38">
                  <c:v>Trinidad &amp; Tobago</c:v>
                </c:pt>
                <c:pt idx="39">
                  <c:v>Rep. of Congo (Brazzaville)</c:v>
                </c:pt>
                <c:pt idx="40">
                  <c:v>Guyana</c:v>
                </c:pt>
              </c:strCache>
            </c:strRef>
          </c:cat>
          <c:val>
            <c:numRef>
              <c:f>'Fig 19'!$C$43:$C$83</c:f>
              <c:numCache>
                <c:formatCode>0%</c:formatCode>
                <c:ptCount val="41"/>
                <c:pt idx="0">
                  <c:v>0.14285714285714285</c:v>
                </c:pt>
                <c:pt idx="1">
                  <c:v>0.42857142857142855</c:v>
                </c:pt>
                <c:pt idx="2">
                  <c:v>0.2857142857142857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0.125</c:v>
                </c:pt>
                <c:pt idx="8">
                  <c:v>0.125</c:v>
                </c:pt>
                <c:pt idx="9">
                  <c:v>7.1428571428571425E-2</c:v>
                </c:pt>
                <c:pt idx="10">
                  <c:v>0</c:v>
                </c:pt>
                <c:pt idx="11">
                  <c:v>0</c:v>
                </c:pt>
                <c:pt idx="12">
                  <c:v>0.27272727272727271</c:v>
                </c:pt>
                <c:pt idx="13">
                  <c:v>0.11764705882352941</c:v>
                </c:pt>
                <c:pt idx="14">
                  <c:v>6.8965517241379309E-2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0.14285714285714285</c:v>
                </c:pt>
                <c:pt idx="19">
                  <c:v>0</c:v>
                </c:pt>
                <c:pt idx="20">
                  <c:v>0.13333333333333333</c:v>
                </c:pt>
                <c:pt idx="21">
                  <c:v>0</c:v>
                </c:pt>
                <c:pt idx="22">
                  <c:v>0</c:v>
                </c:pt>
                <c:pt idx="23">
                  <c:v>0.25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0.14285714285714285</c:v>
                </c:pt>
                <c:pt idx="31">
                  <c:v>0</c:v>
                </c:pt>
                <c:pt idx="32">
                  <c:v>0.125</c:v>
                </c:pt>
                <c:pt idx="33">
                  <c:v>0.125</c:v>
                </c:pt>
                <c:pt idx="34">
                  <c:v>0</c:v>
                </c:pt>
                <c:pt idx="35">
                  <c:v>2.0408163265306121E-2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19'!$D$3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19'!$A$43:$A$83</c:f>
              <c:strCache>
                <c:ptCount val="41"/>
                <c:pt idx="0">
                  <c:v>Norway—Other Offshore (ex. North Sea)</c:v>
                </c:pt>
                <c:pt idx="1">
                  <c:v>Iraq</c:v>
                </c:pt>
                <c:pt idx="2">
                  <c:v>Egypt</c:v>
                </c:pt>
                <c:pt idx="3">
                  <c:v>Pakistan</c:v>
                </c:pt>
                <c:pt idx="4">
                  <c:v>Newfoundland &amp; Labrador</c:v>
                </c:pt>
                <c:pt idx="5">
                  <c:v>Myanmar</c:v>
                </c:pt>
                <c:pt idx="6">
                  <c:v>Michigan</c:v>
                </c:pt>
                <c:pt idx="7">
                  <c:v>Wyoming</c:v>
                </c:pt>
                <c:pt idx="8">
                  <c:v>Brazil—Onshore CCs</c:v>
                </c:pt>
                <c:pt idx="9">
                  <c:v>Nigeria</c:v>
                </c:pt>
                <c:pt idx="10">
                  <c:v>Montana</c:v>
                </c:pt>
                <c:pt idx="11">
                  <c:v>Mississippi</c:v>
                </c:pt>
                <c:pt idx="12">
                  <c:v>Libya</c:v>
                </c:pt>
                <c:pt idx="13">
                  <c:v>Mexico</c:v>
                </c:pt>
                <c:pt idx="14">
                  <c:v>Saskatchewan</c:v>
                </c:pt>
                <c:pt idx="15">
                  <c:v>Indonesia</c:v>
                </c:pt>
                <c:pt idx="16">
                  <c:v>United Kingdom—North Sea</c:v>
                </c:pt>
                <c:pt idx="17">
                  <c:v>Algeria</c:v>
                </c:pt>
                <c:pt idx="18">
                  <c:v>Mozambique</c:v>
                </c:pt>
                <c:pt idx="19">
                  <c:v>Argentina—Mendoza</c:v>
                </c:pt>
                <c:pt idx="20">
                  <c:v>Vietnam</c:v>
                </c:pt>
                <c:pt idx="21">
                  <c:v>North Dakota</c:v>
                </c:pt>
                <c:pt idx="22">
                  <c:v>Manitoba</c:v>
                </c:pt>
                <c:pt idx="23">
                  <c:v>Nova Scotia</c:v>
                </c:pt>
                <c:pt idx="24">
                  <c:v>Ivory Coast</c:v>
                </c:pt>
                <c:pt idx="25">
                  <c:v>Alabama</c:v>
                </c:pt>
                <c:pt idx="26">
                  <c:v>Kansas</c:v>
                </c:pt>
                <c:pt idx="27">
                  <c:v>Oman</c:v>
                </c:pt>
                <c:pt idx="28">
                  <c:v>Angola</c:v>
                </c:pt>
                <c:pt idx="29">
                  <c:v>Argentina—Neuquen</c:v>
                </c:pt>
                <c:pt idx="30">
                  <c:v>Russia</c:v>
                </c:pt>
                <c:pt idx="31">
                  <c:v>Bangladesh</c:v>
                </c:pt>
                <c:pt idx="32">
                  <c:v>Equatorial Guinea</c:v>
                </c:pt>
                <c:pt idx="33">
                  <c:v>Cameroon</c:v>
                </c:pt>
                <c:pt idx="34">
                  <c:v>Malaysia</c:v>
                </c:pt>
                <c:pt idx="35">
                  <c:v>Texas</c:v>
                </c:pt>
                <c:pt idx="36">
                  <c:v>Oklahoma</c:v>
                </c:pt>
                <c:pt idx="37">
                  <c:v>Tunisia</c:v>
                </c:pt>
                <c:pt idx="38">
                  <c:v>Trinidad &amp; Tobago</c:v>
                </c:pt>
                <c:pt idx="39">
                  <c:v>Rep. of Congo (Brazzaville)</c:v>
                </c:pt>
                <c:pt idx="40">
                  <c:v>Guyana</c:v>
                </c:pt>
              </c:strCache>
            </c:strRef>
          </c:cat>
          <c:val>
            <c:numRef>
              <c:f>'Fig 19'!$D$43:$D$83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4359808"/>
        <c:axId val="444361344"/>
      </c:barChart>
      <c:catAx>
        <c:axId val="444359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4361344"/>
        <c:crosses val="autoZero"/>
        <c:auto val="1"/>
        <c:lblAlgn val="ctr"/>
        <c:lblOffset val="100"/>
        <c:noMultiLvlLbl val="0"/>
      </c:catAx>
      <c:valAx>
        <c:axId val="444361344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4435980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795222719462224"/>
          <c:h val="0.12268068186391955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6739964506563479"/>
          <c:y val="9.2536445682866314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20'!$B$3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20'!$A$4:$A$42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Indonesia</c:v>
                </c:pt>
                <c:pt idx="3">
                  <c:v>Myanmar</c:v>
                </c:pt>
                <c:pt idx="4">
                  <c:v>Libya</c:v>
                </c:pt>
                <c:pt idx="5">
                  <c:v>Gabon</c:v>
                </c:pt>
                <c:pt idx="6">
                  <c:v>Algeria</c:v>
                </c:pt>
                <c:pt idx="7">
                  <c:v>Ecuador</c:v>
                </c:pt>
                <c:pt idx="8">
                  <c:v>Malaysia</c:v>
                </c:pt>
                <c:pt idx="9">
                  <c:v>Equatorial Guinea</c:v>
                </c:pt>
                <c:pt idx="10">
                  <c:v>Egypt</c:v>
                </c:pt>
                <c:pt idx="11">
                  <c:v>Bolivia</c:v>
                </c:pt>
                <c:pt idx="12">
                  <c:v>Russia</c:v>
                </c:pt>
                <c:pt idx="13">
                  <c:v>Rep. of Congo (Brazzaville)</c:v>
                </c:pt>
                <c:pt idx="14">
                  <c:v>Mozambique</c:v>
                </c:pt>
                <c:pt idx="15">
                  <c:v>Iraq</c:v>
                </c:pt>
                <c:pt idx="16">
                  <c:v>Cameroon</c:v>
                </c:pt>
                <c:pt idx="17">
                  <c:v>Cambodia</c:v>
                </c:pt>
                <c:pt idx="18">
                  <c:v>Pakistan</c:v>
                </c:pt>
                <c:pt idx="19">
                  <c:v>Angola</c:v>
                </c:pt>
                <c:pt idx="20">
                  <c:v>Vietnam</c:v>
                </c:pt>
                <c:pt idx="21">
                  <c:v>Tunisia</c:v>
                </c:pt>
                <c:pt idx="22">
                  <c:v>Nigeria</c:v>
                </c:pt>
                <c:pt idx="23">
                  <c:v>Ivory Coast</c:v>
                </c:pt>
                <c:pt idx="24">
                  <c:v>Mexico</c:v>
                </c:pt>
                <c:pt idx="25">
                  <c:v>Bangladesh</c:v>
                </c:pt>
                <c:pt idx="26">
                  <c:v>Peru</c:v>
                </c:pt>
                <c:pt idx="27">
                  <c:v>British Columbia</c:v>
                </c:pt>
                <c:pt idx="28">
                  <c:v>Papua New Guinea</c:v>
                </c:pt>
                <c:pt idx="29">
                  <c:v>France</c:v>
                </c:pt>
                <c:pt idx="30">
                  <c:v>California</c:v>
                </c:pt>
                <c:pt idx="31">
                  <c:v>Victoria</c:v>
                </c:pt>
                <c:pt idx="32">
                  <c:v>Colorado</c:v>
                </c:pt>
                <c:pt idx="33">
                  <c:v>Thailand</c:v>
                </c:pt>
                <c:pt idx="34">
                  <c:v>Argentina—Neuquen</c:v>
                </c:pt>
                <c:pt idx="35">
                  <c:v>Alberta</c:v>
                </c:pt>
                <c:pt idx="36">
                  <c:v>Alaska</c:v>
                </c:pt>
                <c:pt idx="37">
                  <c:v>Colombia</c:v>
                </c:pt>
                <c:pt idx="38">
                  <c:v>Ohio</c:v>
                </c:pt>
              </c:strCache>
            </c:strRef>
          </c:cat>
          <c:val>
            <c:numRef>
              <c:f>'Fig 20'!$B$4:$B$42</c:f>
              <c:numCache>
                <c:formatCode>0%</c:formatCode>
                <c:ptCount val="39"/>
                <c:pt idx="0">
                  <c:v>0.6</c:v>
                </c:pt>
                <c:pt idx="1">
                  <c:v>0</c:v>
                </c:pt>
                <c:pt idx="2">
                  <c:v>0.5714285714285714</c:v>
                </c:pt>
                <c:pt idx="3">
                  <c:v>0.77777777777777779</c:v>
                </c:pt>
                <c:pt idx="4">
                  <c:v>0.22222222222222221</c:v>
                </c:pt>
                <c:pt idx="5">
                  <c:v>0.55555555555555558</c:v>
                </c:pt>
                <c:pt idx="6">
                  <c:v>0.66666666666666663</c:v>
                </c:pt>
                <c:pt idx="7">
                  <c:v>0.5</c:v>
                </c:pt>
                <c:pt idx="8">
                  <c:v>0.7142857142857143</c:v>
                </c:pt>
                <c:pt idx="9">
                  <c:v>0.66666666666666663</c:v>
                </c:pt>
                <c:pt idx="10">
                  <c:v>0.33333333333333331</c:v>
                </c:pt>
                <c:pt idx="11">
                  <c:v>0.44444444444444442</c:v>
                </c:pt>
                <c:pt idx="12">
                  <c:v>0</c:v>
                </c:pt>
                <c:pt idx="13">
                  <c:v>0.6</c:v>
                </c:pt>
                <c:pt idx="14">
                  <c:v>0.6</c:v>
                </c:pt>
                <c:pt idx="15">
                  <c:v>0</c:v>
                </c:pt>
                <c:pt idx="16">
                  <c:v>0.6</c:v>
                </c:pt>
                <c:pt idx="17">
                  <c:v>0.4</c:v>
                </c:pt>
                <c:pt idx="18">
                  <c:v>0.5</c:v>
                </c:pt>
                <c:pt idx="19">
                  <c:v>0.5</c:v>
                </c:pt>
                <c:pt idx="20">
                  <c:v>0.38461538461538464</c:v>
                </c:pt>
                <c:pt idx="21">
                  <c:v>0</c:v>
                </c:pt>
                <c:pt idx="22">
                  <c:v>0.2857142857142857</c:v>
                </c:pt>
                <c:pt idx="23">
                  <c:v>0.42857142857142855</c:v>
                </c:pt>
                <c:pt idx="24">
                  <c:v>0.4</c:v>
                </c:pt>
                <c:pt idx="25">
                  <c:v>0.4</c:v>
                </c:pt>
                <c:pt idx="26">
                  <c:v>0.30769230769230771</c:v>
                </c:pt>
                <c:pt idx="27">
                  <c:v>0.10344827586206896</c:v>
                </c:pt>
                <c:pt idx="28">
                  <c:v>0.16666666666666666</c:v>
                </c:pt>
                <c:pt idx="29">
                  <c:v>0</c:v>
                </c:pt>
                <c:pt idx="30">
                  <c:v>0.1111111111111111</c:v>
                </c:pt>
                <c:pt idx="31">
                  <c:v>0.14285714285714285</c:v>
                </c:pt>
                <c:pt idx="32">
                  <c:v>0.11764705882352941</c:v>
                </c:pt>
                <c:pt idx="33">
                  <c:v>0.27272727272727271</c:v>
                </c:pt>
                <c:pt idx="34">
                  <c:v>0.27272727272727271</c:v>
                </c:pt>
                <c:pt idx="35">
                  <c:v>0.16326530612244897</c:v>
                </c:pt>
                <c:pt idx="36">
                  <c:v>0.2</c:v>
                </c:pt>
                <c:pt idx="37">
                  <c:v>0.17391304347826086</c:v>
                </c:pt>
                <c:pt idx="38">
                  <c:v>0.1111111111111111</c:v>
                </c:pt>
              </c:numCache>
            </c:numRef>
          </c:val>
        </c:ser>
        <c:ser>
          <c:idx val="1"/>
          <c:order val="1"/>
          <c:tx>
            <c:strRef>
              <c:f>'Fig 20'!$C$3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20'!$A$4:$A$42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Indonesia</c:v>
                </c:pt>
                <c:pt idx="3">
                  <c:v>Myanmar</c:v>
                </c:pt>
                <c:pt idx="4">
                  <c:v>Libya</c:v>
                </c:pt>
                <c:pt idx="5">
                  <c:v>Gabon</c:v>
                </c:pt>
                <c:pt idx="6">
                  <c:v>Algeria</c:v>
                </c:pt>
                <c:pt idx="7">
                  <c:v>Ecuador</c:v>
                </c:pt>
                <c:pt idx="8">
                  <c:v>Malaysia</c:v>
                </c:pt>
                <c:pt idx="9">
                  <c:v>Equatorial Guinea</c:v>
                </c:pt>
                <c:pt idx="10">
                  <c:v>Egypt</c:v>
                </c:pt>
                <c:pt idx="11">
                  <c:v>Bolivia</c:v>
                </c:pt>
                <c:pt idx="12">
                  <c:v>Russia</c:v>
                </c:pt>
                <c:pt idx="13">
                  <c:v>Rep. of Congo (Brazzaville)</c:v>
                </c:pt>
                <c:pt idx="14">
                  <c:v>Mozambique</c:v>
                </c:pt>
                <c:pt idx="15">
                  <c:v>Iraq</c:v>
                </c:pt>
                <c:pt idx="16">
                  <c:v>Cameroon</c:v>
                </c:pt>
                <c:pt idx="17">
                  <c:v>Cambodia</c:v>
                </c:pt>
                <c:pt idx="18">
                  <c:v>Pakistan</c:v>
                </c:pt>
                <c:pt idx="19">
                  <c:v>Angola</c:v>
                </c:pt>
                <c:pt idx="20">
                  <c:v>Vietnam</c:v>
                </c:pt>
                <c:pt idx="21">
                  <c:v>Tunisia</c:v>
                </c:pt>
                <c:pt idx="22">
                  <c:v>Nigeria</c:v>
                </c:pt>
                <c:pt idx="23">
                  <c:v>Ivory Coast</c:v>
                </c:pt>
                <c:pt idx="24">
                  <c:v>Mexico</c:v>
                </c:pt>
                <c:pt idx="25">
                  <c:v>Bangladesh</c:v>
                </c:pt>
                <c:pt idx="26">
                  <c:v>Peru</c:v>
                </c:pt>
                <c:pt idx="27">
                  <c:v>British Columbia</c:v>
                </c:pt>
                <c:pt idx="28">
                  <c:v>Papua New Guinea</c:v>
                </c:pt>
                <c:pt idx="29">
                  <c:v>France</c:v>
                </c:pt>
                <c:pt idx="30">
                  <c:v>California</c:v>
                </c:pt>
                <c:pt idx="31">
                  <c:v>Victoria</c:v>
                </c:pt>
                <c:pt idx="32">
                  <c:v>Colorado</c:v>
                </c:pt>
                <c:pt idx="33">
                  <c:v>Thailand</c:v>
                </c:pt>
                <c:pt idx="34">
                  <c:v>Argentina—Neuquen</c:v>
                </c:pt>
                <c:pt idx="35">
                  <c:v>Alberta</c:v>
                </c:pt>
                <c:pt idx="36">
                  <c:v>Alaska</c:v>
                </c:pt>
                <c:pt idx="37">
                  <c:v>Colombia</c:v>
                </c:pt>
                <c:pt idx="38">
                  <c:v>Ohio</c:v>
                </c:pt>
              </c:strCache>
            </c:strRef>
          </c:cat>
          <c:val>
            <c:numRef>
              <c:f>'Fig 20'!$C$4:$C$42</c:f>
              <c:numCache>
                <c:formatCode>0%</c:formatCode>
                <c:ptCount val="39"/>
                <c:pt idx="0">
                  <c:v>0.2</c:v>
                </c:pt>
                <c:pt idx="1">
                  <c:v>0.5</c:v>
                </c:pt>
                <c:pt idx="2">
                  <c:v>0.2857142857142857</c:v>
                </c:pt>
                <c:pt idx="3">
                  <c:v>0</c:v>
                </c:pt>
                <c:pt idx="4">
                  <c:v>0.44444444444444442</c:v>
                </c:pt>
                <c:pt idx="5">
                  <c:v>0.22222222222222221</c:v>
                </c:pt>
                <c:pt idx="6">
                  <c:v>0.1111111111111111</c:v>
                </c:pt>
                <c:pt idx="7">
                  <c:v>0.25</c:v>
                </c:pt>
                <c:pt idx="8">
                  <c:v>0</c:v>
                </c:pt>
                <c:pt idx="9">
                  <c:v>0</c:v>
                </c:pt>
                <c:pt idx="10">
                  <c:v>0.33333333333333331</c:v>
                </c:pt>
                <c:pt idx="11">
                  <c:v>0.22222222222222221</c:v>
                </c:pt>
                <c:pt idx="12">
                  <c:v>0.63636363636363635</c:v>
                </c:pt>
                <c:pt idx="13">
                  <c:v>0</c:v>
                </c:pt>
                <c:pt idx="14">
                  <c:v>0</c:v>
                </c:pt>
                <c:pt idx="15">
                  <c:v>0.6</c:v>
                </c:pt>
                <c:pt idx="16">
                  <c:v>0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7.6923076923076927E-2</c:v>
                </c:pt>
                <c:pt idx="21">
                  <c:v>0.42857142857142855</c:v>
                </c:pt>
                <c:pt idx="22">
                  <c:v>0.14285714285714285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7.6923076923076927E-2</c:v>
                </c:pt>
                <c:pt idx="27">
                  <c:v>0.17241379310344829</c:v>
                </c:pt>
                <c:pt idx="28">
                  <c:v>0</c:v>
                </c:pt>
                <c:pt idx="29">
                  <c:v>0.33333333333333331</c:v>
                </c:pt>
                <c:pt idx="30">
                  <c:v>0.22222222222222221</c:v>
                </c:pt>
                <c:pt idx="31">
                  <c:v>0</c:v>
                </c:pt>
                <c:pt idx="32">
                  <c:v>0.17647058823529413</c:v>
                </c:pt>
                <c:pt idx="33">
                  <c:v>0</c:v>
                </c:pt>
                <c:pt idx="34">
                  <c:v>0</c:v>
                </c:pt>
                <c:pt idx="35">
                  <c:v>0.10204081632653061</c:v>
                </c:pt>
                <c:pt idx="36">
                  <c:v>6.6666666666666666E-2</c:v>
                </c:pt>
                <c:pt idx="37">
                  <c:v>4.3478260869565216E-2</c:v>
                </c:pt>
                <c:pt idx="38">
                  <c:v>0.1111111111111111</c:v>
                </c:pt>
              </c:numCache>
            </c:numRef>
          </c:val>
        </c:ser>
        <c:ser>
          <c:idx val="2"/>
          <c:order val="2"/>
          <c:tx>
            <c:strRef>
              <c:f>'Fig 20'!$D$3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20'!$A$4:$A$42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Indonesia</c:v>
                </c:pt>
                <c:pt idx="3">
                  <c:v>Myanmar</c:v>
                </c:pt>
                <c:pt idx="4">
                  <c:v>Libya</c:v>
                </c:pt>
                <c:pt idx="5">
                  <c:v>Gabon</c:v>
                </c:pt>
                <c:pt idx="6">
                  <c:v>Algeria</c:v>
                </c:pt>
                <c:pt idx="7">
                  <c:v>Ecuador</c:v>
                </c:pt>
                <c:pt idx="8">
                  <c:v>Malaysia</c:v>
                </c:pt>
                <c:pt idx="9">
                  <c:v>Equatorial Guinea</c:v>
                </c:pt>
                <c:pt idx="10">
                  <c:v>Egypt</c:v>
                </c:pt>
                <c:pt idx="11">
                  <c:v>Bolivia</c:v>
                </c:pt>
                <c:pt idx="12">
                  <c:v>Russia</c:v>
                </c:pt>
                <c:pt idx="13">
                  <c:v>Rep. of Congo (Brazzaville)</c:v>
                </c:pt>
                <c:pt idx="14">
                  <c:v>Mozambique</c:v>
                </c:pt>
                <c:pt idx="15">
                  <c:v>Iraq</c:v>
                </c:pt>
                <c:pt idx="16">
                  <c:v>Cameroon</c:v>
                </c:pt>
                <c:pt idx="17">
                  <c:v>Cambodia</c:v>
                </c:pt>
                <c:pt idx="18">
                  <c:v>Pakistan</c:v>
                </c:pt>
                <c:pt idx="19">
                  <c:v>Angola</c:v>
                </c:pt>
                <c:pt idx="20">
                  <c:v>Vietnam</c:v>
                </c:pt>
                <c:pt idx="21">
                  <c:v>Tunisia</c:v>
                </c:pt>
                <c:pt idx="22">
                  <c:v>Nigeria</c:v>
                </c:pt>
                <c:pt idx="23">
                  <c:v>Ivory Coast</c:v>
                </c:pt>
                <c:pt idx="24">
                  <c:v>Mexico</c:v>
                </c:pt>
                <c:pt idx="25">
                  <c:v>Bangladesh</c:v>
                </c:pt>
                <c:pt idx="26">
                  <c:v>Peru</c:v>
                </c:pt>
                <c:pt idx="27">
                  <c:v>British Columbia</c:v>
                </c:pt>
                <c:pt idx="28">
                  <c:v>Papua New Guinea</c:v>
                </c:pt>
                <c:pt idx="29">
                  <c:v>France</c:v>
                </c:pt>
                <c:pt idx="30">
                  <c:v>California</c:v>
                </c:pt>
                <c:pt idx="31">
                  <c:v>Victoria</c:v>
                </c:pt>
                <c:pt idx="32">
                  <c:v>Colorado</c:v>
                </c:pt>
                <c:pt idx="33">
                  <c:v>Thailand</c:v>
                </c:pt>
                <c:pt idx="34">
                  <c:v>Argentina—Neuquen</c:v>
                </c:pt>
                <c:pt idx="35">
                  <c:v>Alberta</c:v>
                </c:pt>
                <c:pt idx="36">
                  <c:v>Alaska</c:v>
                </c:pt>
                <c:pt idx="37">
                  <c:v>Colombia</c:v>
                </c:pt>
                <c:pt idx="38">
                  <c:v>Ohio</c:v>
                </c:pt>
              </c:strCache>
            </c:strRef>
          </c:cat>
          <c:val>
            <c:numRef>
              <c:f>'Fig 20'!$D$4:$D$42</c:f>
              <c:numCache>
                <c:formatCode>0%</c:formatCode>
                <c:ptCount val="39"/>
                <c:pt idx="0">
                  <c:v>0.2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0.1111111111111111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6.8965517241379309E-2</c:v>
                </c:pt>
                <c:pt idx="28">
                  <c:v>0.16666666666666666</c:v>
                </c:pt>
                <c:pt idx="29">
                  <c:v>0</c:v>
                </c:pt>
                <c:pt idx="30">
                  <c:v>0</c:v>
                </c:pt>
                <c:pt idx="31">
                  <c:v>0.14285714285714285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4.3478260869565216E-2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70447232"/>
        <c:axId val="470448768"/>
      </c:barChart>
      <c:catAx>
        <c:axId val="4704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70448768"/>
        <c:crosses val="autoZero"/>
        <c:auto val="1"/>
        <c:lblAlgn val="ctr"/>
        <c:lblOffset val="100"/>
        <c:noMultiLvlLbl val="0"/>
      </c:catAx>
      <c:valAx>
        <c:axId val="470448768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70447232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20'!$B$3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20'!$A$43:$A$83</c:f>
              <c:strCache>
                <c:ptCount val="41"/>
                <c:pt idx="0">
                  <c:v>Oman</c:v>
                </c:pt>
                <c:pt idx="1">
                  <c:v>India</c:v>
                </c:pt>
                <c:pt idx="2">
                  <c:v>New Zealand</c:v>
                </c:pt>
                <c:pt idx="3">
                  <c:v>Manitoba</c:v>
                </c:pt>
                <c:pt idx="4">
                  <c:v>Tasmania</c:v>
                </c:pt>
                <c:pt idx="5">
                  <c:v>Saskatchewan</c:v>
                </c:pt>
                <c:pt idx="6">
                  <c:v>Norway—Other Offshore (ex. North Sea)</c:v>
                </c:pt>
                <c:pt idx="7">
                  <c:v>Michigan</c:v>
                </c:pt>
                <c:pt idx="8">
                  <c:v>Ireland</c:v>
                </c:pt>
                <c:pt idx="9">
                  <c:v>Guyana</c:v>
                </c:pt>
                <c:pt idx="10">
                  <c:v>Brazil—Offshore presalt area PSCs</c:v>
                </c:pt>
                <c:pt idx="11">
                  <c:v>Brazil—Offshore CCs</c:v>
                </c:pt>
                <c:pt idx="12">
                  <c:v>Pennsylvania</c:v>
                </c:pt>
                <c:pt idx="13">
                  <c:v>Louisiana</c:v>
                </c:pt>
                <c:pt idx="14">
                  <c:v>Argentina—Mendoza</c:v>
                </c:pt>
                <c:pt idx="15">
                  <c:v>Wyoming</c:v>
                </c:pt>
                <c:pt idx="16">
                  <c:v>UK—Other Offshore (ex. North Sea)</c:v>
                </c:pt>
                <c:pt idx="17">
                  <c:v>United Kingdom—North Sea</c:v>
                </c:pt>
                <c:pt idx="18">
                  <c:v>Trinidad &amp; Tobago</c:v>
                </c:pt>
                <c:pt idx="19">
                  <c:v>Nova Scotia</c:v>
                </c:pt>
                <c:pt idx="20">
                  <c:v>Brazil—Onshore CCs</c:v>
                </c:pt>
                <c:pt idx="21">
                  <c:v>Norway—North Sea</c:v>
                </c:pt>
                <c:pt idx="22">
                  <c:v>Northern Territory</c:v>
                </c:pt>
                <c:pt idx="23">
                  <c:v>Newfoundland &amp; Labrador</c:v>
                </c:pt>
                <c:pt idx="24">
                  <c:v>New South Wales</c:v>
                </c:pt>
                <c:pt idx="25">
                  <c:v>Utah</c:v>
                </c:pt>
                <c:pt idx="26">
                  <c:v>North Dakota</c:v>
                </c:pt>
                <c:pt idx="27">
                  <c:v>Mississippi</c:v>
                </c:pt>
                <c:pt idx="28">
                  <c:v>Western Australia</c:v>
                </c:pt>
                <c:pt idx="29">
                  <c:v>New Mexico</c:v>
                </c:pt>
                <c:pt idx="30">
                  <c:v>Texas</c:v>
                </c:pt>
                <c:pt idx="31">
                  <c:v>Australia—Offshore</c:v>
                </c:pt>
                <c:pt idx="32">
                  <c:v>Oklahoma</c:v>
                </c:pt>
                <c:pt idx="33">
                  <c:v>US Offshore—Gulf of Mexico</c:v>
                </c:pt>
                <c:pt idx="34">
                  <c:v>US Offshore—Alaska</c:v>
                </c:pt>
                <c:pt idx="35">
                  <c:v>South Australia</c:v>
                </c:pt>
                <c:pt idx="36">
                  <c:v>Queensland</c:v>
                </c:pt>
                <c:pt idx="37">
                  <c:v>Netherlands</c:v>
                </c:pt>
                <c:pt idx="38">
                  <c:v>Montana</c:v>
                </c:pt>
                <c:pt idx="39">
                  <c:v>Kansas</c:v>
                </c:pt>
                <c:pt idx="40">
                  <c:v>Alabama</c:v>
                </c:pt>
              </c:strCache>
            </c:strRef>
          </c:cat>
          <c:val>
            <c:numRef>
              <c:f>'Fig 20'!$B$43:$B$83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9.0909090909090912E-2</c:v>
                </c:pt>
                <c:pt idx="3">
                  <c:v>0.18181818181818182</c:v>
                </c:pt>
                <c:pt idx="4">
                  <c:v>0</c:v>
                </c:pt>
                <c:pt idx="5">
                  <c:v>0.17241379310344829</c:v>
                </c:pt>
                <c:pt idx="6">
                  <c:v>0</c:v>
                </c:pt>
                <c:pt idx="7">
                  <c:v>0</c:v>
                </c:pt>
                <c:pt idx="8">
                  <c:v>0.16666666666666666</c:v>
                </c:pt>
                <c:pt idx="9">
                  <c:v>0.16666666666666666</c:v>
                </c:pt>
                <c:pt idx="10">
                  <c:v>0.16666666666666666</c:v>
                </c:pt>
                <c:pt idx="11">
                  <c:v>8.3333333333333329E-2</c:v>
                </c:pt>
                <c:pt idx="12">
                  <c:v>0.14285714285714285</c:v>
                </c:pt>
                <c:pt idx="13">
                  <c:v>9.0909090909090912E-2</c:v>
                </c:pt>
                <c:pt idx="14">
                  <c:v>0.14285714285714285</c:v>
                </c:pt>
                <c:pt idx="15">
                  <c:v>6.25E-2</c:v>
                </c:pt>
                <c:pt idx="16">
                  <c:v>0</c:v>
                </c:pt>
                <c:pt idx="17">
                  <c:v>0</c:v>
                </c:pt>
                <c:pt idx="18">
                  <c:v>0.125</c:v>
                </c:pt>
                <c:pt idx="19">
                  <c:v>0.125</c:v>
                </c:pt>
                <c:pt idx="20">
                  <c:v>0.125</c:v>
                </c:pt>
                <c:pt idx="21">
                  <c:v>0</c:v>
                </c:pt>
                <c:pt idx="22">
                  <c:v>0.1111111111111111</c:v>
                </c:pt>
                <c:pt idx="23">
                  <c:v>0.1111111111111111</c:v>
                </c:pt>
                <c:pt idx="24">
                  <c:v>0</c:v>
                </c:pt>
                <c:pt idx="25">
                  <c:v>0.1</c:v>
                </c:pt>
                <c:pt idx="26">
                  <c:v>4.7619047619047616E-2</c:v>
                </c:pt>
                <c:pt idx="27">
                  <c:v>9.0909090909090912E-2</c:v>
                </c:pt>
                <c:pt idx="28">
                  <c:v>0</c:v>
                </c:pt>
                <c:pt idx="29">
                  <c:v>0</c:v>
                </c:pt>
                <c:pt idx="30">
                  <c:v>2.2727272727272728E-2</c:v>
                </c:pt>
                <c:pt idx="31">
                  <c:v>6.6666666666666666E-2</c:v>
                </c:pt>
                <c:pt idx="32">
                  <c:v>4.7619047619047616E-2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20'!$C$3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20'!$A$43:$A$83</c:f>
              <c:strCache>
                <c:ptCount val="41"/>
                <c:pt idx="0">
                  <c:v>Oman</c:v>
                </c:pt>
                <c:pt idx="1">
                  <c:v>India</c:v>
                </c:pt>
                <c:pt idx="2">
                  <c:v>New Zealand</c:v>
                </c:pt>
                <c:pt idx="3">
                  <c:v>Manitoba</c:v>
                </c:pt>
                <c:pt idx="4">
                  <c:v>Tasmania</c:v>
                </c:pt>
                <c:pt idx="5">
                  <c:v>Saskatchewan</c:v>
                </c:pt>
                <c:pt idx="6">
                  <c:v>Norway—Other Offshore (ex. North Sea)</c:v>
                </c:pt>
                <c:pt idx="7">
                  <c:v>Michigan</c:v>
                </c:pt>
                <c:pt idx="8">
                  <c:v>Ireland</c:v>
                </c:pt>
                <c:pt idx="9">
                  <c:v>Guyana</c:v>
                </c:pt>
                <c:pt idx="10">
                  <c:v>Brazil—Offshore presalt area PSCs</c:v>
                </c:pt>
                <c:pt idx="11">
                  <c:v>Brazil—Offshore CCs</c:v>
                </c:pt>
                <c:pt idx="12">
                  <c:v>Pennsylvania</c:v>
                </c:pt>
                <c:pt idx="13">
                  <c:v>Louisiana</c:v>
                </c:pt>
                <c:pt idx="14">
                  <c:v>Argentina—Mendoza</c:v>
                </c:pt>
                <c:pt idx="15">
                  <c:v>Wyoming</c:v>
                </c:pt>
                <c:pt idx="16">
                  <c:v>UK—Other Offshore (ex. North Sea)</c:v>
                </c:pt>
                <c:pt idx="17">
                  <c:v>United Kingdom—North Sea</c:v>
                </c:pt>
                <c:pt idx="18">
                  <c:v>Trinidad &amp; Tobago</c:v>
                </c:pt>
                <c:pt idx="19">
                  <c:v>Nova Scotia</c:v>
                </c:pt>
                <c:pt idx="20">
                  <c:v>Brazil—Onshore CCs</c:v>
                </c:pt>
                <c:pt idx="21">
                  <c:v>Norway—North Sea</c:v>
                </c:pt>
                <c:pt idx="22">
                  <c:v>Northern Territory</c:v>
                </c:pt>
                <c:pt idx="23">
                  <c:v>Newfoundland &amp; Labrador</c:v>
                </c:pt>
                <c:pt idx="24">
                  <c:v>New South Wales</c:v>
                </c:pt>
                <c:pt idx="25">
                  <c:v>Utah</c:v>
                </c:pt>
                <c:pt idx="26">
                  <c:v>North Dakota</c:v>
                </c:pt>
                <c:pt idx="27">
                  <c:v>Mississippi</c:v>
                </c:pt>
                <c:pt idx="28">
                  <c:v>Western Australia</c:v>
                </c:pt>
                <c:pt idx="29">
                  <c:v>New Mexico</c:v>
                </c:pt>
                <c:pt idx="30">
                  <c:v>Texas</c:v>
                </c:pt>
                <c:pt idx="31">
                  <c:v>Australia—Offshore</c:v>
                </c:pt>
                <c:pt idx="32">
                  <c:v>Oklahoma</c:v>
                </c:pt>
                <c:pt idx="33">
                  <c:v>US Offshore—Gulf of Mexico</c:v>
                </c:pt>
                <c:pt idx="34">
                  <c:v>US Offshore—Alaska</c:v>
                </c:pt>
                <c:pt idx="35">
                  <c:v>South Australia</c:v>
                </c:pt>
                <c:pt idx="36">
                  <c:v>Queensland</c:v>
                </c:pt>
                <c:pt idx="37">
                  <c:v>Netherlands</c:v>
                </c:pt>
                <c:pt idx="38">
                  <c:v>Montana</c:v>
                </c:pt>
                <c:pt idx="39">
                  <c:v>Kansas</c:v>
                </c:pt>
                <c:pt idx="40">
                  <c:v>Alabama</c:v>
                </c:pt>
              </c:strCache>
            </c:strRef>
          </c:cat>
          <c:val>
            <c:numRef>
              <c:f>'Fig 20'!$C$43:$C$83</c:f>
              <c:numCache>
                <c:formatCode>0%</c:formatCode>
                <c:ptCount val="41"/>
                <c:pt idx="0">
                  <c:v>0.2</c:v>
                </c:pt>
                <c:pt idx="1">
                  <c:v>0.2</c:v>
                </c:pt>
                <c:pt idx="2">
                  <c:v>9.0909090909090912E-2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0.16666666666666666</c:v>
                </c:pt>
                <c:pt idx="7">
                  <c:v>0.16666666666666666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8.3333333333333329E-2</c:v>
                </c:pt>
                <c:pt idx="12">
                  <c:v>0</c:v>
                </c:pt>
                <c:pt idx="13">
                  <c:v>4.5454545454545456E-2</c:v>
                </c:pt>
                <c:pt idx="14">
                  <c:v>0</c:v>
                </c:pt>
                <c:pt idx="15">
                  <c:v>6.25E-2</c:v>
                </c:pt>
                <c:pt idx="16">
                  <c:v>0.125</c:v>
                </c:pt>
                <c:pt idx="17">
                  <c:v>0.125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0.1111111111111111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4.7619047619047616E-2</c:v>
                </c:pt>
                <c:pt idx="27">
                  <c:v>0</c:v>
                </c:pt>
                <c:pt idx="28">
                  <c:v>7.6923076923076927E-2</c:v>
                </c:pt>
                <c:pt idx="29">
                  <c:v>8.3333333333333329E-2</c:v>
                </c:pt>
                <c:pt idx="30">
                  <c:v>4.5454545454545456E-2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20'!$D$3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20'!$A$43:$A$83</c:f>
              <c:strCache>
                <c:ptCount val="41"/>
                <c:pt idx="0">
                  <c:v>Oman</c:v>
                </c:pt>
                <c:pt idx="1">
                  <c:v>India</c:v>
                </c:pt>
                <c:pt idx="2">
                  <c:v>New Zealand</c:v>
                </c:pt>
                <c:pt idx="3">
                  <c:v>Manitoba</c:v>
                </c:pt>
                <c:pt idx="4">
                  <c:v>Tasmania</c:v>
                </c:pt>
                <c:pt idx="5">
                  <c:v>Saskatchewan</c:v>
                </c:pt>
                <c:pt idx="6">
                  <c:v>Norway—Other Offshore (ex. North Sea)</c:v>
                </c:pt>
                <c:pt idx="7">
                  <c:v>Michigan</c:v>
                </c:pt>
                <c:pt idx="8">
                  <c:v>Ireland</c:v>
                </c:pt>
                <c:pt idx="9">
                  <c:v>Guyana</c:v>
                </c:pt>
                <c:pt idx="10">
                  <c:v>Brazil—Offshore presalt area PSCs</c:v>
                </c:pt>
                <c:pt idx="11">
                  <c:v>Brazil—Offshore CCs</c:v>
                </c:pt>
                <c:pt idx="12">
                  <c:v>Pennsylvania</c:v>
                </c:pt>
                <c:pt idx="13">
                  <c:v>Louisiana</c:v>
                </c:pt>
                <c:pt idx="14">
                  <c:v>Argentina—Mendoza</c:v>
                </c:pt>
                <c:pt idx="15">
                  <c:v>Wyoming</c:v>
                </c:pt>
                <c:pt idx="16">
                  <c:v>UK—Other Offshore (ex. North Sea)</c:v>
                </c:pt>
                <c:pt idx="17">
                  <c:v>United Kingdom—North Sea</c:v>
                </c:pt>
                <c:pt idx="18">
                  <c:v>Trinidad &amp; Tobago</c:v>
                </c:pt>
                <c:pt idx="19">
                  <c:v>Nova Scotia</c:v>
                </c:pt>
                <c:pt idx="20">
                  <c:v>Brazil—Onshore CCs</c:v>
                </c:pt>
                <c:pt idx="21">
                  <c:v>Norway—North Sea</c:v>
                </c:pt>
                <c:pt idx="22">
                  <c:v>Northern Territory</c:v>
                </c:pt>
                <c:pt idx="23">
                  <c:v>Newfoundland &amp; Labrador</c:v>
                </c:pt>
                <c:pt idx="24">
                  <c:v>New South Wales</c:v>
                </c:pt>
                <c:pt idx="25">
                  <c:v>Utah</c:v>
                </c:pt>
                <c:pt idx="26">
                  <c:v>North Dakota</c:v>
                </c:pt>
                <c:pt idx="27">
                  <c:v>Mississippi</c:v>
                </c:pt>
                <c:pt idx="28">
                  <c:v>Western Australia</c:v>
                </c:pt>
                <c:pt idx="29">
                  <c:v>New Mexico</c:v>
                </c:pt>
                <c:pt idx="30">
                  <c:v>Texas</c:v>
                </c:pt>
                <c:pt idx="31">
                  <c:v>Australia—Offshore</c:v>
                </c:pt>
                <c:pt idx="32">
                  <c:v>Oklahoma</c:v>
                </c:pt>
                <c:pt idx="33">
                  <c:v>US Offshore—Gulf of Mexico</c:v>
                </c:pt>
                <c:pt idx="34">
                  <c:v>US Offshore—Alaska</c:v>
                </c:pt>
                <c:pt idx="35">
                  <c:v>South Australia</c:v>
                </c:pt>
                <c:pt idx="36">
                  <c:v>Queensland</c:v>
                </c:pt>
                <c:pt idx="37">
                  <c:v>Netherlands</c:v>
                </c:pt>
                <c:pt idx="38">
                  <c:v>Montana</c:v>
                </c:pt>
                <c:pt idx="39">
                  <c:v>Kansas</c:v>
                </c:pt>
                <c:pt idx="40">
                  <c:v>Alabama</c:v>
                </c:pt>
              </c:strCache>
            </c:strRef>
          </c:cat>
          <c:val>
            <c:numRef>
              <c:f>'Fig 20'!$D$43:$D$83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0.16666666666666666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0.1111111111111111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6944384"/>
        <c:axId val="446945920"/>
      </c:barChart>
      <c:catAx>
        <c:axId val="446944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6945920"/>
        <c:crosses val="autoZero"/>
        <c:auto val="1"/>
        <c:lblAlgn val="ctr"/>
        <c:lblOffset val="100"/>
        <c:noMultiLvlLbl val="0"/>
      </c:catAx>
      <c:valAx>
        <c:axId val="446945920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4694438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795222719462224"/>
          <c:h val="0.12771974931704966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2386793641893913"/>
          <c:y val="7.144792941788004E-3"/>
          <c:w val="0.33808171623421879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21'!$B$3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21'!$A$4:$A$42</c:f>
              <c:strCache>
                <c:ptCount val="39"/>
                <c:pt idx="0">
                  <c:v>Venezuela</c:v>
                </c:pt>
                <c:pt idx="1">
                  <c:v>Argentina—Mendoza</c:v>
                </c:pt>
                <c:pt idx="2">
                  <c:v>Brazil—Offshore presalt area PSCs</c:v>
                </c:pt>
                <c:pt idx="3">
                  <c:v>Victoria</c:v>
                </c:pt>
                <c:pt idx="4">
                  <c:v>Malaysia</c:v>
                </c:pt>
                <c:pt idx="5">
                  <c:v>France</c:v>
                </c:pt>
                <c:pt idx="6">
                  <c:v>Ecuador</c:v>
                </c:pt>
                <c:pt idx="7">
                  <c:v>Australia—Offshore</c:v>
                </c:pt>
                <c:pt idx="8">
                  <c:v>Angola</c:v>
                </c:pt>
                <c:pt idx="9">
                  <c:v>Argentina—Neuquen</c:v>
                </c:pt>
                <c:pt idx="10">
                  <c:v>Western Australia</c:v>
                </c:pt>
                <c:pt idx="11">
                  <c:v>Indonesia</c:v>
                </c:pt>
                <c:pt idx="12">
                  <c:v>Tasmania</c:v>
                </c:pt>
                <c:pt idx="13">
                  <c:v>Queensland</c:v>
                </c:pt>
                <c:pt idx="14">
                  <c:v>Northern Territory</c:v>
                </c:pt>
                <c:pt idx="15">
                  <c:v>New South Wales</c:v>
                </c:pt>
                <c:pt idx="16">
                  <c:v>Libya</c:v>
                </c:pt>
                <c:pt idx="17">
                  <c:v>Equatorial Guinea</c:v>
                </c:pt>
                <c:pt idx="18">
                  <c:v>Egypt</c:v>
                </c:pt>
                <c:pt idx="19">
                  <c:v>Bolivia</c:v>
                </c:pt>
                <c:pt idx="20">
                  <c:v>Peru</c:v>
                </c:pt>
                <c:pt idx="21">
                  <c:v>Yemen</c:v>
                </c:pt>
                <c:pt idx="22">
                  <c:v>Norway—Other Offshore (ex. North Sea)</c:v>
                </c:pt>
                <c:pt idx="23">
                  <c:v>Mexico</c:v>
                </c:pt>
                <c:pt idx="24">
                  <c:v>Iraq</c:v>
                </c:pt>
                <c:pt idx="25">
                  <c:v>India</c:v>
                </c:pt>
                <c:pt idx="26">
                  <c:v>Cambodia</c:v>
                </c:pt>
                <c:pt idx="27">
                  <c:v>South Australia</c:v>
                </c:pt>
                <c:pt idx="28">
                  <c:v>Norway—North Sea</c:v>
                </c:pt>
                <c:pt idx="29">
                  <c:v>Algeria</c:v>
                </c:pt>
                <c:pt idx="30">
                  <c:v>Nigeria</c:v>
                </c:pt>
                <c:pt idx="31">
                  <c:v>Brazil—Offshore CCs</c:v>
                </c:pt>
                <c:pt idx="32">
                  <c:v>Colombia</c:v>
                </c:pt>
                <c:pt idx="33">
                  <c:v>Gabon</c:v>
                </c:pt>
                <c:pt idx="34">
                  <c:v>Brazil—Onshore CCs</c:v>
                </c:pt>
                <c:pt idx="35">
                  <c:v>British Columbia</c:v>
                </c:pt>
                <c:pt idx="36">
                  <c:v>Colorado</c:v>
                </c:pt>
                <c:pt idx="37">
                  <c:v>UK—Other Offshore (ex. North Sea)</c:v>
                </c:pt>
                <c:pt idx="38">
                  <c:v>Pennsylvania</c:v>
                </c:pt>
              </c:strCache>
            </c:strRef>
          </c:cat>
          <c:val>
            <c:numRef>
              <c:f>'Fig 21'!$B$4:$B$42</c:f>
              <c:numCache>
                <c:formatCode>0%</c:formatCode>
                <c:ptCount val="39"/>
                <c:pt idx="0">
                  <c:v>0.14285714285714285</c:v>
                </c:pt>
                <c:pt idx="1">
                  <c:v>0.8571428571428571</c:v>
                </c:pt>
                <c:pt idx="2">
                  <c:v>0.83333333333333337</c:v>
                </c:pt>
                <c:pt idx="3">
                  <c:v>0.625</c:v>
                </c:pt>
                <c:pt idx="4">
                  <c:v>0.75</c:v>
                </c:pt>
                <c:pt idx="5">
                  <c:v>0.375</c:v>
                </c:pt>
                <c:pt idx="6">
                  <c:v>0.375</c:v>
                </c:pt>
                <c:pt idx="7">
                  <c:v>0.6875</c:v>
                </c:pt>
                <c:pt idx="8">
                  <c:v>0.75</c:v>
                </c:pt>
                <c:pt idx="9">
                  <c:v>0.63636363636363635</c:v>
                </c:pt>
                <c:pt idx="10">
                  <c:v>0.6428571428571429</c:v>
                </c:pt>
                <c:pt idx="11">
                  <c:v>0.42857142857142855</c:v>
                </c:pt>
                <c:pt idx="12">
                  <c:v>0.5</c:v>
                </c:pt>
                <c:pt idx="13">
                  <c:v>0.55555555555555558</c:v>
                </c:pt>
                <c:pt idx="14">
                  <c:v>0.55555555555555558</c:v>
                </c:pt>
                <c:pt idx="15">
                  <c:v>0.44444444444444442</c:v>
                </c:pt>
                <c:pt idx="16">
                  <c:v>0.44444444444444442</c:v>
                </c:pt>
                <c:pt idx="17">
                  <c:v>0.33333333333333331</c:v>
                </c:pt>
                <c:pt idx="18">
                  <c:v>0.5</c:v>
                </c:pt>
                <c:pt idx="19">
                  <c:v>0.33333333333333331</c:v>
                </c:pt>
                <c:pt idx="20">
                  <c:v>0.46153846153846156</c:v>
                </c:pt>
                <c:pt idx="21">
                  <c:v>0.2</c:v>
                </c:pt>
                <c:pt idx="22">
                  <c:v>0.6</c:v>
                </c:pt>
                <c:pt idx="23">
                  <c:v>0.53333333333333333</c:v>
                </c:pt>
                <c:pt idx="24">
                  <c:v>0</c:v>
                </c:pt>
                <c:pt idx="25">
                  <c:v>0.4</c:v>
                </c:pt>
                <c:pt idx="26">
                  <c:v>0.6</c:v>
                </c:pt>
                <c:pt idx="27">
                  <c:v>0.5</c:v>
                </c:pt>
                <c:pt idx="28">
                  <c:v>0.55555555555555558</c:v>
                </c:pt>
                <c:pt idx="29">
                  <c:v>0.33333333333333331</c:v>
                </c:pt>
                <c:pt idx="30">
                  <c:v>0.30769230769230771</c:v>
                </c:pt>
                <c:pt idx="31">
                  <c:v>0.38461538461538464</c:v>
                </c:pt>
                <c:pt idx="32">
                  <c:v>0.34782608695652173</c:v>
                </c:pt>
                <c:pt idx="33">
                  <c:v>0.125</c:v>
                </c:pt>
                <c:pt idx="34">
                  <c:v>0.5</c:v>
                </c:pt>
                <c:pt idx="35">
                  <c:v>0.27586206896551724</c:v>
                </c:pt>
                <c:pt idx="36">
                  <c:v>0.3125</c:v>
                </c:pt>
                <c:pt idx="37">
                  <c:v>0.42857142857142855</c:v>
                </c:pt>
                <c:pt idx="38">
                  <c:v>0.42857142857142855</c:v>
                </c:pt>
              </c:numCache>
            </c:numRef>
          </c:val>
        </c:ser>
        <c:ser>
          <c:idx val="1"/>
          <c:order val="1"/>
          <c:tx>
            <c:strRef>
              <c:f>'Fig 21'!$C$3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21'!$A$4:$A$42</c:f>
              <c:strCache>
                <c:ptCount val="39"/>
                <c:pt idx="0">
                  <c:v>Venezuela</c:v>
                </c:pt>
                <c:pt idx="1">
                  <c:v>Argentina—Mendoza</c:v>
                </c:pt>
                <c:pt idx="2">
                  <c:v>Brazil—Offshore presalt area PSCs</c:v>
                </c:pt>
                <c:pt idx="3">
                  <c:v>Victoria</c:v>
                </c:pt>
                <c:pt idx="4">
                  <c:v>Malaysia</c:v>
                </c:pt>
                <c:pt idx="5">
                  <c:v>France</c:v>
                </c:pt>
                <c:pt idx="6">
                  <c:v>Ecuador</c:v>
                </c:pt>
                <c:pt idx="7">
                  <c:v>Australia—Offshore</c:v>
                </c:pt>
                <c:pt idx="8">
                  <c:v>Angola</c:v>
                </c:pt>
                <c:pt idx="9">
                  <c:v>Argentina—Neuquen</c:v>
                </c:pt>
                <c:pt idx="10">
                  <c:v>Western Australia</c:v>
                </c:pt>
                <c:pt idx="11">
                  <c:v>Indonesia</c:v>
                </c:pt>
                <c:pt idx="12">
                  <c:v>Tasmania</c:v>
                </c:pt>
                <c:pt idx="13">
                  <c:v>Queensland</c:v>
                </c:pt>
                <c:pt idx="14">
                  <c:v>Northern Territory</c:v>
                </c:pt>
                <c:pt idx="15">
                  <c:v>New South Wales</c:v>
                </c:pt>
                <c:pt idx="16">
                  <c:v>Libya</c:v>
                </c:pt>
                <c:pt idx="17">
                  <c:v>Equatorial Guinea</c:v>
                </c:pt>
                <c:pt idx="18">
                  <c:v>Egypt</c:v>
                </c:pt>
                <c:pt idx="19">
                  <c:v>Bolivia</c:v>
                </c:pt>
                <c:pt idx="20">
                  <c:v>Peru</c:v>
                </c:pt>
                <c:pt idx="21">
                  <c:v>Yemen</c:v>
                </c:pt>
                <c:pt idx="22">
                  <c:v>Norway—Other Offshore (ex. North Sea)</c:v>
                </c:pt>
                <c:pt idx="23">
                  <c:v>Mexico</c:v>
                </c:pt>
                <c:pt idx="24">
                  <c:v>Iraq</c:v>
                </c:pt>
                <c:pt idx="25">
                  <c:v>India</c:v>
                </c:pt>
                <c:pt idx="26">
                  <c:v>Cambodia</c:v>
                </c:pt>
                <c:pt idx="27">
                  <c:v>South Australia</c:v>
                </c:pt>
                <c:pt idx="28">
                  <c:v>Norway—North Sea</c:v>
                </c:pt>
                <c:pt idx="29">
                  <c:v>Algeria</c:v>
                </c:pt>
                <c:pt idx="30">
                  <c:v>Nigeria</c:v>
                </c:pt>
                <c:pt idx="31">
                  <c:v>Brazil—Offshore CCs</c:v>
                </c:pt>
                <c:pt idx="32">
                  <c:v>Colombia</c:v>
                </c:pt>
                <c:pt idx="33">
                  <c:v>Gabon</c:v>
                </c:pt>
                <c:pt idx="34">
                  <c:v>Brazil—Onshore CCs</c:v>
                </c:pt>
                <c:pt idx="35">
                  <c:v>British Columbia</c:v>
                </c:pt>
                <c:pt idx="36">
                  <c:v>Colorado</c:v>
                </c:pt>
                <c:pt idx="37">
                  <c:v>UK—Other Offshore (ex. North Sea)</c:v>
                </c:pt>
                <c:pt idx="38">
                  <c:v>Pennsylvania</c:v>
                </c:pt>
              </c:strCache>
            </c:strRef>
          </c:cat>
          <c:val>
            <c:numRef>
              <c:f>'Fig 21'!$C$4:$C$42</c:f>
              <c:numCache>
                <c:formatCode>0%</c:formatCode>
                <c:ptCount val="39"/>
                <c:pt idx="0">
                  <c:v>0.21428571428571427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0.125</c:v>
                </c:pt>
                <c:pt idx="6">
                  <c:v>0.375</c:v>
                </c:pt>
                <c:pt idx="7">
                  <c:v>6.25E-2</c:v>
                </c:pt>
                <c:pt idx="8">
                  <c:v>0</c:v>
                </c:pt>
                <c:pt idx="9">
                  <c:v>9.0909090909090912E-2</c:v>
                </c:pt>
                <c:pt idx="10">
                  <c:v>7.1428571428571425E-2</c:v>
                </c:pt>
                <c:pt idx="11">
                  <c:v>0.14285714285714285</c:v>
                </c:pt>
                <c:pt idx="12">
                  <c:v>0</c:v>
                </c:pt>
                <c:pt idx="13">
                  <c:v>0.1111111111111111</c:v>
                </c:pt>
                <c:pt idx="14">
                  <c:v>0.1111111111111111</c:v>
                </c:pt>
                <c:pt idx="15">
                  <c:v>0.1111111111111111</c:v>
                </c:pt>
                <c:pt idx="16">
                  <c:v>0</c:v>
                </c:pt>
                <c:pt idx="17">
                  <c:v>0.33333333333333331</c:v>
                </c:pt>
                <c:pt idx="18">
                  <c:v>0.16666666666666666</c:v>
                </c:pt>
                <c:pt idx="19">
                  <c:v>0.33333333333333331</c:v>
                </c:pt>
                <c:pt idx="20">
                  <c:v>7.6923076923076927E-2</c:v>
                </c:pt>
                <c:pt idx="21">
                  <c:v>0.2</c:v>
                </c:pt>
                <c:pt idx="22">
                  <c:v>0</c:v>
                </c:pt>
                <c:pt idx="23">
                  <c:v>6.6666666666666666E-2</c:v>
                </c:pt>
                <c:pt idx="24">
                  <c:v>0.6</c:v>
                </c:pt>
                <c:pt idx="25">
                  <c:v>0.2</c:v>
                </c:pt>
                <c:pt idx="26">
                  <c:v>0</c:v>
                </c:pt>
                <c:pt idx="27">
                  <c:v>8.3333333333333329E-2</c:v>
                </c:pt>
                <c:pt idx="28">
                  <c:v>0</c:v>
                </c:pt>
                <c:pt idx="29">
                  <c:v>0.22222222222222221</c:v>
                </c:pt>
                <c:pt idx="30">
                  <c:v>0.23076923076923078</c:v>
                </c:pt>
                <c:pt idx="31">
                  <c:v>0.15384615384615385</c:v>
                </c:pt>
                <c:pt idx="32">
                  <c:v>0.13043478260869565</c:v>
                </c:pt>
                <c:pt idx="33">
                  <c:v>0.375</c:v>
                </c:pt>
                <c:pt idx="34">
                  <c:v>0</c:v>
                </c:pt>
                <c:pt idx="35">
                  <c:v>0.20689655172413793</c:v>
                </c:pt>
                <c:pt idx="36">
                  <c:v>6.25E-2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21'!$D$3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21'!$A$4:$A$42</c:f>
              <c:strCache>
                <c:ptCount val="39"/>
                <c:pt idx="0">
                  <c:v>Venezuela</c:v>
                </c:pt>
                <c:pt idx="1">
                  <c:v>Argentina—Mendoza</c:v>
                </c:pt>
                <c:pt idx="2">
                  <c:v>Brazil—Offshore presalt area PSCs</c:v>
                </c:pt>
                <c:pt idx="3">
                  <c:v>Victoria</c:v>
                </c:pt>
                <c:pt idx="4">
                  <c:v>Malaysia</c:v>
                </c:pt>
                <c:pt idx="5">
                  <c:v>France</c:v>
                </c:pt>
                <c:pt idx="6">
                  <c:v>Ecuador</c:v>
                </c:pt>
                <c:pt idx="7">
                  <c:v>Australia—Offshore</c:v>
                </c:pt>
                <c:pt idx="8">
                  <c:v>Angola</c:v>
                </c:pt>
                <c:pt idx="9">
                  <c:v>Argentina—Neuquen</c:v>
                </c:pt>
                <c:pt idx="10">
                  <c:v>Western Australia</c:v>
                </c:pt>
                <c:pt idx="11">
                  <c:v>Indonesia</c:v>
                </c:pt>
                <c:pt idx="12">
                  <c:v>Tasmania</c:v>
                </c:pt>
                <c:pt idx="13">
                  <c:v>Queensland</c:v>
                </c:pt>
                <c:pt idx="14">
                  <c:v>Northern Territory</c:v>
                </c:pt>
                <c:pt idx="15">
                  <c:v>New South Wales</c:v>
                </c:pt>
                <c:pt idx="16">
                  <c:v>Libya</c:v>
                </c:pt>
                <c:pt idx="17">
                  <c:v>Equatorial Guinea</c:v>
                </c:pt>
                <c:pt idx="18">
                  <c:v>Egypt</c:v>
                </c:pt>
                <c:pt idx="19">
                  <c:v>Bolivia</c:v>
                </c:pt>
                <c:pt idx="20">
                  <c:v>Peru</c:v>
                </c:pt>
                <c:pt idx="21">
                  <c:v>Yemen</c:v>
                </c:pt>
                <c:pt idx="22">
                  <c:v>Norway—Other Offshore (ex. North Sea)</c:v>
                </c:pt>
                <c:pt idx="23">
                  <c:v>Mexico</c:v>
                </c:pt>
                <c:pt idx="24">
                  <c:v>Iraq</c:v>
                </c:pt>
                <c:pt idx="25">
                  <c:v>India</c:v>
                </c:pt>
                <c:pt idx="26">
                  <c:v>Cambodia</c:v>
                </c:pt>
                <c:pt idx="27">
                  <c:v>South Australia</c:v>
                </c:pt>
                <c:pt idx="28">
                  <c:v>Norway—North Sea</c:v>
                </c:pt>
                <c:pt idx="29">
                  <c:v>Algeria</c:v>
                </c:pt>
                <c:pt idx="30">
                  <c:v>Nigeria</c:v>
                </c:pt>
                <c:pt idx="31">
                  <c:v>Brazil—Offshore CCs</c:v>
                </c:pt>
                <c:pt idx="32">
                  <c:v>Colombia</c:v>
                </c:pt>
                <c:pt idx="33">
                  <c:v>Gabon</c:v>
                </c:pt>
                <c:pt idx="34">
                  <c:v>Brazil—Onshore CCs</c:v>
                </c:pt>
                <c:pt idx="35">
                  <c:v>British Columbia</c:v>
                </c:pt>
                <c:pt idx="36">
                  <c:v>Colorado</c:v>
                </c:pt>
                <c:pt idx="37">
                  <c:v>UK—Other Offshore (ex. North Sea)</c:v>
                </c:pt>
                <c:pt idx="38">
                  <c:v>Pennsylvania</c:v>
                </c:pt>
              </c:strCache>
            </c:strRef>
          </c:cat>
          <c:val>
            <c:numRef>
              <c:f>'Fig 21'!$D$4:$D$42</c:f>
              <c:numCache>
                <c:formatCode>0%</c:formatCode>
                <c:ptCount val="39"/>
                <c:pt idx="0">
                  <c:v>0.5</c:v>
                </c:pt>
                <c:pt idx="1">
                  <c:v>0</c:v>
                </c:pt>
                <c:pt idx="2">
                  <c:v>0</c:v>
                </c:pt>
                <c:pt idx="3">
                  <c:v>0.125</c:v>
                </c:pt>
                <c:pt idx="4">
                  <c:v>0</c:v>
                </c:pt>
                <c:pt idx="5">
                  <c:v>0.25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0.14285714285714285</c:v>
                </c:pt>
                <c:pt idx="12">
                  <c:v>0.16666666666666666</c:v>
                </c:pt>
                <c:pt idx="13">
                  <c:v>0</c:v>
                </c:pt>
                <c:pt idx="14">
                  <c:v>0</c:v>
                </c:pt>
                <c:pt idx="15">
                  <c:v>0.1111111111111111</c:v>
                </c:pt>
                <c:pt idx="16">
                  <c:v>0.22222222222222221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7.6923076923076927E-2</c:v>
                </c:pt>
                <c:pt idx="21">
                  <c:v>0.2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4.3478260869565216E-2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6.25E-2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70460288"/>
        <c:axId val="470461824"/>
      </c:barChart>
      <c:catAx>
        <c:axId val="470460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70461824"/>
        <c:crosses val="autoZero"/>
        <c:auto val="1"/>
        <c:lblAlgn val="ctr"/>
        <c:lblOffset val="100"/>
        <c:noMultiLvlLbl val="0"/>
      </c:catAx>
      <c:valAx>
        <c:axId val="470461824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70460288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30"/>
      <c:rotY val="3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873843411911589"/>
          <c:y val="0.20316350214010936"/>
          <c:w val="0.8017857290338728"/>
          <c:h val="0.70472771086085217"/>
        </c:manualLayout>
      </c:layout>
      <c:pie3DChart>
        <c:varyColors val="1"/>
        <c:ser>
          <c:idx val="0"/>
          <c:order val="0"/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</c:spPr>
          <c:explosion val="25"/>
          <c:dLbls>
            <c:dLbl>
              <c:idx val="0"/>
              <c:layout>
                <c:manualLayout>
                  <c:x val="-0.13847267030238605"/>
                  <c:y val="0.2153520944209793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9.5675253987787083E-3"/>
                  <c:y val="1.032097154455327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-9.6569742301976184E-3"/>
                  <c:y val="2.47961775621708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3"/>
              <c:layout>
                <c:manualLayout>
                  <c:x val="-1.7227648955751386E-2"/>
                  <c:y val="-9.796838979367410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4"/>
              <c:layout>
                <c:manualLayout>
                  <c:x val="2.8835421314403899E-2"/>
                  <c:y val="-6.922577810820858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5"/>
              <c:layout>
                <c:manualLayout>
                  <c:x val="1.6189818539257189E-2"/>
                  <c:y val="0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6"/>
              <c:layout>
                <c:manualLayout>
                  <c:x val="-5.3456385435714494E-2"/>
                  <c:y val="-2.36229971609645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Coal-bed </a:t>
                    </a:r>
                    <a:br>
                      <a:rPr lang="en-US"/>
                    </a:br>
                    <a:r>
                      <a:rPr lang="en-US"/>
                      <a:t>methane
3%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7"/>
              <c:layout>
                <c:manualLayout>
                  <c:x val="-5.3163961947711212E-3"/>
                  <c:y val="2.288484411646974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1300" baseline="0">
                    <a:solidFill>
                      <a:schemeClr val="tx1"/>
                    </a:solidFill>
                    <a:latin typeface="Myriad Pro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'Fig 3'!$B$4:$B$11</c:f>
              <c:strCache>
                <c:ptCount val="8"/>
                <c:pt idx="0">
                  <c:v>Conventional oil</c:v>
                </c:pt>
                <c:pt idx="1">
                  <c:v>Oil from shale formations requiring hydraulic fracking</c:v>
                </c:pt>
                <c:pt idx="2">
                  <c:v>Oil sands bitumen</c:v>
                </c:pt>
                <c:pt idx="3">
                  <c:v>Other oil activities (e.g. exploration and development of kerogen)</c:v>
                </c:pt>
                <c:pt idx="4">
                  <c:v>Conventional natural gas</c:v>
                </c:pt>
                <c:pt idx="5">
                  <c:v>Natural gas from tight sand and shale formations using hydraulic fracking</c:v>
                </c:pt>
                <c:pt idx="6">
                  <c:v>Coal-bed methane</c:v>
                </c:pt>
                <c:pt idx="7">
                  <c:v>Other natural gas activities (e.g. in relation to gas hydrates)</c:v>
                </c:pt>
              </c:strCache>
            </c:strRef>
          </c:cat>
          <c:val>
            <c:numRef>
              <c:f>'Fig 3'!$C$4:$C$11</c:f>
              <c:numCache>
                <c:formatCode>0%</c:formatCode>
                <c:ptCount val="8"/>
                <c:pt idx="0">
                  <c:v>0.4546</c:v>
                </c:pt>
                <c:pt idx="1">
                  <c:v>0.127</c:v>
                </c:pt>
                <c:pt idx="2">
                  <c:v>3.9E-2</c:v>
                </c:pt>
                <c:pt idx="3">
                  <c:v>1.4999999999999999E-2</c:v>
                </c:pt>
                <c:pt idx="4">
                  <c:v>0.23139999999999999</c:v>
                </c:pt>
                <c:pt idx="5">
                  <c:v>9.0300000000000005E-2</c:v>
                </c:pt>
                <c:pt idx="6">
                  <c:v>2.9499999999999998E-2</c:v>
                </c:pt>
                <c:pt idx="7">
                  <c:v>3.78E-2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</c:pie3DChart>
      <c:spPr>
        <a:solidFill>
          <a:schemeClr val="bg1"/>
        </a:solidFill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176378703734994"/>
          <c:y val="7.1715634778102685E-3"/>
          <c:w val="0.31455960708774067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21'!$B$3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21'!$A$43:$A$83</c:f>
              <c:strCache>
                <c:ptCount val="41"/>
                <c:pt idx="0">
                  <c:v>Papua New Guinea</c:v>
                </c:pt>
                <c:pt idx="1">
                  <c:v>Ireland</c:v>
                </c:pt>
                <c:pt idx="2">
                  <c:v>United Kingdom—North Sea</c:v>
                </c:pt>
                <c:pt idx="3">
                  <c:v>Rep. of Congo (Brazzaville)</c:v>
                </c:pt>
                <c:pt idx="4">
                  <c:v>Pakistan</c:v>
                </c:pt>
                <c:pt idx="5">
                  <c:v>Mozambique</c:v>
                </c:pt>
                <c:pt idx="6">
                  <c:v>Cameroon</c:v>
                </c:pt>
                <c:pt idx="7">
                  <c:v>US Offshore—Alaska</c:v>
                </c:pt>
                <c:pt idx="8">
                  <c:v>Alberta</c:v>
                </c:pt>
                <c:pt idx="9">
                  <c:v>Utah</c:v>
                </c:pt>
                <c:pt idx="10">
                  <c:v>New Zealand</c:v>
                </c:pt>
                <c:pt idx="11">
                  <c:v>Tunisia</c:v>
                </c:pt>
                <c:pt idx="12">
                  <c:v>Russia</c:v>
                </c:pt>
                <c:pt idx="13">
                  <c:v>Netherlands</c:v>
                </c:pt>
                <c:pt idx="14">
                  <c:v>Ohio</c:v>
                </c:pt>
                <c:pt idx="15">
                  <c:v>Newfoundland &amp; Labrador</c:v>
                </c:pt>
                <c:pt idx="16">
                  <c:v>Myanmar</c:v>
                </c:pt>
                <c:pt idx="17">
                  <c:v>Vietnam</c:v>
                </c:pt>
                <c:pt idx="18">
                  <c:v>Saskatchewan</c:v>
                </c:pt>
                <c:pt idx="19">
                  <c:v>Oman</c:v>
                </c:pt>
                <c:pt idx="20">
                  <c:v>Bangladesh</c:v>
                </c:pt>
                <c:pt idx="21">
                  <c:v>Thailand</c:v>
                </c:pt>
                <c:pt idx="22">
                  <c:v>Manitoba</c:v>
                </c:pt>
                <c:pt idx="23">
                  <c:v>Louisiana</c:v>
                </c:pt>
                <c:pt idx="24">
                  <c:v>Ivory Coast</c:v>
                </c:pt>
                <c:pt idx="25">
                  <c:v>Guyana</c:v>
                </c:pt>
                <c:pt idx="26">
                  <c:v>Nova Scotia</c:v>
                </c:pt>
                <c:pt idx="27">
                  <c:v>Trinidad &amp; Tobago</c:v>
                </c:pt>
                <c:pt idx="28">
                  <c:v>California</c:v>
                </c:pt>
                <c:pt idx="29">
                  <c:v>Montana</c:v>
                </c:pt>
                <c:pt idx="30">
                  <c:v>New Mexico</c:v>
                </c:pt>
                <c:pt idx="31">
                  <c:v>Alaska</c:v>
                </c:pt>
                <c:pt idx="32">
                  <c:v>Oklahoma</c:v>
                </c:pt>
                <c:pt idx="33">
                  <c:v>North Dakota</c:v>
                </c:pt>
                <c:pt idx="34">
                  <c:v>Texas</c:v>
                </c:pt>
                <c:pt idx="35">
                  <c:v>Wyoming</c:v>
                </c:pt>
                <c:pt idx="36">
                  <c:v>US Offshore—Gulf of Mexico</c:v>
                </c:pt>
                <c:pt idx="37">
                  <c:v>Mississippi</c:v>
                </c:pt>
                <c:pt idx="38">
                  <c:v>Michigan</c:v>
                </c:pt>
                <c:pt idx="39">
                  <c:v>Kansas</c:v>
                </c:pt>
                <c:pt idx="40">
                  <c:v>Alabama</c:v>
                </c:pt>
              </c:strCache>
            </c:strRef>
          </c:cat>
          <c:val>
            <c:numRef>
              <c:f>'Fig 21'!$B$43:$B$83</c:f>
              <c:numCache>
                <c:formatCode>0%</c:formatCode>
                <c:ptCount val="41"/>
                <c:pt idx="0">
                  <c:v>0.2857142857142857</c:v>
                </c:pt>
                <c:pt idx="1">
                  <c:v>0.42857142857142855</c:v>
                </c:pt>
                <c:pt idx="2">
                  <c:v>0.4</c:v>
                </c:pt>
                <c:pt idx="3">
                  <c:v>0.2</c:v>
                </c:pt>
                <c:pt idx="4">
                  <c:v>0.4</c:v>
                </c:pt>
                <c:pt idx="5">
                  <c:v>0.2</c:v>
                </c:pt>
                <c:pt idx="6">
                  <c:v>0.4</c:v>
                </c:pt>
                <c:pt idx="7">
                  <c:v>0.33333333333333331</c:v>
                </c:pt>
                <c:pt idx="8">
                  <c:v>0.20833333333333334</c:v>
                </c:pt>
                <c:pt idx="9">
                  <c:v>0.2</c:v>
                </c:pt>
                <c:pt idx="10">
                  <c:v>0.3</c:v>
                </c:pt>
                <c:pt idx="11">
                  <c:v>0.14285714285714285</c:v>
                </c:pt>
                <c:pt idx="12">
                  <c:v>0.2857142857142857</c:v>
                </c:pt>
                <c:pt idx="13">
                  <c:v>0.14285714285714285</c:v>
                </c:pt>
                <c:pt idx="14">
                  <c:v>0.25</c:v>
                </c:pt>
                <c:pt idx="15">
                  <c:v>0</c:v>
                </c:pt>
                <c:pt idx="16">
                  <c:v>0.22222222222222221</c:v>
                </c:pt>
                <c:pt idx="17">
                  <c:v>0.21428571428571427</c:v>
                </c:pt>
                <c:pt idx="18">
                  <c:v>0.20689655172413793</c:v>
                </c:pt>
                <c:pt idx="19">
                  <c:v>0.2</c:v>
                </c:pt>
                <c:pt idx="20">
                  <c:v>0.2</c:v>
                </c:pt>
                <c:pt idx="21">
                  <c:v>9.0909090909090912E-2</c:v>
                </c:pt>
                <c:pt idx="22">
                  <c:v>0.18181818181818182</c:v>
                </c:pt>
                <c:pt idx="23">
                  <c:v>0.13636363636363635</c:v>
                </c:pt>
                <c:pt idx="24">
                  <c:v>0.16666666666666666</c:v>
                </c:pt>
                <c:pt idx="25">
                  <c:v>0.16666666666666666</c:v>
                </c:pt>
                <c:pt idx="26">
                  <c:v>0</c:v>
                </c:pt>
                <c:pt idx="27">
                  <c:v>0.125</c:v>
                </c:pt>
                <c:pt idx="28">
                  <c:v>0</c:v>
                </c:pt>
                <c:pt idx="29">
                  <c:v>9.0909090909090912E-2</c:v>
                </c:pt>
                <c:pt idx="30">
                  <c:v>7.6923076923076927E-2</c:v>
                </c:pt>
                <c:pt idx="31">
                  <c:v>7.1428571428571425E-2</c:v>
                </c:pt>
                <c:pt idx="32">
                  <c:v>4.5454545454545456E-2</c:v>
                </c:pt>
                <c:pt idx="33">
                  <c:v>0.05</c:v>
                </c:pt>
                <c:pt idx="34">
                  <c:v>2.2222222222222223E-2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21'!$C$3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21'!$A$43:$A$83</c:f>
              <c:strCache>
                <c:ptCount val="41"/>
                <c:pt idx="0">
                  <c:v>Papua New Guinea</c:v>
                </c:pt>
                <c:pt idx="1">
                  <c:v>Ireland</c:v>
                </c:pt>
                <c:pt idx="2">
                  <c:v>United Kingdom—North Sea</c:v>
                </c:pt>
                <c:pt idx="3">
                  <c:v>Rep. of Congo (Brazzaville)</c:v>
                </c:pt>
                <c:pt idx="4">
                  <c:v>Pakistan</c:v>
                </c:pt>
                <c:pt idx="5">
                  <c:v>Mozambique</c:v>
                </c:pt>
                <c:pt idx="6">
                  <c:v>Cameroon</c:v>
                </c:pt>
                <c:pt idx="7">
                  <c:v>US Offshore—Alaska</c:v>
                </c:pt>
                <c:pt idx="8">
                  <c:v>Alberta</c:v>
                </c:pt>
                <c:pt idx="9">
                  <c:v>Utah</c:v>
                </c:pt>
                <c:pt idx="10">
                  <c:v>New Zealand</c:v>
                </c:pt>
                <c:pt idx="11">
                  <c:v>Tunisia</c:v>
                </c:pt>
                <c:pt idx="12">
                  <c:v>Russia</c:v>
                </c:pt>
                <c:pt idx="13">
                  <c:v>Netherlands</c:v>
                </c:pt>
                <c:pt idx="14">
                  <c:v>Ohio</c:v>
                </c:pt>
                <c:pt idx="15">
                  <c:v>Newfoundland &amp; Labrador</c:v>
                </c:pt>
                <c:pt idx="16">
                  <c:v>Myanmar</c:v>
                </c:pt>
                <c:pt idx="17">
                  <c:v>Vietnam</c:v>
                </c:pt>
                <c:pt idx="18">
                  <c:v>Saskatchewan</c:v>
                </c:pt>
                <c:pt idx="19">
                  <c:v>Oman</c:v>
                </c:pt>
                <c:pt idx="20">
                  <c:v>Bangladesh</c:v>
                </c:pt>
                <c:pt idx="21">
                  <c:v>Thailand</c:v>
                </c:pt>
                <c:pt idx="22">
                  <c:v>Manitoba</c:v>
                </c:pt>
                <c:pt idx="23">
                  <c:v>Louisiana</c:v>
                </c:pt>
                <c:pt idx="24">
                  <c:v>Ivory Coast</c:v>
                </c:pt>
                <c:pt idx="25">
                  <c:v>Guyana</c:v>
                </c:pt>
                <c:pt idx="26">
                  <c:v>Nova Scotia</c:v>
                </c:pt>
                <c:pt idx="27">
                  <c:v>Trinidad &amp; Tobago</c:v>
                </c:pt>
                <c:pt idx="28">
                  <c:v>California</c:v>
                </c:pt>
                <c:pt idx="29">
                  <c:v>Montana</c:v>
                </c:pt>
                <c:pt idx="30">
                  <c:v>New Mexico</c:v>
                </c:pt>
                <c:pt idx="31">
                  <c:v>Alaska</c:v>
                </c:pt>
                <c:pt idx="32">
                  <c:v>Oklahoma</c:v>
                </c:pt>
                <c:pt idx="33">
                  <c:v>North Dakota</c:v>
                </c:pt>
                <c:pt idx="34">
                  <c:v>Texas</c:v>
                </c:pt>
                <c:pt idx="35">
                  <c:v>Wyoming</c:v>
                </c:pt>
                <c:pt idx="36">
                  <c:v>US Offshore—Gulf of Mexico</c:v>
                </c:pt>
                <c:pt idx="37">
                  <c:v>Mississippi</c:v>
                </c:pt>
                <c:pt idx="38">
                  <c:v>Michigan</c:v>
                </c:pt>
                <c:pt idx="39">
                  <c:v>Kansas</c:v>
                </c:pt>
                <c:pt idx="40">
                  <c:v>Alabama</c:v>
                </c:pt>
              </c:strCache>
            </c:strRef>
          </c:cat>
          <c:val>
            <c:numRef>
              <c:f>'Fig 21'!$C$43:$C$83</c:f>
              <c:numCache>
                <c:formatCode>0%</c:formatCode>
                <c:ptCount val="41"/>
                <c:pt idx="0">
                  <c:v>0.14285714285714285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</c:v>
                </c:pt>
                <c:pt idx="5">
                  <c:v>0.2</c:v>
                </c:pt>
                <c:pt idx="6">
                  <c:v>0</c:v>
                </c:pt>
                <c:pt idx="7">
                  <c:v>0</c:v>
                </c:pt>
                <c:pt idx="8">
                  <c:v>0.10416666666666667</c:v>
                </c:pt>
                <c:pt idx="9">
                  <c:v>0.1</c:v>
                </c:pt>
                <c:pt idx="10">
                  <c:v>0</c:v>
                </c:pt>
                <c:pt idx="11">
                  <c:v>0.14285714285714285</c:v>
                </c:pt>
                <c:pt idx="12">
                  <c:v>0</c:v>
                </c:pt>
                <c:pt idx="13">
                  <c:v>0.14285714285714285</c:v>
                </c:pt>
                <c:pt idx="14">
                  <c:v>0</c:v>
                </c:pt>
                <c:pt idx="15">
                  <c:v>0.22222222222222221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9.0909090909090912E-2</c:v>
                </c:pt>
                <c:pt idx="22">
                  <c:v>0</c:v>
                </c:pt>
                <c:pt idx="23">
                  <c:v>4.5454545454545456E-2</c:v>
                </c:pt>
                <c:pt idx="24">
                  <c:v>0</c:v>
                </c:pt>
                <c:pt idx="25">
                  <c:v>0</c:v>
                </c:pt>
                <c:pt idx="26">
                  <c:v>0.14285714285714285</c:v>
                </c:pt>
                <c:pt idx="27">
                  <c:v>0</c:v>
                </c:pt>
                <c:pt idx="28">
                  <c:v>0.125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21'!$D$3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21'!$A$43:$A$83</c:f>
              <c:strCache>
                <c:ptCount val="41"/>
                <c:pt idx="0">
                  <c:v>Papua New Guinea</c:v>
                </c:pt>
                <c:pt idx="1">
                  <c:v>Ireland</c:v>
                </c:pt>
                <c:pt idx="2">
                  <c:v>United Kingdom—North Sea</c:v>
                </c:pt>
                <c:pt idx="3">
                  <c:v>Rep. of Congo (Brazzaville)</c:v>
                </c:pt>
                <c:pt idx="4">
                  <c:v>Pakistan</c:v>
                </c:pt>
                <c:pt idx="5">
                  <c:v>Mozambique</c:v>
                </c:pt>
                <c:pt idx="6">
                  <c:v>Cameroon</c:v>
                </c:pt>
                <c:pt idx="7">
                  <c:v>US Offshore—Alaska</c:v>
                </c:pt>
                <c:pt idx="8">
                  <c:v>Alberta</c:v>
                </c:pt>
                <c:pt idx="9">
                  <c:v>Utah</c:v>
                </c:pt>
                <c:pt idx="10">
                  <c:v>New Zealand</c:v>
                </c:pt>
                <c:pt idx="11">
                  <c:v>Tunisia</c:v>
                </c:pt>
                <c:pt idx="12">
                  <c:v>Russia</c:v>
                </c:pt>
                <c:pt idx="13">
                  <c:v>Netherlands</c:v>
                </c:pt>
                <c:pt idx="14">
                  <c:v>Ohio</c:v>
                </c:pt>
                <c:pt idx="15">
                  <c:v>Newfoundland &amp; Labrador</c:v>
                </c:pt>
                <c:pt idx="16">
                  <c:v>Myanmar</c:v>
                </c:pt>
                <c:pt idx="17">
                  <c:v>Vietnam</c:v>
                </c:pt>
                <c:pt idx="18">
                  <c:v>Saskatchewan</c:v>
                </c:pt>
                <c:pt idx="19">
                  <c:v>Oman</c:v>
                </c:pt>
                <c:pt idx="20">
                  <c:v>Bangladesh</c:v>
                </c:pt>
                <c:pt idx="21">
                  <c:v>Thailand</c:v>
                </c:pt>
                <c:pt idx="22">
                  <c:v>Manitoba</c:v>
                </c:pt>
                <c:pt idx="23">
                  <c:v>Louisiana</c:v>
                </c:pt>
                <c:pt idx="24">
                  <c:v>Ivory Coast</c:v>
                </c:pt>
                <c:pt idx="25">
                  <c:v>Guyana</c:v>
                </c:pt>
                <c:pt idx="26">
                  <c:v>Nova Scotia</c:v>
                </c:pt>
                <c:pt idx="27">
                  <c:v>Trinidad &amp; Tobago</c:v>
                </c:pt>
                <c:pt idx="28">
                  <c:v>California</c:v>
                </c:pt>
                <c:pt idx="29">
                  <c:v>Montana</c:v>
                </c:pt>
                <c:pt idx="30">
                  <c:v>New Mexico</c:v>
                </c:pt>
                <c:pt idx="31">
                  <c:v>Alaska</c:v>
                </c:pt>
                <c:pt idx="32">
                  <c:v>Oklahoma</c:v>
                </c:pt>
                <c:pt idx="33">
                  <c:v>North Dakota</c:v>
                </c:pt>
                <c:pt idx="34">
                  <c:v>Texas</c:v>
                </c:pt>
                <c:pt idx="35">
                  <c:v>Wyoming</c:v>
                </c:pt>
                <c:pt idx="36">
                  <c:v>US Offshore—Gulf of Mexico</c:v>
                </c:pt>
                <c:pt idx="37">
                  <c:v>Mississippi</c:v>
                </c:pt>
                <c:pt idx="38">
                  <c:v>Michigan</c:v>
                </c:pt>
                <c:pt idx="39">
                  <c:v>Kansas</c:v>
                </c:pt>
                <c:pt idx="40">
                  <c:v>Alabama</c:v>
                </c:pt>
              </c:strCache>
            </c:strRef>
          </c:cat>
          <c:val>
            <c:numRef>
              <c:f>'Fig 21'!$D$43:$D$83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854912"/>
        <c:axId val="432856448"/>
      </c:barChart>
      <c:catAx>
        <c:axId val="432854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2856448"/>
        <c:crosses val="autoZero"/>
        <c:auto val="1"/>
        <c:lblAlgn val="ctr"/>
        <c:lblOffset val="100"/>
        <c:noMultiLvlLbl val="0"/>
      </c:catAx>
      <c:valAx>
        <c:axId val="432856448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3285491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795222719462224"/>
          <c:h val="0.13071887771789051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223659542557183"/>
          <c:y val="8.2284077750857752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22'!$B$3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22'!$A$4:$A$42</c:f>
              <c:strCache>
                <c:ptCount val="39"/>
                <c:pt idx="0">
                  <c:v>Yemen</c:v>
                </c:pt>
                <c:pt idx="1">
                  <c:v>Bangladesh</c:v>
                </c:pt>
                <c:pt idx="2">
                  <c:v>Venezuela</c:v>
                </c:pt>
                <c:pt idx="3">
                  <c:v>Gabon</c:v>
                </c:pt>
                <c:pt idx="4">
                  <c:v>Papua New Guinea</c:v>
                </c:pt>
                <c:pt idx="5">
                  <c:v>Equatorial Guinea</c:v>
                </c:pt>
                <c:pt idx="6">
                  <c:v>Tasmania</c:v>
                </c:pt>
                <c:pt idx="7">
                  <c:v>Mozambique</c:v>
                </c:pt>
                <c:pt idx="8">
                  <c:v>Cameroon</c:v>
                </c:pt>
                <c:pt idx="9">
                  <c:v>Myanmar</c:v>
                </c:pt>
                <c:pt idx="10">
                  <c:v>Cambodia</c:v>
                </c:pt>
                <c:pt idx="11">
                  <c:v>Bolivia</c:v>
                </c:pt>
                <c:pt idx="12">
                  <c:v>Angola</c:v>
                </c:pt>
                <c:pt idx="13">
                  <c:v>Russia</c:v>
                </c:pt>
                <c:pt idx="14">
                  <c:v>Nigeria</c:v>
                </c:pt>
                <c:pt idx="15">
                  <c:v>Indonesia</c:v>
                </c:pt>
                <c:pt idx="16">
                  <c:v>Guyana</c:v>
                </c:pt>
                <c:pt idx="17">
                  <c:v>Libya</c:v>
                </c:pt>
                <c:pt idx="18">
                  <c:v>US Offshore—Alaska</c:v>
                </c:pt>
                <c:pt idx="19">
                  <c:v>Northern Territory</c:v>
                </c:pt>
                <c:pt idx="20">
                  <c:v>Iraq</c:v>
                </c:pt>
                <c:pt idx="21">
                  <c:v>India</c:v>
                </c:pt>
                <c:pt idx="22">
                  <c:v>Mexico</c:v>
                </c:pt>
                <c:pt idx="23">
                  <c:v>Peru</c:v>
                </c:pt>
                <c:pt idx="24">
                  <c:v>Colombia</c:v>
                </c:pt>
                <c:pt idx="25">
                  <c:v>Victoria</c:v>
                </c:pt>
                <c:pt idx="26">
                  <c:v>Ecuador</c:v>
                </c:pt>
                <c:pt idx="27">
                  <c:v>Algeria</c:v>
                </c:pt>
                <c:pt idx="28">
                  <c:v>Queensland</c:v>
                </c:pt>
                <c:pt idx="29">
                  <c:v>New South Wales</c:v>
                </c:pt>
                <c:pt idx="30">
                  <c:v>Argentina—Neuquen</c:v>
                </c:pt>
                <c:pt idx="31">
                  <c:v>Rep. of Congo (Brazzaville)</c:v>
                </c:pt>
                <c:pt idx="32">
                  <c:v>Pakistan</c:v>
                </c:pt>
                <c:pt idx="33">
                  <c:v>Alaska</c:v>
                </c:pt>
                <c:pt idx="34">
                  <c:v>US Offshore—Gulf of Mexico</c:v>
                </c:pt>
                <c:pt idx="35">
                  <c:v>Pennsylvania</c:v>
                </c:pt>
                <c:pt idx="36">
                  <c:v>Western Australia</c:v>
                </c:pt>
                <c:pt idx="37">
                  <c:v>Ivory Coast</c:v>
                </c:pt>
                <c:pt idx="38">
                  <c:v>Egypt</c:v>
                </c:pt>
              </c:strCache>
            </c:strRef>
          </c:cat>
          <c:val>
            <c:numRef>
              <c:f>'Fig 22'!$B$4:$B$42</c:f>
              <c:numCache>
                <c:formatCode>0%</c:formatCode>
                <c:ptCount val="39"/>
                <c:pt idx="0">
                  <c:v>0.33333333333333331</c:v>
                </c:pt>
                <c:pt idx="1">
                  <c:v>0.83333333333333337</c:v>
                </c:pt>
                <c:pt idx="2">
                  <c:v>0.21428571428571427</c:v>
                </c:pt>
                <c:pt idx="3">
                  <c:v>0.81818181818181823</c:v>
                </c:pt>
                <c:pt idx="4">
                  <c:v>0.5714285714285714</c:v>
                </c:pt>
                <c:pt idx="5">
                  <c:v>0.8571428571428571</c:v>
                </c:pt>
                <c:pt idx="6">
                  <c:v>0.33333333333333331</c:v>
                </c:pt>
                <c:pt idx="7">
                  <c:v>0.66666666666666663</c:v>
                </c:pt>
                <c:pt idx="8">
                  <c:v>0.66666666666666663</c:v>
                </c:pt>
                <c:pt idx="9">
                  <c:v>0.6</c:v>
                </c:pt>
                <c:pt idx="10">
                  <c:v>0.4</c:v>
                </c:pt>
                <c:pt idx="11">
                  <c:v>0.6</c:v>
                </c:pt>
                <c:pt idx="12">
                  <c:v>0.77777777777777779</c:v>
                </c:pt>
                <c:pt idx="13">
                  <c:v>0.18181818181818182</c:v>
                </c:pt>
                <c:pt idx="14">
                  <c:v>0.5</c:v>
                </c:pt>
                <c:pt idx="15">
                  <c:v>0.5714285714285714</c:v>
                </c:pt>
                <c:pt idx="16">
                  <c:v>0.14285714285714285</c:v>
                </c:pt>
                <c:pt idx="17">
                  <c:v>0.2</c:v>
                </c:pt>
                <c:pt idx="18">
                  <c:v>0.16666666666666666</c:v>
                </c:pt>
                <c:pt idx="19">
                  <c:v>0.22222222222222221</c:v>
                </c:pt>
                <c:pt idx="20">
                  <c:v>0.33333333333333331</c:v>
                </c:pt>
                <c:pt idx="21">
                  <c:v>0.5</c:v>
                </c:pt>
                <c:pt idx="22">
                  <c:v>0.58823529411764708</c:v>
                </c:pt>
                <c:pt idx="23">
                  <c:v>0.5</c:v>
                </c:pt>
                <c:pt idx="24">
                  <c:v>0.52</c:v>
                </c:pt>
                <c:pt idx="25">
                  <c:v>0.375</c:v>
                </c:pt>
                <c:pt idx="26">
                  <c:v>0.4</c:v>
                </c:pt>
                <c:pt idx="27">
                  <c:v>0.5</c:v>
                </c:pt>
                <c:pt idx="28">
                  <c:v>0.55555555555555558</c:v>
                </c:pt>
                <c:pt idx="29">
                  <c:v>0.44444444444444442</c:v>
                </c:pt>
                <c:pt idx="30">
                  <c:v>0.54545454545454541</c:v>
                </c:pt>
                <c:pt idx="31">
                  <c:v>0.33333333333333331</c:v>
                </c:pt>
                <c:pt idx="32">
                  <c:v>0.5</c:v>
                </c:pt>
                <c:pt idx="33">
                  <c:v>0.26666666666666666</c:v>
                </c:pt>
                <c:pt idx="34">
                  <c:v>0.46153846153846156</c:v>
                </c:pt>
                <c:pt idx="35">
                  <c:v>0.44444444444444442</c:v>
                </c:pt>
                <c:pt idx="36">
                  <c:v>0.35714285714285715</c:v>
                </c:pt>
                <c:pt idx="37">
                  <c:v>0.42857142857142855</c:v>
                </c:pt>
                <c:pt idx="38">
                  <c:v>0.42857142857142855</c:v>
                </c:pt>
              </c:numCache>
            </c:numRef>
          </c:val>
        </c:ser>
        <c:ser>
          <c:idx val="1"/>
          <c:order val="1"/>
          <c:tx>
            <c:strRef>
              <c:f>'Fig 22'!$C$3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22'!$A$4:$A$42</c:f>
              <c:strCache>
                <c:ptCount val="39"/>
                <c:pt idx="0">
                  <c:v>Yemen</c:v>
                </c:pt>
                <c:pt idx="1">
                  <c:v>Bangladesh</c:v>
                </c:pt>
                <c:pt idx="2">
                  <c:v>Venezuela</c:v>
                </c:pt>
                <c:pt idx="3">
                  <c:v>Gabon</c:v>
                </c:pt>
                <c:pt idx="4">
                  <c:v>Papua New Guinea</c:v>
                </c:pt>
                <c:pt idx="5">
                  <c:v>Equatorial Guinea</c:v>
                </c:pt>
                <c:pt idx="6">
                  <c:v>Tasmania</c:v>
                </c:pt>
                <c:pt idx="7">
                  <c:v>Mozambique</c:v>
                </c:pt>
                <c:pt idx="8">
                  <c:v>Cameroon</c:v>
                </c:pt>
                <c:pt idx="9">
                  <c:v>Myanmar</c:v>
                </c:pt>
                <c:pt idx="10">
                  <c:v>Cambodia</c:v>
                </c:pt>
                <c:pt idx="11">
                  <c:v>Bolivia</c:v>
                </c:pt>
                <c:pt idx="12">
                  <c:v>Angola</c:v>
                </c:pt>
                <c:pt idx="13">
                  <c:v>Russia</c:v>
                </c:pt>
                <c:pt idx="14">
                  <c:v>Nigeria</c:v>
                </c:pt>
                <c:pt idx="15">
                  <c:v>Indonesia</c:v>
                </c:pt>
                <c:pt idx="16">
                  <c:v>Guyana</c:v>
                </c:pt>
                <c:pt idx="17">
                  <c:v>Libya</c:v>
                </c:pt>
                <c:pt idx="18">
                  <c:v>US Offshore—Alaska</c:v>
                </c:pt>
                <c:pt idx="19">
                  <c:v>Northern Territory</c:v>
                </c:pt>
                <c:pt idx="20">
                  <c:v>Iraq</c:v>
                </c:pt>
                <c:pt idx="21">
                  <c:v>India</c:v>
                </c:pt>
                <c:pt idx="22">
                  <c:v>Mexico</c:v>
                </c:pt>
                <c:pt idx="23">
                  <c:v>Peru</c:v>
                </c:pt>
                <c:pt idx="24">
                  <c:v>Colombia</c:v>
                </c:pt>
                <c:pt idx="25">
                  <c:v>Victoria</c:v>
                </c:pt>
                <c:pt idx="26">
                  <c:v>Ecuador</c:v>
                </c:pt>
                <c:pt idx="27">
                  <c:v>Algeria</c:v>
                </c:pt>
                <c:pt idx="28">
                  <c:v>Queensland</c:v>
                </c:pt>
                <c:pt idx="29">
                  <c:v>New South Wales</c:v>
                </c:pt>
                <c:pt idx="30">
                  <c:v>Argentina—Neuquen</c:v>
                </c:pt>
                <c:pt idx="31">
                  <c:v>Rep. of Congo (Brazzaville)</c:v>
                </c:pt>
                <c:pt idx="32">
                  <c:v>Pakistan</c:v>
                </c:pt>
                <c:pt idx="33">
                  <c:v>Alaska</c:v>
                </c:pt>
                <c:pt idx="34">
                  <c:v>US Offshore—Gulf of Mexico</c:v>
                </c:pt>
                <c:pt idx="35">
                  <c:v>Pennsylvania</c:v>
                </c:pt>
                <c:pt idx="36">
                  <c:v>Western Australia</c:v>
                </c:pt>
                <c:pt idx="37">
                  <c:v>Ivory Coast</c:v>
                </c:pt>
                <c:pt idx="38">
                  <c:v>Egypt</c:v>
                </c:pt>
              </c:strCache>
            </c:strRef>
          </c:cat>
          <c:val>
            <c:numRef>
              <c:f>'Fig 22'!$C$4:$C$42</c:f>
              <c:numCache>
                <c:formatCode>0%</c:formatCode>
                <c:ptCount val="39"/>
                <c:pt idx="0">
                  <c:v>0.33333333333333331</c:v>
                </c:pt>
                <c:pt idx="1">
                  <c:v>0.16666666666666666</c:v>
                </c:pt>
                <c:pt idx="2">
                  <c:v>0.14285714285714285</c:v>
                </c:pt>
                <c:pt idx="3">
                  <c:v>9.0909090909090912E-2</c:v>
                </c:pt>
                <c:pt idx="4">
                  <c:v>0.2857142857142857</c:v>
                </c:pt>
                <c:pt idx="5">
                  <c:v>0</c:v>
                </c:pt>
                <c:pt idx="6">
                  <c:v>0.33333333333333331</c:v>
                </c:pt>
                <c:pt idx="7">
                  <c:v>0.16666666666666666</c:v>
                </c:pt>
                <c:pt idx="8">
                  <c:v>0.16666666666666666</c:v>
                </c:pt>
                <c:pt idx="9">
                  <c:v>0.2</c:v>
                </c:pt>
                <c:pt idx="10">
                  <c:v>0.4</c:v>
                </c:pt>
                <c:pt idx="11">
                  <c:v>0.1</c:v>
                </c:pt>
                <c:pt idx="12">
                  <c:v>0</c:v>
                </c:pt>
                <c:pt idx="13">
                  <c:v>0.54545454545454541</c:v>
                </c:pt>
                <c:pt idx="14">
                  <c:v>0.14285714285714285</c:v>
                </c:pt>
                <c:pt idx="15">
                  <c:v>0.14285714285714285</c:v>
                </c:pt>
                <c:pt idx="16">
                  <c:v>0.5714285714285714</c:v>
                </c:pt>
                <c:pt idx="17">
                  <c:v>0.4</c:v>
                </c:pt>
                <c:pt idx="18">
                  <c:v>0.33333333333333331</c:v>
                </c:pt>
                <c:pt idx="19">
                  <c:v>0.44444444444444442</c:v>
                </c:pt>
                <c:pt idx="20">
                  <c:v>0.33333333333333331</c:v>
                </c:pt>
                <c:pt idx="21">
                  <c:v>0.16666666666666666</c:v>
                </c:pt>
                <c:pt idx="22">
                  <c:v>5.8823529411764705E-2</c:v>
                </c:pt>
                <c:pt idx="23">
                  <c:v>0.14285714285714285</c:v>
                </c:pt>
                <c:pt idx="24">
                  <c:v>0.08</c:v>
                </c:pt>
                <c:pt idx="25">
                  <c:v>0.125</c:v>
                </c:pt>
                <c:pt idx="26">
                  <c:v>0.2</c:v>
                </c:pt>
                <c:pt idx="27">
                  <c:v>0.1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0.16666666666666666</c:v>
                </c:pt>
                <c:pt idx="32">
                  <c:v>0</c:v>
                </c:pt>
                <c:pt idx="33">
                  <c:v>0.2</c:v>
                </c:pt>
                <c:pt idx="34">
                  <c:v>0</c:v>
                </c:pt>
                <c:pt idx="35">
                  <c:v>0</c:v>
                </c:pt>
                <c:pt idx="36">
                  <c:v>7.1428571428571425E-2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22'!$D$3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22'!$A$4:$A$42</c:f>
              <c:strCache>
                <c:ptCount val="39"/>
                <c:pt idx="0">
                  <c:v>Yemen</c:v>
                </c:pt>
                <c:pt idx="1">
                  <c:v>Bangladesh</c:v>
                </c:pt>
                <c:pt idx="2">
                  <c:v>Venezuela</c:v>
                </c:pt>
                <c:pt idx="3">
                  <c:v>Gabon</c:v>
                </c:pt>
                <c:pt idx="4">
                  <c:v>Papua New Guinea</c:v>
                </c:pt>
                <c:pt idx="5">
                  <c:v>Equatorial Guinea</c:v>
                </c:pt>
                <c:pt idx="6">
                  <c:v>Tasmania</c:v>
                </c:pt>
                <c:pt idx="7">
                  <c:v>Mozambique</c:v>
                </c:pt>
                <c:pt idx="8">
                  <c:v>Cameroon</c:v>
                </c:pt>
                <c:pt idx="9">
                  <c:v>Myanmar</c:v>
                </c:pt>
                <c:pt idx="10">
                  <c:v>Cambodia</c:v>
                </c:pt>
                <c:pt idx="11">
                  <c:v>Bolivia</c:v>
                </c:pt>
                <c:pt idx="12">
                  <c:v>Angola</c:v>
                </c:pt>
                <c:pt idx="13">
                  <c:v>Russia</c:v>
                </c:pt>
                <c:pt idx="14">
                  <c:v>Nigeria</c:v>
                </c:pt>
                <c:pt idx="15">
                  <c:v>Indonesia</c:v>
                </c:pt>
                <c:pt idx="16">
                  <c:v>Guyana</c:v>
                </c:pt>
                <c:pt idx="17">
                  <c:v>Libya</c:v>
                </c:pt>
                <c:pt idx="18">
                  <c:v>US Offshore—Alaska</c:v>
                </c:pt>
                <c:pt idx="19">
                  <c:v>Northern Territory</c:v>
                </c:pt>
                <c:pt idx="20">
                  <c:v>Iraq</c:v>
                </c:pt>
                <c:pt idx="21">
                  <c:v>India</c:v>
                </c:pt>
                <c:pt idx="22">
                  <c:v>Mexico</c:v>
                </c:pt>
                <c:pt idx="23">
                  <c:v>Peru</c:v>
                </c:pt>
                <c:pt idx="24">
                  <c:v>Colombia</c:v>
                </c:pt>
                <c:pt idx="25">
                  <c:v>Victoria</c:v>
                </c:pt>
                <c:pt idx="26">
                  <c:v>Ecuador</c:v>
                </c:pt>
                <c:pt idx="27">
                  <c:v>Algeria</c:v>
                </c:pt>
                <c:pt idx="28">
                  <c:v>Queensland</c:v>
                </c:pt>
                <c:pt idx="29">
                  <c:v>New South Wales</c:v>
                </c:pt>
                <c:pt idx="30">
                  <c:v>Argentina—Neuquen</c:v>
                </c:pt>
                <c:pt idx="31">
                  <c:v>Rep. of Congo (Brazzaville)</c:v>
                </c:pt>
                <c:pt idx="32">
                  <c:v>Pakistan</c:v>
                </c:pt>
                <c:pt idx="33">
                  <c:v>Alaska</c:v>
                </c:pt>
                <c:pt idx="34">
                  <c:v>US Offshore—Gulf of Mexico</c:v>
                </c:pt>
                <c:pt idx="35">
                  <c:v>Pennsylvania</c:v>
                </c:pt>
                <c:pt idx="36">
                  <c:v>Western Australia</c:v>
                </c:pt>
                <c:pt idx="37">
                  <c:v>Ivory Coast</c:v>
                </c:pt>
                <c:pt idx="38">
                  <c:v>Egypt</c:v>
                </c:pt>
              </c:strCache>
            </c:strRef>
          </c:cat>
          <c:val>
            <c:numRef>
              <c:f>'Fig 22'!$D$4:$D$42</c:f>
              <c:numCache>
                <c:formatCode>0%</c:formatCode>
                <c:ptCount val="39"/>
                <c:pt idx="0">
                  <c:v>0.33333333333333331</c:v>
                </c:pt>
                <c:pt idx="1">
                  <c:v>0</c:v>
                </c:pt>
                <c:pt idx="2">
                  <c:v>0.5714285714285714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0.16666666666666666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7.1428571428571425E-2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0.16666666666666666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0.04</c:v>
                </c:pt>
                <c:pt idx="25">
                  <c:v>0.125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0.1111111111111111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5282688"/>
        <c:axId val="435284224"/>
      </c:barChart>
      <c:catAx>
        <c:axId val="435282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5284224"/>
        <c:crosses val="autoZero"/>
        <c:auto val="1"/>
        <c:lblAlgn val="ctr"/>
        <c:lblOffset val="100"/>
        <c:noMultiLvlLbl val="0"/>
      </c:catAx>
      <c:valAx>
        <c:axId val="435284224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35282688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3566392269148176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22'!$B$3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22'!$A$43:$A$83</c:f>
              <c:strCache>
                <c:ptCount val="41"/>
                <c:pt idx="0">
                  <c:v>Argentina—Mendoza</c:v>
                </c:pt>
                <c:pt idx="1">
                  <c:v>Australia—Offshore</c:v>
                </c:pt>
                <c:pt idx="2">
                  <c:v>British Columbia</c:v>
                </c:pt>
                <c:pt idx="3">
                  <c:v>Tunisia</c:v>
                </c:pt>
                <c:pt idx="4">
                  <c:v>Michigan</c:v>
                </c:pt>
                <c:pt idx="5">
                  <c:v>Brazil—Onshore CCs</c:v>
                </c:pt>
                <c:pt idx="6">
                  <c:v>Utah</c:v>
                </c:pt>
                <c:pt idx="7">
                  <c:v>Brazil—Offshore CCs</c:v>
                </c:pt>
                <c:pt idx="8">
                  <c:v>South Australia</c:v>
                </c:pt>
                <c:pt idx="9">
                  <c:v>Oman</c:v>
                </c:pt>
                <c:pt idx="10">
                  <c:v>Ohio</c:v>
                </c:pt>
                <c:pt idx="11">
                  <c:v>Newfoundland &amp; Labrador</c:v>
                </c:pt>
                <c:pt idx="12">
                  <c:v>Montana</c:v>
                </c:pt>
                <c:pt idx="13">
                  <c:v>Ireland</c:v>
                </c:pt>
                <c:pt idx="14">
                  <c:v>Colorado</c:v>
                </c:pt>
                <c:pt idx="15">
                  <c:v>Nova Scotia</c:v>
                </c:pt>
                <c:pt idx="16">
                  <c:v>Vietnam</c:v>
                </c:pt>
                <c:pt idx="17">
                  <c:v>Manitoba</c:v>
                </c:pt>
                <c:pt idx="18">
                  <c:v>UK—Other Offshore (ex. North Sea)</c:v>
                </c:pt>
                <c:pt idx="19">
                  <c:v>Malaysia</c:v>
                </c:pt>
                <c:pt idx="20">
                  <c:v>Alberta</c:v>
                </c:pt>
                <c:pt idx="21">
                  <c:v>California</c:v>
                </c:pt>
                <c:pt idx="22">
                  <c:v>United Kingdom—North Sea</c:v>
                </c:pt>
                <c:pt idx="23">
                  <c:v>New Zealand</c:v>
                </c:pt>
                <c:pt idx="24">
                  <c:v>Mississippi</c:v>
                </c:pt>
                <c:pt idx="25">
                  <c:v>Brazil—Offshore presalt area PSCs</c:v>
                </c:pt>
                <c:pt idx="26">
                  <c:v>Saskatchewan</c:v>
                </c:pt>
                <c:pt idx="27">
                  <c:v>Norway—Other Offshore (ex. North Sea)</c:v>
                </c:pt>
                <c:pt idx="28">
                  <c:v>North Dakota</c:v>
                </c:pt>
                <c:pt idx="29">
                  <c:v>New Mexico</c:v>
                </c:pt>
                <c:pt idx="30">
                  <c:v>Alabama</c:v>
                </c:pt>
                <c:pt idx="31">
                  <c:v>France</c:v>
                </c:pt>
                <c:pt idx="32">
                  <c:v>Netherlands</c:v>
                </c:pt>
                <c:pt idx="33">
                  <c:v>Thailand</c:v>
                </c:pt>
                <c:pt idx="34">
                  <c:v>Louisiana</c:v>
                </c:pt>
                <c:pt idx="35">
                  <c:v>Texas</c:v>
                </c:pt>
                <c:pt idx="36">
                  <c:v>Kansas</c:v>
                </c:pt>
                <c:pt idx="37">
                  <c:v>Wyoming</c:v>
                </c:pt>
                <c:pt idx="38">
                  <c:v>Trinidad &amp; Tobago</c:v>
                </c:pt>
                <c:pt idx="39">
                  <c:v>Oklahoma</c:v>
                </c:pt>
                <c:pt idx="40">
                  <c:v>Norway—North Sea</c:v>
                </c:pt>
              </c:strCache>
            </c:strRef>
          </c:cat>
          <c:val>
            <c:numRef>
              <c:f>'Fig 22'!$B$43:$B$83</c:f>
              <c:numCache>
                <c:formatCode>0%</c:formatCode>
                <c:ptCount val="41"/>
                <c:pt idx="0">
                  <c:v>0.42857142857142855</c:v>
                </c:pt>
                <c:pt idx="1">
                  <c:v>0.41176470588235292</c:v>
                </c:pt>
                <c:pt idx="2">
                  <c:v>0.3</c:v>
                </c:pt>
                <c:pt idx="3">
                  <c:v>0.125</c:v>
                </c:pt>
                <c:pt idx="4">
                  <c:v>0.25</c:v>
                </c:pt>
                <c:pt idx="5">
                  <c:v>0.25</c:v>
                </c:pt>
                <c:pt idx="6">
                  <c:v>0.27272727272727271</c:v>
                </c:pt>
                <c:pt idx="7">
                  <c:v>0.21428571428571427</c:v>
                </c:pt>
                <c:pt idx="8">
                  <c:v>0.33333333333333331</c:v>
                </c:pt>
                <c:pt idx="9">
                  <c:v>0.33333333333333331</c:v>
                </c:pt>
                <c:pt idx="10">
                  <c:v>0.33333333333333331</c:v>
                </c:pt>
                <c:pt idx="11">
                  <c:v>0.33333333333333331</c:v>
                </c:pt>
                <c:pt idx="12">
                  <c:v>0.25</c:v>
                </c:pt>
                <c:pt idx="13">
                  <c:v>0.22222222222222221</c:v>
                </c:pt>
                <c:pt idx="14">
                  <c:v>5.5555555555555552E-2</c:v>
                </c:pt>
                <c:pt idx="15">
                  <c:v>0.14285714285714285</c:v>
                </c:pt>
                <c:pt idx="16">
                  <c:v>0.26666666666666666</c:v>
                </c:pt>
                <c:pt idx="17">
                  <c:v>0.27272727272727271</c:v>
                </c:pt>
                <c:pt idx="18">
                  <c:v>0.22222222222222221</c:v>
                </c:pt>
                <c:pt idx="19">
                  <c:v>0.22222222222222221</c:v>
                </c:pt>
                <c:pt idx="20">
                  <c:v>0.16</c:v>
                </c:pt>
                <c:pt idx="21">
                  <c:v>0</c:v>
                </c:pt>
                <c:pt idx="22">
                  <c:v>0.16666666666666666</c:v>
                </c:pt>
                <c:pt idx="23">
                  <c:v>8.3333333333333329E-2</c:v>
                </c:pt>
                <c:pt idx="24">
                  <c:v>0.16666666666666666</c:v>
                </c:pt>
                <c:pt idx="25">
                  <c:v>0</c:v>
                </c:pt>
                <c:pt idx="26">
                  <c:v>0.10344827586206896</c:v>
                </c:pt>
                <c:pt idx="27">
                  <c:v>0.14285714285714285</c:v>
                </c:pt>
                <c:pt idx="28">
                  <c:v>9.5238095238095233E-2</c:v>
                </c:pt>
                <c:pt idx="29">
                  <c:v>7.1428571428571425E-2</c:v>
                </c:pt>
                <c:pt idx="30">
                  <c:v>0.14285714285714285</c:v>
                </c:pt>
                <c:pt idx="31">
                  <c:v>0</c:v>
                </c:pt>
                <c:pt idx="32">
                  <c:v>0.1</c:v>
                </c:pt>
                <c:pt idx="33">
                  <c:v>9.0909090909090912E-2</c:v>
                </c:pt>
                <c:pt idx="34">
                  <c:v>4.3478260869565216E-2</c:v>
                </c:pt>
                <c:pt idx="35">
                  <c:v>6.5217391304347824E-2</c:v>
                </c:pt>
                <c:pt idx="36">
                  <c:v>7.1428571428571425E-2</c:v>
                </c:pt>
                <c:pt idx="37">
                  <c:v>5.8823529411764705E-2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22'!$C$3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22'!$A$43:$A$83</c:f>
              <c:strCache>
                <c:ptCount val="41"/>
                <c:pt idx="0">
                  <c:v>Argentina—Mendoza</c:v>
                </c:pt>
                <c:pt idx="1">
                  <c:v>Australia—Offshore</c:v>
                </c:pt>
                <c:pt idx="2">
                  <c:v>British Columbia</c:v>
                </c:pt>
                <c:pt idx="3">
                  <c:v>Tunisia</c:v>
                </c:pt>
                <c:pt idx="4">
                  <c:v>Michigan</c:v>
                </c:pt>
                <c:pt idx="5">
                  <c:v>Brazil—Onshore CCs</c:v>
                </c:pt>
                <c:pt idx="6">
                  <c:v>Utah</c:v>
                </c:pt>
                <c:pt idx="7">
                  <c:v>Brazil—Offshore CCs</c:v>
                </c:pt>
                <c:pt idx="8">
                  <c:v>South Australia</c:v>
                </c:pt>
                <c:pt idx="9">
                  <c:v>Oman</c:v>
                </c:pt>
                <c:pt idx="10">
                  <c:v>Ohio</c:v>
                </c:pt>
                <c:pt idx="11">
                  <c:v>Newfoundland &amp; Labrador</c:v>
                </c:pt>
                <c:pt idx="12">
                  <c:v>Montana</c:v>
                </c:pt>
                <c:pt idx="13">
                  <c:v>Ireland</c:v>
                </c:pt>
                <c:pt idx="14">
                  <c:v>Colorado</c:v>
                </c:pt>
                <c:pt idx="15">
                  <c:v>Nova Scotia</c:v>
                </c:pt>
                <c:pt idx="16">
                  <c:v>Vietnam</c:v>
                </c:pt>
                <c:pt idx="17">
                  <c:v>Manitoba</c:v>
                </c:pt>
                <c:pt idx="18">
                  <c:v>UK—Other Offshore (ex. North Sea)</c:v>
                </c:pt>
                <c:pt idx="19">
                  <c:v>Malaysia</c:v>
                </c:pt>
                <c:pt idx="20">
                  <c:v>Alberta</c:v>
                </c:pt>
                <c:pt idx="21">
                  <c:v>California</c:v>
                </c:pt>
                <c:pt idx="22">
                  <c:v>United Kingdom—North Sea</c:v>
                </c:pt>
                <c:pt idx="23">
                  <c:v>New Zealand</c:v>
                </c:pt>
                <c:pt idx="24">
                  <c:v>Mississippi</c:v>
                </c:pt>
                <c:pt idx="25">
                  <c:v>Brazil—Offshore presalt area PSCs</c:v>
                </c:pt>
                <c:pt idx="26">
                  <c:v>Saskatchewan</c:v>
                </c:pt>
                <c:pt idx="27">
                  <c:v>Norway—Other Offshore (ex. North Sea)</c:v>
                </c:pt>
                <c:pt idx="28">
                  <c:v>North Dakota</c:v>
                </c:pt>
                <c:pt idx="29">
                  <c:v>New Mexico</c:v>
                </c:pt>
                <c:pt idx="30">
                  <c:v>Alabama</c:v>
                </c:pt>
                <c:pt idx="31">
                  <c:v>France</c:v>
                </c:pt>
                <c:pt idx="32">
                  <c:v>Netherlands</c:v>
                </c:pt>
                <c:pt idx="33">
                  <c:v>Thailand</c:v>
                </c:pt>
                <c:pt idx="34">
                  <c:v>Louisiana</c:v>
                </c:pt>
                <c:pt idx="35">
                  <c:v>Texas</c:v>
                </c:pt>
                <c:pt idx="36">
                  <c:v>Kansas</c:v>
                </c:pt>
                <c:pt idx="37">
                  <c:v>Wyoming</c:v>
                </c:pt>
                <c:pt idx="38">
                  <c:v>Trinidad &amp; Tobago</c:v>
                </c:pt>
                <c:pt idx="39">
                  <c:v>Oklahoma</c:v>
                </c:pt>
                <c:pt idx="40">
                  <c:v>Norway—North Sea</c:v>
                </c:pt>
              </c:strCache>
            </c:strRef>
          </c:cat>
          <c:val>
            <c:numRef>
              <c:f>'Fig 22'!$C$43:$C$83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0.25</c:v>
                </c:pt>
                <c:pt idx="4">
                  <c:v>0.125</c:v>
                </c:pt>
                <c:pt idx="5">
                  <c:v>0.125</c:v>
                </c:pt>
                <c:pt idx="6">
                  <c:v>9.0909090909090912E-2</c:v>
                </c:pt>
                <c:pt idx="7">
                  <c:v>0.14285714285714285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8.3333333333333329E-2</c:v>
                </c:pt>
                <c:pt idx="13">
                  <c:v>0</c:v>
                </c:pt>
                <c:pt idx="14">
                  <c:v>0.16666666666666666</c:v>
                </c:pt>
                <c:pt idx="15">
                  <c:v>0.14285714285714285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0.06</c:v>
                </c:pt>
                <c:pt idx="21">
                  <c:v>0.2</c:v>
                </c:pt>
                <c:pt idx="22">
                  <c:v>0</c:v>
                </c:pt>
                <c:pt idx="23">
                  <c:v>8.3333333333333329E-2</c:v>
                </c:pt>
                <c:pt idx="24">
                  <c:v>0</c:v>
                </c:pt>
                <c:pt idx="25">
                  <c:v>0.16666666666666666</c:v>
                </c:pt>
                <c:pt idx="26">
                  <c:v>3.4482758620689655E-2</c:v>
                </c:pt>
                <c:pt idx="27">
                  <c:v>0</c:v>
                </c:pt>
                <c:pt idx="28">
                  <c:v>4.7619047619047616E-2</c:v>
                </c:pt>
                <c:pt idx="29">
                  <c:v>7.1428571428571425E-2</c:v>
                </c:pt>
                <c:pt idx="30">
                  <c:v>0</c:v>
                </c:pt>
                <c:pt idx="31">
                  <c:v>0.1111111111111111</c:v>
                </c:pt>
                <c:pt idx="32">
                  <c:v>0</c:v>
                </c:pt>
                <c:pt idx="33">
                  <c:v>0</c:v>
                </c:pt>
                <c:pt idx="34">
                  <c:v>4.3478260869565216E-2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22'!$D$3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22'!$A$43:$A$83</c:f>
              <c:strCache>
                <c:ptCount val="41"/>
                <c:pt idx="0">
                  <c:v>Argentina—Mendoza</c:v>
                </c:pt>
                <c:pt idx="1">
                  <c:v>Australia—Offshore</c:v>
                </c:pt>
                <c:pt idx="2">
                  <c:v>British Columbia</c:v>
                </c:pt>
                <c:pt idx="3">
                  <c:v>Tunisia</c:v>
                </c:pt>
                <c:pt idx="4">
                  <c:v>Michigan</c:v>
                </c:pt>
                <c:pt idx="5">
                  <c:v>Brazil—Onshore CCs</c:v>
                </c:pt>
                <c:pt idx="6">
                  <c:v>Utah</c:v>
                </c:pt>
                <c:pt idx="7">
                  <c:v>Brazil—Offshore CCs</c:v>
                </c:pt>
                <c:pt idx="8">
                  <c:v>South Australia</c:v>
                </c:pt>
                <c:pt idx="9">
                  <c:v>Oman</c:v>
                </c:pt>
                <c:pt idx="10">
                  <c:v>Ohio</c:v>
                </c:pt>
                <c:pt idx="11">
                  <c:v>Newfoundland &amp; Labrador</c:v>
                </c:pt>
                <c:pt idx="12">
                  <c:v>Montana</c:v>
                </c:pt>
                <c:pt idx="13">
                  <c:v>Ireland</c:v>
                </c:pt>
                <c:pt idx="14">
                  <c:v>Colorado</c:v>
                </c:pt>
                <c:pt idx="15">
                  <c:v>Nova Scotia</c:v>
                </c:pt>
                <c:pt idx="16">
                  <c:v>Vietnam</c:v>
                </c:pt>
                <c:pt idx="17">
                  <c:v>Manitoba</c:v>
                </c:pt>
                <c:pt idx="18">
                  <c:v>UK—Other Offshore (ex. North Sea)</c:v>
                </c:pt>
                <c:pt idx="19">
                  <c:v>Malaysia</c:v>
                </c:pt>
                <c:pt idx="20">
                  <c:v>Alberta</c:v>
                </c:pt>
                <c:pt idx="21">
                  <c:v>California</c:v>
                </c:pt>
                <c:pt idx="22">
                  <c:v>United Kingdom—North Sea</c:v>
                </c:pt>
                <c:pt idx="23">
                  <c:v>New Zealand</c:v>
                </c:pt>
                <c:pt idx="24">
                  <c:v>Mississippi</c:v>
                </c:pt>
                <c:pt idx="25">
                  <c:v>Brazil—Offshore presalt area PSCs</c:v>
                </c:pt>
                <c:pt idx="26">
                  <c:v>Saskatchewan</c:v>
                </c:pt>
                <c:pt idx="27">
                  <c:v>Norway—Other Offshore (ex. North Sea)</c:v>
                </c:pt>
                <c:pt idx="28">
                  <c:v>North Dakota</c:v>
                </c:pt>
                <c:pt idx="29">
                  <c:v>New Mexico</c:v>
                </c:pt>
                <c:pt idx="30">
                  <c:v>Alabama</c:v>
                </c:pt>
                <c:pt idx="31">
                  <c:v>France</c:v>
                </c:pt>
                <c:pt idx="32">
                  <c:v>Netherlands</c:v>
                </c:pt>
                <c:pt idx="33">
                  <c:v>Thailand</c:v>
                </c:pt>
                <c:pt idx="34">
                  <c:v>Louisiana</c:v>
                </c:pt>
                <c:pt idx="35">
                  <c:v>Texas</c:v>
                </c:pt>
                <c:pt idx="36">
                  <c:v>Kansas</c:v>
                </c:pt>
                <c:pt idx="37">
                  <c:v>Wyoming</c:v>
                </c:pt>
                <c:pt idx="38">
                  <c:v>Trinidad &amp; Tobago</c:v>
                </c:pt>
                <c:pt idx="39">
                  <c:v>Oklahoma</c:v>
                </c:pt>
                <c:pt idx="40">
                  <c:v>Norway—North Sea</c:v>
                </c:pt>
              </c:strCache>
            </c:strRef>
          </c:cat>
          <c:val>
            <c:numRef>
              <c:f>'Fig 22'!$D$43:$D$83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0.1111111111111111</c:v>
                </c:pt>
                <c:pt idx="14">
                  <c:v>0.1111111111111111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677632"/>
        <c:axId val="432679168"/>
      </c:barChart>
      <c:catAx>
        <c:axId val="432677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2679168"/>
        <c:crosses val="autoZero"/>
        <c:auto val="1"/>
        <c:lblAlgn val="ctr"/>
        <c:lblOffset val="100"/>
        <c:noMultiLvlLbl val="0"/>
      </c:catAx>
      <c:valAx>
        <c:axId val="432679168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3267763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795222719462224"/>
          <c:h val="0.12268068186391955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5088137131006771"/>
          <c:y val="8.1141318651784741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23'!$B$3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23'!$A$4:$A$42</c:f>
              <c:strCache>
                <c:ptCount val="39"/>
                <c:pt idx="0">
                  <c:v>Papua New Guinea</c:v>
                </c:pt>
                <c:pt idx="1">
                  <c:v>Iraq</c:v>
                </c:pt>
                <c:pt idx="2">
                  <c:v>Indonesia</c:v>
                </c:pt>
                <c:pt idx="3">
                  <c:v>Tunisia</c:v>
                </c:pt>
                <c:pt idx="4">
                  <c:v>Venezuela</c:v>
                </c:pt>
                <c:pt idx="5">
                  <c:v>Tasmania</c:v>
                </c:pt>
                <c:pt idx="6">
                  <c:v>Malaysia</c:v>
                </c:pt>
                <c:pt idx="7">
                  <c:v>Libya</c:v>
                </c:pt>
                <c:pt idx="8">
                  <c:v>Egypt</c:v>
                </c:pt>
                <c:pt idx="9">
                  <c:v>Cameroon</c:v>
                </c:pt>
                <c:pt idx="10">
                  <c:v>Cambodia</c:v>
                </c:pt>
                <c:pt idx="11">
                  <c:v>Algeria</c:v>
                </c:pt>
                <c:pt idx="12">
                  <c:v>Victoria</c:v>
                </c:pt>
                <c:pt idx="13">
                  <c:v>Ecuador</c:v>
                </c:pt>
                <c:pt idx="14">
                  <c:v>Nigeria</c:v>
                </c:pt>
                <c:pt idx="15">
                  <c:v>Myanmar</c:v>
                </c:pt>
                <c:pt idx="16">
                  <c:v>Bolivia</c:v>
                </c:pt>
                <c:pt idx="17">
                  <c:v>US Offshore—Alaska</c:v>
                </c:pt>
                <c:pt idx="18">
                  <c:v>Mozambique</c:v>
                </c:pt>
                <c:pt idx="19">
                  <c:v>India</c:v>
                </c:pt>
                <c:pt idx="20">
                  <c:v>Gabon</c:v>
                </c:pt>
                <c:pt idx="21">
                  <c:v>Queensland</c:v>
                </c:pt>
                <c:pt idx="22">
                  <c:v>Vietnam</c:v>
                </c:pt>
                <c:pt idx="23">
                  <c:v>Peru</c:v>
                </c:pt>
                <c:pt idx="24">
                  <c:v>Ivory Coast</c:v>
                </c:pt>
                <c:pt idx="25">
                  <c:v>Equatorial Guinea</c:v>
                </c:pt>
                <c:pt idx="26">
                  <c:v>Argentina—Mendoza</c:v>
                </c:pt>
                <c:pt idx="27">
                  <c:v>Yemen</c:v>
                </c:pt>
                <c:pt idx="28">
                  <c:v>New South Wales</c:v>
                </c:pt>
                <c:pt idx="29">
                  <c:v>Guyana</c:v>
                </c:pt>
                <c:pt idx="30">
                  <c:v>Brazil—Onshore CCs</c:v>
                </c:pt>
                <c:pt idx="31">
                  <c:v>Argentina—Neuquen</c:v>
                </c:pt>
                <c:pt idx="32">
                  <c:v>Thailand</c:v>
                </c:pt>
                <c:pt idx="33">
                  <c:v>Colombia</c:v>
                </c:pt>
                <c:pt idx="34">
                  <c:v>Trinidad &amp; Tobago</c:v>
                </c:pt>
                <c:pt idx="35">
                  <c:v>Rep. of Congo (Brazzaville)</c:v>
                </c:pt>
                <c:pt idx="36">
                  <c:v>Mexico</c:v>
                </c:pt>
                <c:pt idx="37">
                  <c:v>Bangladesh</c:v>
                </c:pt>
                <c:pt idx="38">
                  <c:v>Angola</c:v>
                </c:pt>
              </c:strCache>
            </c:strRef>
          </c:cat>
          <c:val>
            <c:numRef>
              <c:f>'Fig 23'!$B$4:$B$42</c:f>
              <c:numCache>
                <c:formatCode>0%</c:formatCode>
                <c:ptCount val="39"/>
                <c:pt idx="0">
                  <c:v>0.33333333333333331</c:v>
                </c:pt>
                <c:pt idx="1">
                  <c:v>0.625</c:v>
                </c:pt>
                <c:pt idx="2">
                  <c:v>0.625</c:v>
                </c:pt>
                <c:pt idx="3">
                  <c:v>0.7142857142857143</c:v>
                </c:pt>
                <c:pt idx="4">
                  <c:v>0.26666666666666666</c:v>
                </c:pt>
                <c:pt idx="5">
                  <c:v>0</c:v>
                </c:pt>
                <c:pt idx="6">
                  <c:v>0.55555555555555558</c:v>
                </c:pt>
                <c:pt idx="7">
                  <c:v>0.33333333333333331</c:v>
                </c:pt>
                <c:pt idx="8">
                  <c:v>0.5</c:v>
                </c:pt>
                <c:pt idx="9">
                  <c:v>0.5</c:v>
                </c:pt>
                <c:pt idx="10">
                  <c:v>0.16666666666666666</c:v>
                </c:pt>
                <c:pt idx="11">
                  <c:v>0.66666666666666663</c:v>
                </c:pt>
                <c:pt idx="12">
                  <c:v>0.125</c:v>
                </c:pt>
                <c:pt idx="13">
                  <c:v>0.3</c:v>
                </c:pt>
                <c:pt idx="14">
                  <c:v>0.5</c:v>
                </c:pt>
                <c:pt idx="15">
                  <c:v>0.33333333333333331</c:v>
                </c:pt>
                <c:pt idx="16">
                  <c:v>0.45454545454545453</c:v>
                </c:pt>
                <c:pt idx="17">
                  <c:v>0.16666666666666666</c:v>
                </c:pt>
                <c:pt idx="18">
                  <c:v>0.5</c:v>
                </c:pt>
                <c:pt idx="19">
                  <c:v>0.33333333333333331</c:v>
                </c:pt>
                <c:pt idx="20">
                  <c:v>0.4</c:v>
                </c:pt>
                <c:pt idx="21">
                  <c:v>0.33333333333333331</c:v>
                </c:pt>
                <c:pt idx="22">
                  <c:v>0.35714285714285715</c:v>
                </c:pt>
                <c:pt idx="23">
                  <c:v>0.35714285714285715</c:v>
                </c:pt>
                <c:pt idx="24">
                  <c:v>0.2857142857142857</c:v>
                </c:pt>
                <c:pt idx="25">
                  <c:v>0.42857142857142855</c:v>
                </c:pt>
                <c:pt idx="26">
                  <c:v>0.42857142857142855</c:v>
                </c:pt>
                <c:pt idx="27">
                  <c:v>0.2</c:v>
                </c:pt>
                <c:pt idx="28">
                  <c:v>0</c:v>
                </c:pt>
                <c:pt idx="29">
                  <c:v>0.25</c:v>
                </c:pt>
                <c:pt idx="30">
                  <c:v>0.375</c:v>
                </c:pt>
                <c:pt idx="31">
                  <c:v>0.36363636363636365</c:v>
                </c:pt>
                <c:pt idx="32">
                  <c:v>0.36363636363636365</c:v>
                </c:pt>
                <c:pt idx="33">
                  <c:v>0.26923076923076922</c:v>
                </c:pt>
                <c:pt idx="34">
                  <c:v>0.33333333333333331</c:v>
                </c:pt>
                <c:pt idx="35">
                  <c:v>0.33333333333333331</c:v>
                </c:pt>
                <c:pt idx="36">
                  <c:v>0.33333333333333331</c:v>
                </c:pt>
                <c:pt idx="37">
                  <c:v>0.33333333333333331</c:v>
                </c:pt>
                <c:pt idx="38">
                  <c:v>0.3</c:v>
                </c:pt>
              </c:numCache>
            </c:numRef>
          </c:val>
        </c:ser>
        <c:ser>
          <c:idx val="1"/>
          <c:order val="1"/>
          <c:tx>
            <c:strRef>
              <c:f>'Fig 23'!$C$3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23'!$A$4:$A$42</c:f>
              <c:strCache>
                <c:ptCount val="39"/>
                <c:pt idx="0">
                  <c:v>Papua New Guinea</c:v>
                </c:pt>
                <c:pt idx="1">
                  <c:v>Iraq</c:v>
                </c:pt>
                <c:pt idx="2">
                  <c:v>Indonesia</c:v>
                </c:pt>
                <c:pt idx="3">
                  <c:v>Tunisia</c:v>
                </c:pt>
                <c:pt idx="4">
                  <c:v>Venezuela</c:v>
                </c:pt>
                <c:pt idx="5">
                  <c:v>Tasmania</c:v>
                </c:pt>
                <c:pt idx="6">
                  <c:v>Malaysia</c:v>
                </c:pt>
                <c:pt idx="7">
                  <c:v>Libya</c:v>
                </c:pt>
                <c:pt idx="8">
                  <c:v>Egypt</c:v>
                </c:pt>
                <c:pt idx="9">
                  <c:v>Cameroon</c:v>
                </c:pt>
                <c:pt idx="10">
                  <c:v>Cambodia</c:v>
                </c:pt>
                <c:pt idx="11">
                  <c:v>Algeria</c:v>
                </c:pt>
                <c:pt idx="12">
                  <c:v>Victoria</c:v>
                </c:pt>
                <c:pt idx="13">
                  <c:v>Ecuador</c:v>
                </c:pt>
                <c:pt idx="14">
                  <c:v>Nigeria</c:v>
                </c:pt>
                <c:pt idx="15">
                  <c:v>Myanmar</c:v>
                </c:pt>
                <c:pt idx="16">
                  <c:v>Bolivia</c:v>
                </c:pt>
                <c:pt idx="17">
                  <c:v>US Offshore—Alaska</c:v>
                </c:pt>
                <c:pt idx="18">
                  <c:v>Mozambique</c:v>
                </c:pt>
                <c:pt idx="19">
                  <c:v>India</c:v>
                </c:pt>
                <c:pt idx="20">
                  <c:v>Gabon</c:v>
                </c:pt>
                <c:pt idx="21">
                  <c:v>Queensland</c:v>
                </c:pt>
                <c:pt idx="22">
                  <c:v>Vietnam</c:v>
                </c:pt>
                <c:pt idx="23">
                  <c:v>Peru</c:v>
                </c:pt>
                <c:pt idx="24">
                  <c:v>Ivory Coast</c:v>
                </c:pt>
                <c:pt idx="25">
                  <c:v>Equatorial Guinea</c:v>
                </c:pt>
                <c:pt idx="26">
                  <c:v>Argentina—Mendoza</c:v>
                </c:pt>
                <c:pt idx="27">
                  <c:v>Yemen</c:v>
                </c:pt>
                <c:pt idx="28">
                  <c:v>New South Wales</c:v>
                </c:pt>
                <c:pt idx="29">
                  <c:v>Guyana</c:v>
                </c:pt>
                <c:pt idx="30">
                  <c:v>Brazil—Onshore CCs</c:v>
                </c:pt>
                <c:pt idx="31">
                  <c:v>Argentina—Neuquen</c:v>
                </c:pt>
                <c:pt idx="32">
                  <c:v>Thailand</c:v>
                </c:pt>
                <c:pt idx="33">
                  <c:v>Colombia</c:v>
                </c:pt>
                <c:pt idx="34">
                  <c:v>Trinidad &amp; Tobago</c:v>
                </c:pt>
                <c:pt idx="35">
                  <c:v>Rep. of Congo (Brazzaville)</c:v>
                </c:pt>
                <c:pt idx="36">
                  <c:v>Mexico</c:v>
                </c:pt>
                <c:pt idx="37">
                  <c:v>Bangladesh</c:v>
                </c:pt>
                <c:pt idx="38">
                  <c:v>Angola</c:v>
                </c:pt>
              </c:strCache>
            </c:strRef>
          </c:cat>
          <c:val>
            <c:numRef>
              <c:f>'Fig 23'!$C$4:$C$42</c:f>
              <c:numCache>
                <c:formatCode>0%</c:formatCode>
                <c:ptCount val="39"/>
                <c:pt idx="0">
                  <c:v>0.66666666666666663</c:v>
                </c:pt>
                <c:pt idx="1">
                  <c:v>0.125</c:v>
                </c:pt>
                <c:pt idx="2">
                  <c:v>0.125</c:v>
                </c:pt>
                <c:pt idx="3">
                  <c:v>0</c:v>
                </c:pt>
                <c:pt idx="4">
                  <c:v>0.2</c:v>
                </c:pt>
                <c:pt idx="5">
                  <c:v>0.33333333333333331</c:v>
                </c:pt>
                <c:pt idx="6">
                  <c:v>0.1111111111111111</c:v>
                </c:pt>
                <c:pt idx="7">
                  <c:v>0.33333333333333331</c:v>
                </c:pt>
                <c:pt idx="8">
                  <c:v>0.16666666666666666</c:v>
                </c:pt>
                <c:pt idx="9">
                  <c:v>0.16666666666666666</c:v>
                </c:pt>
                <c:pt idx="10">
                  <c:v>0.5</c:v>
                </c:pt>
                <c:pt idx="11">
                  <c:v>0</c:v>
                </c:pt>
                <c:pt idx="12">
                  <c:v>0.375</c:v>
                </c:pt>
                <c:pt idx="13">
                  <c:v>0.3</c:v>
                </c:pt>
                <c:pt idx="14">
                  <c:v>7.1428571428571425E-2</c:v>
                </c:pt>
                <c:pt idx="15">
                  <c:v>0.22222222222222221</c:v>
                </c:pt>
                <c:pt idx="16">
                  <c:v>9.0909090909090912E-2</c:v>
                </c:pt>
                <c:pt idx="17">
                  <c:v>0.16666666666666666</c:v>
                </c:pt>
                <c:pt idx="18">
                  <c:v>0</c:v>
                </c:pt>
                <c:pt idx="19">
                  <c:v>0.16666666666666666</c:v>
                </c:pt>
                <c:pt idx="20">
                  <c:v>0.1</c:v>
                </c:pt>
                <c:pt idx="21">
                  <c:v>0</c:v>
                </c:pt>
                <c:pt idx="22">
                  <c:v>7.1428571428571425E-2</c:v>
                </c:pt>
                <c:pt idx="23">
                  <c:v>7.1428571428571425E-2</c:v>
                </c:pt>
                <c:pt idx="24">
                  <c:v>0.14285714285714285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0.125</c:v>
                </c:pt>
                <c:pt idx="29">
                  <c:v>0.125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3.8461538461538464E-2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23'!$D$3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23'!$A$4:$A$42</c:f>
              <c:strCache>
                <c:ptCount val="39"/>
                <c:pt idx="0">
                  <c:v>Papua New Guinea</c:v>
                </c:pt>
                <c:pt idx="1">
                  <c:v>Iraq</c:v>
                </c:pt>
                <c:pt idx="2">
                  <c:v>Indonesia</c:v>
                </c:pt>
                <c:pt idx="3">
                  <c:v>Tunisia</c:v>
                </c:pt>
                <c:pt idx="4">
                  <c:v>Venezuela</c:v>
                </c:pt>
                <c:pt idx="5">
                  <c:v>Tasmania</c:v>
                </c:pt>
                <c:pt idx="6">
                  <c:v>Malaysia</c:v>
                </c:pt>
                <c:pt idx="7">
                  <c:v>Libya</c:v>
                </c:pt>
                <c:pt idx="8">
                  <c:v>Egypt</c:v>
                </c:pt>
                <c:pt idx="9">
                  <c:v>Cameroon</c:v>
                </c:pt>
                <c:pt idx="10">
                  <c:v>Cambodia</c:v>
                </c:pt>
                <c:pt idx="11">
                  <c:v>Algeria</c:v>
                </c:pt>
                <c:pt idx="12">
                  <c:v>Victoria</c:v>
                </c:pt>
                <c:pt idx="13">
                  <c:v>Ecuador</c:v>
                </c:pt>
                <c:pt idx="14">
                  <c:v>Nigeria</c:v>
                </c:pt>
                <c:pt idx="15">
                  <c:v>Myanmar</c:v>
                </c:pt>
                <c:pt idx="16">
                  <c:v>Bolivia</c:v>
                </c:pt>
                <c:pt idx="17">
                  <c:v>US Offshore—Alaska</c:v>
                </c:pt>
                <c:pt idx="18">
                  <c:v>Mozambique</c:v>
                </c:pt>
                <c:pt idx="19">
                  <c:v>India</c:v>
                </c:pt>
                <c:pt idx="20">
                  <c:v>Gabon</c:v>
                </c:pt>
                <c:pt idx="21">
                  <c:v>Queensland</c:v>
                </c:pt>
                <c:pt idx="22">
                  <c:v>Vietnam</c:v>
                </c:pt>
                <c:pt idx="23">
                  <c:v>Peru</c:v>
                </c:pt>
                <c:pt idx="24">
                  <c:v>Ivory Coast</c:v>
                </c:pt>
                <c:pt idx="25">
                  <c:v>Equatorial Guinea</c:v>
                </c:pt>
                <c:pt idx="26">
                  <c:v>Argentina—Mendoza</c:v>
                </c:pt>
                <c:pt idx="27">
                  <c:v>Yemen</c:v>
                </c:pt>
                <c:pt idx="28">
                  <c:v>New South Wales</c:v>
                </c:pt>
                <c:pt idx="29">
                  <c:v>Guyana</c:v>
                </c:pt>
                <c:pt idx="30">
                  <c:v>Brazil—Onshore CCs</c:v>
                </c:pt>
                <c:pt idx="31">
                  <c:v>Argentina—Neuquen</c:v>
                </c:pt>
                <c:pt idx="32">
                  <c:v>Thailand</c:v>
                </c:pt>
                <c:pt idx="33">
                  <c:v>Colombia</c:v>
                </c:pt>
                <c:pt idx="34">
                  <c:v>Trinidad &amp; Tobago</c:v>
                </c:pt>
                <c:pt idx="35">
                  <c:v>Rep. of Congo (Brazzaville)</c:v>
                </c:pt>
                <c:pt idx="36">
                  <c:v>Mexico</c:v>
                </c:pt>
                <c:pt idx="37">
                  <c:v>Bangladesh</c:v>
                </c:pt>
                <c:pt idx="38">
                  <c:v>Angola</c:v>
                </c:pt>
              </c:strCache>
            </c:strRef>
          </c:cat>
          <c:val>
            <c:numRef>
              <c:f>'Fig 23'!$D$4:$D$42</c:f>
              <c:numCache>
                <c:formatCode>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0.33333333333333331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0.125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0.16666666666666666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0.1111111111111111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0.2</c:v>
                </c:pt>
                <c:pt idx="28">
                  <c:v>0.25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3.8461538461538464E-2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0994816"/>
        <c:axId val="441004800"/>
      </c:barChart>
      <c:catAx>
        <c:axId val="440994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1004800"/>
        <c:crosses val="autoZero"/>
        <c:auto val="1"/>
        <c:lblAlgn val="ctr"/>
        <c:lblOffset val="100"/>
        <c:noMultiLvlLbl val="0"/>
      </c:catAx>
      <c:valAx>
        <c:axId val="441004800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40994816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354431919031704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23'!$B$3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23'!$A$43:$A$83</c:f>
              <c:strCache>
                <c:ptCount val="41"/>
                <c:pt idx="0">
                  <c:v>Russia</c:v>
                </c:pt>
                <c:pt idx="1">
                  <c:v>Northern Territory</c:v>
                </c:pt>
                <c:pt idx="2">
                  <c:v>France</c:v>
                </c:pt>
                <c:pt idx="3">
                  <c:v>Montana</c:v>
                </c:pt>
                <c:pt idx="4">
                  <c:v>Pennsylvania</c:v>
                </c:pt>
                <c:pt idx="5">
                  <c:v>Newfoundland &amp; Labrador</c:v>
                </c:pt>
                <c:pt idx="6">
                  <c:v>Oman</c:v>
                </c:pt>
                <c:pt idx="7">
                  <c:v>California</c:v>
                </c:pt>
                <c:pt idx="8">
                  <c:v>Brazil—Offshore CCs</c:v>
                </c:pt>
                <c:pt idx="9">
                  <c:v>Utah</c:v>
                </c:pt>
                <c:pt idx="10">
                  <c:v>Ohio</c:v>
                </c:pt>
                <c:pt idx="11">
                  <c:v>Pakistan</c:v>
                </c:pt>
                <c:pt idx="12">
                  <c:v>Nova Scotia</c:v>
                </c:pt>
                <c:pt idx="13">
                  <c:v>Brazil—Offshore presalt area PSCs</c:v>
                </c:pt>
                <c:pt idx="14">
                  <c:v>Alabama</c:v>
                </c:pt>
                <c:pt idx="15">
                  <c:v>Oklahoma</c:v>
                </c:pt>
                <c:pt idx="16">
                  <c:v>Louisiana</c:v>
                </c:pt>
                <c:pt idx="17">
                  <c:v>Kansas</c:v>
                </c:pt>
                <c:pt idx="18">
                  <c:v>Ireland</c:v>
                </c:pt>
                <c:pt idx="19">
                  <c:v>Australia—Offshore</c:v>
                </c:pt>
                <c:pt idx="20">
                  <c:v>Texas</c:v>
                </c:pt>
                <c:pt idx="21">
                  <c:v>Colorado</c:v>
                </c:pt>
                <c:pt idx="22">
                  <c:v>New Zealand</c:v>
                </c:pt>
                <c:pt idx="23">
                  <c:v>Manitoba</c:v>
                </c:pt>
                <c:pt idx="24">
                  <c:v>Mississippi</c:v>
                </c:pt>
                <c:pt idx="25">
                  <c:v>Western Australia</c:v>
                </c:pt>
                <c:pt idx="26">
                  <c:v>Saskatchewan</c:v>
                </c:pt>
                <c:pt idx="27">
                  <c:v>New Mexico</c:v>
                </c:pt>
                <c:pt idx="28">
                  <c:v>British Columbia</c:v>
                </c:pt>
                <c:pt idx="29">
                  <c:v>Alaska</c:v>
                </c:pt>
                <c:pt idx="30">
                  <c:v>United Kingdom—North Sea</c:v>
                </c:pt>
                <c:pt idx="31">
                  <c:v>Alberta</c:v>
                </c:pt>
                <c:pt idx="32">
                  <c:v>North Dakota</c:v>
                </c:pt>
                <c:pt idx="33">
                  <c:v>Wyoming</c:v>
                </c:pt>
                <c:pt idx="34">
                  <c:v>US Offshore—Gulf of Mexico</c:v>
                </c:pt>
                <c:pt idx="35">
                  <c:v>UK—Other Offshore (ex. North Sea)</c:v>
                </c:pt>
                <c:pt idx="36">
                  <c:v>South Australia</c:v>
                </c:pt>
                <c:pt idx="37">
                  <c:v>Norway—Other Offshore (ex. North Sea)</c:v>
                </c:pt>
                <c:pt idx="38">
                  <c:v>Norway—North Sea</c:v>
                </c:pt>
                <c:pt idx="39">
                  <c:v>Netherlands</c:v>
                </c:pt>
                <c:pt idx="40">
                  <c:v>Michigan</c:v>
                </c:pt>
              </c:strCache>
            </c:strRef>
          </c:cat>
          <c:val>
            <c:numRef>
              <c:f>'Fig 23'!$B$43:$B$83</c:f>
              <c:numCache>
                <c:formatCode>0%</c:formatCode>
                <c:ptCount val="41"/>
                <c:pt idx="0">
                  <c:v>0.2857142857142857</c:v>
                </c:pt>
                <c:pt idx="1">
                  <c:v>0</c:v>
                </c:pt>
                <c:pt idx="2">
                  <c:v>0.125</c:v>
                </c:pt>
                <c:pt idx="3">
                  <c:v>0.23076923076923078</c:v>
                </c:pt>
                <c:pt idx="4">
                  <c:v>0.22222222222222221</c:v>
                </c:pt>
                <c:pt idx="5">
                  <c:v>0.22222222222222221</c:v>
                </c:pt>
                <c:pt idx="6">
                  <c:v>0.2</c:v>
                </c:pt>
                <c:pt idx="7">
                  <c:v>0.1</c:v>
                </c:pt>
                <c:pt idx="8">
                  <c:v>0.2</c:v>
                </c:pt>
                <c:pt idx="9">
                  <c:v>0.18181818181818182</c:v>
                </c:pt>
                <c:pt idx="10">
                  <c:v>0.18181818181818182</c:v>
                </c:pt>
                <c:pt idx="11">
                  <c:v>0.16666666666666666</c:v>
                </c:pt>
                <c:pt idx="12">
                  <c:v>0.14285714285714285</c:v>
                </c:pt>
                <c:pt idx="13">
                  <c:v>0.14285714285714285</c:v>
                </c:pt>
                <c:pt idx="14">
                  <c:v>0.14285714285714285</c:v>
                </c:pt>
                <c:pt idx="15">
                  <c:v>0.125</c:v>
                </c:pt>
                <c:pt idx="16">
                  <c:v>8.3333333333333329E-2</c:v>
                </c:pt>
                <c:pt idx="17">
                  <c:v>0.13333333333333333</c:v>
                </c:pt>
                <c:pt idx="18">
                  <c:v>0.125</c:v>
                </c:pt>
                <c:pt idx="19">
                  <c:v>0.11764705882352941</c:v>
                </c:pt>
                <c:pt idx="20">
                  <c:v>0.10638297872340426</c:v>
                </c:pt>
                <c:pt idx="21">
                  <c:v>0.1111111111111111</c:v>
                </c:pt>
                <c:pt idx="22">
                  <c:v>9.0909090909090912E-2</c:v>
                </c:pt>
                <c:pt idx="23">
                  <c:v>9.0909090909090912E-2</c:v>
                </c:pt>
                <c:pt idx="24">
                  <c:v>8.3333333333333329E-2</c:v>
                </c:pt>
                <c:pt idx="25">
                  <c:v>6.6666666666666666E-2</c:v>
                </c:pt>
                <c:pt idx="26">
                  <c:v>3.4482758620689655E-2</c:v>
                </c:pt>
                <c:pt idx="27">
                  <c:v>6.6666666666666666E-2</c:v>
                </c:pt>
                <c:pt idx="28">
                  <c:v>6.6666666666666666E-2</c:v>
                </c:pt>
                <c:pt idx="29">
                  <c:v>0</c:v>
                </c:pt>
                <c:pt idx="30">
                  <c:v>5.8823529411764705E-2</c:v>
                </c:pt>
                <c:pt idx="31">
                  <c:v>0.04</c:v>
                </c:pt>
                <c:pt idx="32">
                  <c:v>4.5454545454545456E-2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23'!$C$3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23'!$A$43:$A$83</c:f>
              <c:strCache>
                <c:ptCount val="41"/>
                <c:pt idx="0">
                  <c:v>Russia</c:v>
                </c:pt>
                <c:pt idx="1">
                  <c:v>Northern Territory</c:v>
                </c:pt>
                <c:pt idx="2">
                  <c:v>France</c:v>
                </c:pt>
                <c:pt idx="3">
                  <c:v>Montana</c:v>
                </c:pt>
                <c:pt idx="4">
                  <c:v>Pennsylvania</c:v>
                </c:pt>
                <c:pt idx="5">
                  <c:v>Newfoundland &amp; Labrador</c:v>
                </c:pt>
                <c:pt idx="6">
                  <c:v>Oman</c:v>
                </c:pt>
                <c:pt idx="7">
                  <c:v>California</c:v>
                </c:pt>
                <c:pt idx="8">
                  <c:v>Brazil—Offshore CCs</c:v>
                </c:pt>
                <c:pt idx="9">
                  <c:v>Utah</c:v>
                </c:pt>
                <c:pt idx="10">
                  <c:v>Ohio</c:v>
                </c:pt>
                <c:pt idx="11">
                  <c:v>Pakistan</c:v>
                </c:pt>
                <c:pt idx="12">
                  <c:v>Nova Scotia</c:v>
                </c:pt>
                <c:pt idx="13">
                  <c:v>Brazil—Offshore presalt area PSCs</c:v>
                </c:pt>
                <c:pt idx="14">
                  <c:v>Alabama</c:v>
                </c:pt>
                <c:pt idx="15">
                  <c:v>Oklahoma</c:v>
                </c:pt>
                <c:pt idx="16">
                  <c:v>Louisiana</c:v>
                </c:pt>
                <c:pt idx="17">
                  <c:v>Kansas</c:v>
                </c:pt>
                <c:pt idx="18">
                  <c:v>Ireland</c:v>
                </c:pt>
                <c:pt idx="19">
                  <c:v>Australia—Offshore</c:v>
                </c:pt>
                <c:pt idx="20">
                  <c:v>Texas</c:v>
                </c:pt>
                <c:pt idx="21">
                  <c:v>Colorado</c:v>
                </c:pt>
                <c:pt idx="22">
                  <c:v>New Zealand</c:v>
                </c:pt>
                <c:pt idx="23">
                  <c:v>Manitoba</c:v>
                </c:pt>
                <c:pt idx="24">
                  <c:v>Mississippi</c:v>
                </c:pt>
                <c:pt idx="25">
                  <c:v>Western Australia</c:v>
                </c:pt>
                <c:pt idx="26">
                  <c:v>Saskatchewan</c:v>
                </c:pt>
                <c:pt idx="27">
                  <c:v>New Mexico</c:v>
                </c:pt>
                <c:pt idx="28">
                  <c:v>British Columbia</c:v>
                </c:pt>
                <c:pt idx="29">
                  <c:v>Alaska</c:v>
                </c:pt>
                <c:pt idx="30">
                  <c:v>United Kingdom—North Sea</c:v>
                </c:pt>
                <c:pt idx="31">
                  <c:v>Alberta</c:v>
                </c:pt>
                <c:pt idx="32">
                  <c:v>North Dakota</c:v>
                </c:pt>
                <c:pt idx="33">
                  <c:v>Wyoming</c:v>
                </c:pt>
                <c:pt idx="34">
                  <c:v>US Offshore—Gulf of Mexico</c:v>
                </c:pt>
                <c:pt idx="35">
                  <c:v>UK—Other Offshore (ex. North Sea)</c:v>
                </c:pt>
                <c:pt idx="36">
                  <c:v>South Australia</c:v>
                </c:pt>
                <c:pt idx="37">
                  <c:v>Norway—Other Offshore (ex. North Sea)</c:v>
                </c:pt>
                <c:pt idx="38">
                  <c:v>Norway—North Sea</c:v>
                </c:pt>
                <c:pt idx="39">
                  <c:v>Netherlands</c:v>
                </c:pt>
                <c:pt idx="40">
                  <c:v>Michigan</c:v>
                </c:pt>
              </c:strCache>
            </c:strRef>
          </c:cat>
          <c:val>
            <c:numRef>
              <c:f>'Fig 23'!$C$43:$C$83</c:f>
              <c:numCache>
                <c:formatCode>0%</c:formatCode>
                <c:ptCount val="41"/>
                <c:pt idx="0">
                  <c:v>0</c:v>
                </c:pt>
                <c:pt idx="1">
                  <c:v>0.125</c:v>
                </c:pt>
                <c:pt idx="2">
                  <c:v>0.125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4.1666666666666664E-2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3.4482758620689655E-2</c:v>
                </c:pt>
                <c:pt idx="27">
                  <c:v>0</c:v>
                </c:pt>
                <c:pt idx="28">
                  <c:v>0</c:v>
                </c:pt>
                <c:pt idx="29">
                  <c:v>6.6666666666666666E-2</c:v>
                </c:pt>
                <c:pt idx="30">
                  <c:v>0</c:v>
                </c:pt>
                <c:pt idx="31">
                  <c:v>0.02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23'!$D$3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23'!$A$43:$A$83</c:f>
              <c:strCache>
                <c:ptCount val="41"/>
                <c:pt idx="0">
                  <c:v>Russia</c:v>
                </c:pt>
                <c:pt idx="1">
                  <c:v>Northern Territory</c:v>
                </c:pt>
                <c:pt idx="2">
                  <c:v>France</c:v>
                </c:pt>
                <c:pt idx="3">
                  <c:v>Montana</c:v>
                </c:pt>
                <c:pt idx="4">
                  <c:v>Pennsylvania</c:v>
                </c:pt>
                <c:pt idx="5">
                  <c:v>Newfoundland &amp; Labrador</c:v>
                </c:pt>
                <c:pt idx="6">
                  <c:v>Oman</c:v>
                </c:pt>
                <c:pt idx="7">
                  <c:v>California</c:v>
                </c:pt>
                <c:pt idx="8">
                  <c:v>Brazil—Offshore CCs</c:v>
                </c:pt>
                <c:pt idx="9">
                  <c:v>Utah</c:v>
                </c:pt>
                <c:pt idx="10">
                  <c:v>Ohio</c:v>
                </c:pt>
                <c:pt idx="11">
                  <c:v>Pakistan</c:v>
                </c:pt>
                <c:pt idx="12">
                  <c:v>Nova Scotia</c:v>
                </c:pt>
                <c:pt idx="13">
                  <c:v>Brazil—Offshore presalt area PSCs</c:v>
                </c:pt>
                <c:pt idx="14">
                  <c:v>Alabama</c:v>
                </c:pt>
                <c:pt idx="15">
                  <c:v>Oklahoma</c:v>
                </c:pt>
                <c:pt idx="16">
                  <c:v>Louisiana</c:v>
                </c:pt>
                <c:pt idx="17">
                  <c:v>Kansas</c:v>
                </c:pt>
                <c:pt idx="18">
                  <c:v>Ireland</c:v>
                </c:pt>
                <c:pt idx="19">
                  <c:v>Australia—Offshore</c:v>
                </c:pt>
                <c:pt idx="20">
                  <c:v>Texas</c:v>
                </c:pt>
                <c:pt idx="21">
                  <c:v>Colorado</c:v>
                </c:pt>
                <c:pt idx="22">
                  <c:v>New Zealand</c:v>
                </c:pt>
                <c:pt idx="23">
                  <c:v>Manitoba</c:v>
                </c:pt>
                <c:pt idx="24">
                  <c:v>Mississippi</c:v>
                </c:pt>
                <c:pt idx="25">
                  <c:v>Western Australia</c:v>
                </c:pt>
                <c:pt idx="26">
                  <c:v>Saskatchewan</c:v>
                </c:pt>
                <c:pt idx="27">
                  <c:v>New Mexico</c:v>
                </c:pt>
                <c:pt idx="28">
                  <c:v>British Columbia</c:v>
                </c:pt>
                <c:pt idx="29">
                  <c:v>Alaska</c:v>
                </c:pt>
                <c:pt idx="30">
                  <c:v>United Kingdom—North Sea</c:v>
                </c:pt>
                <c:pt idx="31">
                  <c:v>Alberta</c:v>
                </c:pt>
                <c:pt idx="32">
                  <c:v>North Dakota</c:v>
                </c:pt>
                <c:pt idx="33">
                  <c:v>Wyoming</c:v>
                </c:pt>
                <c:pt idx="34">
                  <c:v>US Offshore—Gulf of Mexico</c:v>
                </c:pt>
                <c:pt idx="35">
                  <c:v>UK—Other Offshore (ex. North Sea)</c:v>
                </c:pt>
                <c:pt idx="36">
                  <c:v>South Australia</c:v>
                </c:pt>
                <c:pt idx="37">
                  <c:v>Norway—Other Offshore (ex. North Sea)</c:v>
                </c:pt>
                <c:pt idx="38">
                  <c:v>Norway—North Sea</c:v>
                </c:pt>
                <c:pt idx="39">
                  <c:v>Netherlands</c:v>
                </c:pt>
                <c:pt idx="40">
                  <c:v>Michigan</c:v>
                </c:pt>
              </c:strCache>
            </c:strRef>
          </c:cat>
          <c:val>
            <c:numRef>
              <c:f>'Fig 23'!$D$43:$D$83</c:f>
              <c:numCache>
                <c:formatCode>0%</c:formatCode>
                <c:ptCount val="41"/>
                <c:pt idx="0">
                  <c:v>0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0683520"/>
        <c:axId val="440701696"/>
      </c:barChart>
      <c:catAx>
        <c:axId val="440683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0701696"/>
        <c:crosses val="autoZero"/>
        <c:auto val="1"/>
        <c:lblAlgn val="ctr"/>
        <c:lblOffset val="100"/>
        <c:noMultiLvlLbl val="0"/>
      </c:catAx>
      <c:valAx>
        <c:axId val="440701696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40683520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795222719462224"/>
          <c:h val="0.12268068186391955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7243074022666436"/>
          <c:y val="9.3236795308455564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24'!$B$3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24'!$A$4:$A$42</c:f>
              <c:strCache>
                <c:ptCount val="39"/>
                <c:pt idx="0">
                  <c:v>Yemen</c:v>
                </c:pt>
                <c:pt idx="1">
                  <c:v>Papua New Guinea</c:v>
                </c:pt>
                <c:pt idx="2">
                  <c:v>Iraq</c:v>
                </c:pt>
                <c:pt idx="3">
                  <c:v>Tasmania</c:v>
                </c:pt>
                <c:pt idx="4">
                  <c:v>Cambodia</c:v>
                </c:pt>
                <c:pt idx="5">
                  <c:v>Venezuela</c:v>
                </c:pt>
                <c:pt idx="6">
                  <c:v>Bolivia</c:v>
                </c:pt>
                <c:pt idx="7">
                  <c:v>Northern Territory</c:v>
                </c:pt>
                <c:pt idx="8">
                  <c:v>Myanmar</c:v>
                </c:pt>
                <c:pt idx="9">
                  <c:v>Mozambique</c:v>
                </c:pt>
                <c:pt idx="10">
                  <c:v>Guyana</c:v>
                </c:pt>
                <c:pt idx="11">
                  <c:v>Cameroon</c:v>
                </c:pt>
                <c:pt idx="12">
                  <c:v>Victoria</c:v>
                </c:pt>
                <c:pt idx="13">
                  <c:v>Gabon</c:v>
                </c:pt>
                <c:pt idx="14">
                  <c:v>New South Wales</c:v>
                </c:pt>
                <c:pt idx="15">
                  <c:v>Libya</c:v>
                </c:pt>
                <c:pt idx="16">
                  <c:v>Indonesia</c:v>
                </c:pt>
                <c:pt idx="17">
                  <c:v>US Offshore—Alaska</c:v>
                </c:pt>
                <c:pt idx="18">
                  <c:v>Tunisia</c:v>
                </c:pt>
                <c:pt idx="19">
                  <c:v>Peru</c:v>
                </c:pt>
                <c:pt idx="20">
                  <c:v>Mexico</c:v>
                </c:pt>
                <c:pt idx="21">
                  <c:v>Equatorial Guinea</c:v>
                </c:pt>
                <c:pt idx="22">
                  <c:v>Ecuador</c:v>
                </c:pt>
                <c:pt idx="23">
                  <c:v>Bangladesh</c:v>
                </c:pt>
                <c:pt idx="24">
                  <c:v>Malaysia</c:v>
                </c:pt>
                <c:pt idx="25">
                  <c:v>Ivory Coast</c:v>
                </c:pt>
                <c:pt idx="26">
                  <c:v>Utah</c:v>
                </c:pt>
                <c:pt idx="27">
                  <c:v>Ohio</c:v>
                </c:pt>
                <c:pt idx="28">
                  <c:v>Nigeria</c:v>
                </c:pt>
                <c:pt idx="29">
                  <c:v>Angola</c:v>
                </c:pt>
                <c:pt idx="30">
                  <c:v>Alaska</c:v>
                </c:pt>
                <c:pt idx="31">
                  <c:v>New Zealand</c:v>
                </c:pt>
                <c:pt idx="32">
                  <c:v>Rep. of Congo (Brazzaville)</c:v>
                </c:pt>
                <c:pt idx="33">
                  <c:v>Queensland</c:v>
                </c:pt>
                <c:pt idx="34">
                  <c:v>Egypt</c:v>
                </c:pt>
                <c:pt idx="35">
                  <c:v>Colombia</c:v>
                </c:pt>
                <c:pt idx="36">
                  <c:v>California</c:v>
                </c:pt>
                <c:pt idx="37">
                  <c:v>Vietnam</c:v>
                </c:pt>
                <c:pt idx="38">
                  <c:v>Algeria</c:v>
                </c:pt>
              </c:strCache>
            </c:strRef>
          </c:cat>
          <c:val>
            <c:numRef>
              <c:f>'Fig 24'!$B$4:$B$42</c:f>
              <c:numCache>
                <c:formatCode>0%</c:formatCode>
                <c:ptCount val="39"/>
                <c:pt idx="0">
                  <c:v>0.2</c:v>
                </c:pt>
                <c:pt idx="1">
                  <c:v>0.42857142857142855</c:v>
                </c:pt>
                <c:pt idx="2">
                  <c:v>0</c:v>
                </c:pt>
                <c:pt idx="3">
                  <c:v>0.5</c:v>
                </c:pt>
                <c:pt idx="4">
                  <c:v>0.5</c:v>
                </c:pt>
                <c:pt idx="5">
                  <c:v>0.21428571428571427</c:v>
                </c:pt>
                <c:pt idx="6">
                  <c:v>0.6</c:v>
                </c:pt>
                <c:pt idx="7">
                  <c:v>0.44444444444444442</c:v>
                </c:pt>
                <c:pt idx="8">
                  <c:v>0.55555555555555558</c:v>
                </c:pt>
                <c:pt idx="9">
                  <c:v>0.33333333333333331</c:v>
                </c:pt>
                <c:pt idx="10">
                  <c:v>0.16666666666666666</c:v>
                </c:pt>
                <c:pt idx="11">
                  <c:v>0.33333333333333331</c:v>
                </c:pt>
                <c:pt idx="12">
                  <c:v>0.375</c:v>
                </c:pt>
                <c:pt idx="13">
                  <c:v>0.4</c:v>
                </c:pt>
                <c:pt idx="14">
                  <c:v>0.33333333333333331</c:v>
                </c:pt>
                <c:pt idx="15">
                  <c:v>0.33333333333333331</c:v>
                </c:pt>
                <c:pt idx="16">
                  <c:v>0.33333333333333331</c:v>
                </c:pt>
                <c:pt idx="17">
                  <c:v>0.16666666666666666</c:v>
                </c:pt>
                <c:pt idx="18">
                  <c:v>0.375</c:v>
                </c:pt>
                <c:pt idx="19">
                  <c:v>0.42857142857142855</c:v>
                </c:pt>
                <c:pt idx="20">
                  <c:v>0.4375</c:v>
                </c:pt>
                <c:pt idx="21">
                  <c:v>0.33333333333333331</c:v>
                </c:pt>
                <c:pt idx="22">
                  <c:v>0.5</c:v>
                </c:pt>
                <c:pt idx="23">
                  <c:v>0.5</c:v>
                </c:pt>
                <c:pt idx="24">
                  <c:v>0.44444444444444442</c:v>
                </c:pt>
                <c:pt idx="25">
                  <c:v>0.2857142857142857</c:v>
                </c:pt>
                <c:pt idx="26">
                  <c:v>0.4</c:v>
                </c:pt>
                <c:pt idx="27">
                  <c:v>0.4</c:v>
                </c:pt>
                <c:pt idx="28">
                  <c:v>0.26666666666666666</c:v>
                </c:pt>
                <c:pt idx="29">
                  <c:v>0.375</c:v>
                </c:pt>
                <c:pt idx="30">
                  <c:v>0.3125</c:v>
                </c:pt>
                <c:pt idx="31">
                  <c:v>0.27272727272727271</c:v>
                </c:pt>
                <c:pt idx="32">
                  <c:v>0.33333333333333331</c:v>
                </c:pt>
                <c:pt idx="33">
                  <c:v>0.1111111111111111</c:v>
                </c:pt>
                <c:pt idx="34">
                  <c:v>0.16666666666666666</c:v>
                </c:pt>
                <c:pt idx="35">
                  <c:v>0.25</c:v>
                </c:pt>
                <c:pt idx="36">
                  <c:v>0.22222222222222221</c:v>
                </c:pt>
                <c:pt idx="37">
                  <c:v>0.3125</c:v>
                </c:pt>
                <c:pt idx="38">
                  <c:v>0.3</c:v>
                </c:pt>
              </c:numCache>
            </c:numRef>
          </c:val>
        </c:ser>
        <c:ser>
          <c:idx val="1"/>
          <c:order val="1"/>
          <c:tx>
            <c:strRef>
              <c:f>'Fig 24'!$C$3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24'!$A$4:$A$42</c:f>
              <c:strCache>
                <c:ptCount val="39"/>
                <c:pt idx="0">
                  <c:v>Yemen</c:v>
                </c:pt>
                <c:pt idx="1">
                  <c:v>Papua New Guinea</c:v>
                </c:pt>
                <c:pt idx="2">
                  <c:v>Iraq</c:v>
                </c:pt>
                <c:pt idx="3">
                  <c:v>Tasmania</c:v>
                </c:pt>
                <c:pt idx="4">
                  <c:v>Cambodia</c:v>
                </c:pt>
                <c:pt idx="5">
                  <c:v>Venezuela</c:v>
                </c:pt>
                <c:pt idx="6">
                  <c:v>Bolivia</c:v>
                </c:pt>
                <c:pt idx="7">
                  <c:v>Northern Territory</c:v>
                </c:pt>
                <c:pt idx="8">
                  <c:v>Myanmar</c:v>
                </c:pt>
                <c:pt idx="9">
                  <c:v>Mozambique</c:v>
                </c:pt>
                <c:pt idx="10">
                  <c:v>Guyana</c:v>
                </c:pt>
                <c:pt idx="11">
                  <c:v>Cameroon</c:v>
                </c:pt>
                <c:pt idx="12">
                  <c:v>Victoria</c:v>
                </c:pt>
                <c:pt idx="13">
                  <c:v>Gabon</c:v>
                </c:pt>
                <c:pt idx="14">
                  <c:v>New South Wales</c:v>
                </c:pt>
                <c:pt idx="15">
                  <c:v>Libya</c:v>
                </c:pt>
                <c:pt idx="16">
                  <c:v>Indonesia</c:v>
                </c:pt>
                <c:pt idx="17">
                  <c:v>US Offshore—Alaska</c:v>
                </c:pt>
                <c:pt idx="18">
                  <c:v>Tunisia</c:v>
                </c:pt>
                <c:pt idx="19">
                  <c:v>Peru</c:v>
                </c:pt>
                <c:pt idx="20">
                  <c:v>Mexico</c:v>
                </c:pt>
                <c:pt idx="21">
                  <c:v>Equatorial Guinea</c:v>
                </c:pt>
                <c:pt idx="22">
                  <c:v>Ecuador</c:v>
                </c:pt>
                <c:pt idx="23">
                  <c:v>Bangladesh</c:v>
                </c:pt>
                <c:pt idx="24">
                  <c:v>Malaysia</c:v>
                </c:pt>
                <c:pt idx="25">
                  <c:v>Ivory Coast</c:v>
                </c:pt>
                <c:pt idx="26">
                  <c:v>Utah</c:v>
                </c:pt>
                <c:pt idx="27">
                  <c:v>Ohio</c:v>
                </c:pt>
                <c:pt idx="28">
                  <c:v>Nigeria</c:v>
                </c:pt>
                <c:pt idx="29">
                  <c:v>Angola</c:v>
                </c:pt>
                <c:pt idx="30">
                  <c:v>Alaska</c:v>
                </c:pt>
                <c:pt idx="31">
                  <c:v>New Zealand</c:v>
                </c:pt>
                <c:pt idx="32">
                  <c:v>Rep. of Congo (Brazzaville)</c:v>
                </c:pt>
                <c:pt idx="33">
                  <c:v>Queensland</c:v>
                </c:pt>
                <c:pt idx="34">
                  <c:v>Egypt</c:v>
                </c:pt>
                <c:pt idx="35">
                  <c:v>Colombia</c:v>
                </c:pt>
                <c:pt idx="36">
                  <c:v>California</c:v>
                </c:pt>
                <c:pt idx="37">
                  <c:v>Vietnam</c:v>
                </c:pt>
                <c:pt idx="38">
                  <c:v>Algeria</c:v>
                </c:pt>
              </c:strCache>
            </c:strRef>
          </c:cat>
          <c:val>
            <c:numRef>
              <c:f>'Fig 24'!$C$4:$C$42</c:f>
              <c:numCache>
                <c:formatCode>0%</c:formatCode>
                <c:ptCount val="39"/>
                <c:pt idx="0">
                  <c:v>0.4</c:v>
                </c:pt>
                <c:pt idx="1">
                  <c:v>0.42857142857142855</c:v>
                </c:pt>
                <c:pt idx="2">
                  <c:v>0.8571428571428571</c:v>
                </c:pt>
                <c:pt idx="3">
                  <c:v>0.16666666666666666</c:v>
                </c:pt>
                <c:pt idx="4">
                  <c:v>0.33333333333333331</c:v>
                </c:pt>
                <c:pt idx="5">
                  <c:v>0.21428571428571427</c:v>
                </c:pt>
                <c:pt idx="6">
                  <c:v>0.1</c:v>
                </c:pt>
                <c:pt idx="7">
                  <c:v>0.22222222222222221</c:v>
                </c:pt>
                <c:pt idx="8">
                  <c:v>0.1111111111111111</c:v>
                </c:pt>
                <c:pt idx="9">
                  <c:v>0.33333333333333331</c:v>
                </c:pt>
                <c:pt idx="10">
                  <c:v>0.5</c:v>
                </c:pt>
                <c:pt idx="11">
                  <c:v>0.33333333333333331</c:v>
                </c:pt>
                <c:pt idx="12">
                  <c:v>0.125</c:v>
                </c:pt>
                <c:pt idx="13">
                  <c:v>0.2</c:v>
                </c:pt>
                <c:pt idx="14">
                  <c:v>0.1111111111111111</c:v>
                </c:pt>
                <c:pt idx="15">
                  <c:v>0.22222222222222221</c:v>
                </c:pt>
                <c:pt idx="16">
                  <c:v>0.22222222222222221</c:v>
                </c:pt>
                <c:pt idx="17">
                  <c:v>0.16666666666666666</c:v>
                </c:pt>
                <c:pt idx="18">
                  <c:v>0.125</c:v>
                </c:pt>
                <c:pt idx="19">
                  <c:v>7.1428571428571425E-2</c:v>
                </c:pt>
                <c:pt idx="20">
                  <c:v>6.25E-2</c:v>
                </c:pt>
                <c:pt idx="21">
                  <c:v>0.16666666666666666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0.14285714285714285</c:v>
                </c:pt>
                <c:pt idx="26">
                  <c:v>0</c:v>
                </c:pt>
                <c:pt idx="27">
                  <c:v>0</c:v>
                </c:pt>
                <c:pt idx="28">
                  <c:v>6.6666666666666666E-2</c:v>
                </c:pt>
                <c:pt idx="29">
                  <c:v>0</c:v>
                </c:pt>
                <c:pt idx="30">
                  <c:v>6.25E-2</c:v>
                </c:pt>
                <c:pt idx="31">
                  <c:v>9.0909090909090912E-2</c:v>
                </c:pt>
                <c:pt idx="32">
                  <c:v>0</c:v>
                </c:pt>
                <c:pt idx="33">
                  <c:v>0.22222222222222221</c:v>
                </c:pt>
                <c:pt idx="34">
                  <c:v>0.16666666666666666</c:v>
                </c:pt>
                <c:pt idx="35">
                  <c:v>4.1666666666666664E-2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24'!$D$3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24'!$A$4:$A$42</c:f>
              <c:strCache>
                <c:ptCount val="39"/>
                <c:pt idx="0">
                  <c:v>Yemen</c:v>
                </c:pt>
                <c:pt idx="1">
                  <c:v>Papua New Guinea</c:v>
                </c:pt>
                <c:pt idx="2">
                  <c:v>Iraq</c:v>
                </c:pt>
                <c:pt idx="3">
                  <c:v>Tasmania</c:v>
                </c:pt>
                <c:pt idx="4">
                  <c:v>Cambodia</c:v>
                </c:pt>
                <c:pt idx="5">
                  <c:v>Venezuela</c:v>
                </c:pt>
                <c:pt idx="6">
                  <c:v>Bolivia</c:v>
                </c:pt>
                <c:pt idx="7">
                  <c:v>Northern Territory</c:v>
                </c:pt>
                <c:pt idx="8">
                  <c:v>Myanmar</c:v>
                </c:pt>
                <c:pt idx="9">
                  <c:v>Mozambique</c:v>
                </c:pt>
                <c:pt idx="10">
                  <c:v>Guyana</c:v>
                </c:pt>
                <c:pt idx="11">
                  <c:v>Cameroon</c:v>
                </c:pt>
                <c:pt idx="12">
                  <c:v>Victoria</c:v>
                </c:pt>
                <c:pt idx="13">
                  <c:v>Gabon</c:v>
                </c:pt>
                <c:pt idx="14">
                  <c:v>New South Wales</c:v>
                </c:pt>
                <c:pt idx="15">
                  <c:v>Libya</c:v>
                </c:pt>
                <c:pt idx="16">
                  <c:v>Indonesia</c:v>
                </c:pt>
                <c:pt idx="17">
                  <c:v>US Offshore—Alaska</c:v>
                </c:pt>
                <c:pt idx="18">
                  <c:v>Tunisia</c:v>
                </c:pt>
                <c:pt idx="19">
                  <c:v>Peru</c:v>
                </c:pt>
                <c:pt idx="20">
                  <c:v>Mexico</c:v>
                </c:pt>
                <c:pt idx="21">
                  <c:v>Equatorial Guinea</c:v>
                </c:pt>
                <c:pt idx="22">
                  <c:v>Ecuador</c:v>
                </c:pt>
                <c:pt idx="23">
                  <c:v>Bangladesh</c:v>
                </c:pt>
                <c:pt idx="24">
                  <c:v>Malaysia</c:v>
                </c:pt>
                <c:pt idx="25">
                  <c:v>Ivory Coast</c:v>
                </c:pt>
                <c:pt idx="26">
                  <c:v>Utah</c:v>
                </c:pt>
                <c:pt idx="27">
                  <c:v>Ohio</c:v>
                </c:pt>
                <c:pt idx="28">
                  <c:v>Nigeria</c:v>
                </c:pt>
                <c:pt idx="29">
                  <c:v>Angola</c:v>
                </c:pt>
                <c:pt idx="30">
                  <c:v>Alaska</c:v>
                </c:pt>
                <c:pt idx="31">
                  <c:v>New Zealand</c:v>
                </c:pt>
                <c:pt idx="32">
                  <c:v>Rep. of Congo (Brazzaville)</c:v>
                </c:pt>
                <c:pt idx="33">
                  <c:v>Queensland</c:v>
                </c:pt>
                <c:pt idx="34">
                  <c:v>Egypt</c:v>
                </c:pt>
                <c:pt idx="35">
                  <c:v>Colombia</c:v>
                </c:pt>
                <c:pt idx="36">
                  <c:v>California</c:v>
                </c:pt>
                <c:pt idx="37">
                  <c:v>Vietnam</c:v>
                </c:pt>
                <c:pt idx="38">
                  <c:v>Algeria</c:v>
                </c:pt>
              </c:strCache>
            </c:strRef>
          </c:cat>
          <c:val>
            <c:numRef>
              <c:f>'Fig 24'!$D$4:$D$42</c:f>
              <c:numCache>
                <c:formatCode>0%</c:formatCode>
                <c:ptCount val="39"/>
                <c:pt idx="0">
                  <c:v>0.4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  <c:pt idx="4">
                  <c:v>0</c:v>
                </c:pt>
                <c:pt idx="5">
                  <c:v>0.35714285714285715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0.125</c:v>
                </c:pt>
                <c:pt idx="13">
                  <c:v>0</c:v>
                </c:pt>
                <c:pt idx="14">
                  <c:v>0.1111111111111111</c:v>
                </c:pt>
                <c:pt idx="15">
                  <c:v>0</c:v>
                </c:pt>
                <c:pt idx="16">
                  <c:v>0</c:v>
                </c:pt>
                <c:pt idx="17">
                  <c:v>0.16666666666666666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6.6666666666666666E-2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4.1666666666666664E-2</c:v>
                </c:pt>
                <c:pt idx="36">
                  <c:v>0.1111111111111111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71947904"/>
        <c:axId val="471949696"/>
      </c:barChart>
      <c:catAx>
        <c:axId val="471947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71949696"/>
        <c:crosses val="autoZero"/>
        <c:auto val="1"/>
        <c:lblAlgn val="ctr"/>
        <c:lblOffset val="100"/>
        <c:noMultiLvlLbl val="0"/>
      </c:catAx>
      <c:valAx>
        <c:axId val="471949696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71947904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4314456030155482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24'!$B$3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24'!$A$43:$A$83</c:f>
              <c:strCache>
                <c:ptCount val="41"/>
                <c:pt idx="0">
                  <c:v>India</c:v>
                </c:pt>
                <c:pt idx="1">
                  <c:v>Australia—Offshore</c:v>
                </c:pt>
                <c:pt idx="2">
                  <c:v>Argentina—Mendoza</c:v>
                </c:pt>
                <c:pt idx="3">
                  <c:v>Colorado</c:v>
                </c:pt>
                <c:pt idx="4">
                  <c:v>Argentina—Neuquen</c:v>
                </c:pt>
                <c:pt idx="5">
                  <c:v>Trinidad &amp; Tobago</c:v>
                </c:pt>
                <c:pt idx="6">
                  <c:v>South Australia</c:v>
                </c:pt>
                <c:pt idx="7">
                  <c:v>Russia</c:v>
                </c:pt>
                <c:pt idx="8">
                  <c:v>Montana</c:v>
                </c:pt>
                <c:pt idx="9">
                  <c:v>Brazil—Onshore CCs</c:v>
                </c:pt>
                <c:pt idx="10">
                  <c:v>British Columbia</c:v>
                </c:pt>
                <c:pt idx="11">
                  <c:v>Kansas</c:v>
                </c:pt>
                <c:pt idx="12">
                  <c:v>Saskatchewan</c:v>
                </c:pt>
                <c:pt idx="13">
                  <c:v>Brazil—Offshore CCs</c:v>
                </c:pt>
                <c:pt idx="14">
                  <c:v>Western Australia</c:v>
                </c:pt>
                <c:pt idx="15">
                  <c:v>Oman</c:v>
                </c:pt>
                <c:pt idx="16">
                  <c:v>Texas</c:v>
                </c:pt>
                <c:pt idx="17">
                  <c:v>North Dakota</c:v>
                </c:pt>
                <c:pt idx="18">
                  <c:v>Alberta</c:v>
                </c:pt>
                <c:pt idx="19">
                  <c:v>Pakistan</c:v>
                </c:pt>
                <c:pt idx="20">
                  <c:v>New Mexico</c:v>
                </c:pt>
                <c:pt idx="21">
                  <c:v>Alabama</c:v>
                </c:pt>
                <c:pt idx="22">
                  <c:v>Nova Scotia</c:v>
                </c:pt>
                <c:pt idx="23">
                  <c:v>Ireland</c:v>
                </c:pt>
                <c:pt idx="24">
                  <c:v>France</c:v>
                </c:pt>
                <c:pt idx="25">
                  <c:v>Wyoming</c:v>
                </c:pt>
                <c:pt idx="26">
                  <c:v>Pennsylvania</c:v>
                </c:pt>
                <c:pt idx="27">
                  <c:v>Newfoundland &amp; Labrador</c:v>
                </c:pt>
                <c:pt idx="28">
                  <c:v>Manitoba</c:v>
                </c:pt>
                <c:pt idx="29">
                  <c:v>Oklahoma</c:v>
                </c:pt>
                <c:pt idx="30">
                  <c:v>Mississippi</c:v>
                </c:pt>
                <c:pt idx="31">
                  <c:v>Louisiana</c:v>
                </c:pt>
                <c:pt idx="32">
                  <c:v>US Offshore—Gulf of Mexico</c:v>
                </c:pt>
                <c:pt idx="33">
                  <c:v>Thailand</c:v>
                </c:pt>
                <c:pt idx="34">
                  <c:v>UK—Other Offshore (ex. North Sea)</c:v>
                </c:pt>
                <c:pt idx="35">
                  <c:v>United Kingdom—North Sea</c:v>
                </c:pt>
                <c:pt idx="36">
                  <c:v>Norway—Other Offshore (ex. North Sea)</c:v>
                </c:pt>
                <c:pt idx="37">
                  <c:v>Norway—North Sea</c:v>
                </c:pt>
                <c:pt idx="38">
                  <c:v>Netherlands</c:v>
                </c:pt>
                <c:pt idx="39">
                  <c:v>Michigan</c:v>
                </c:pt>
                <c:pt idx="40">
                  <c:v>Brazil—Offshore presalt area PSCs</c:v>
                </c:pt>
              </c:strCache>
            </c:strRef>
          </c:cat>
          <c:val>
            <c:numRef>
              <c:f>'Fig 24'!$B$43:$B$83</c:f>
              <c:numCache>
                <c:formatCode>0%</c:formatCode>
                <c:ptCount val="41"/>
                <c:pt idx="0">
                  <c:v>0.2857142857142857</c:v>
                </c:pt>
                <c:pt idx="1">
                  <c:v>0.29411764705882354</c:v>
                </c:pt>
                <c:pt idx="2">
                  <c:v>0.2857142857142857</c:v>
                </c:pt>
                <c:pt idx="3">
                  <c:v>0.22222222222222221</c:v>
                </c:pt>
                <c:pt idx="4">
                  <c:v>0.27272727272727271</c:v>
                </c:pt>
                <c:pt idx="5">
                  <c:v>0.25</c:v>
                </c:pt>
                <c:pt idx="6">
                  <c:v>0.16666666666666666</c:v>
                </c:pt>
                <c:pt idx="7">
                  <c:v>8.3333333333333329E-2</c:v>
                </c:pt>
                <c:pt idx="8">
                  <c:v>0.25</c:v>
                </c:pt>
                <c:pt idx="9">
                  <c:v>0.25</c:v>
                </c:pt>
                <c:pt idx="10">
                  <c:v>0.17241379310344829</c:v>
                </c:pt>
                <c:pt idx="11">
                  <c:v>0.23076923076923078</c:v>
                </c:pt>
                <c:pt idx="12">
                  <c:v>0.14285714285714285</c:v>
                </c:pt>
                <c:pt idx="13">
                  <c:v>0.14285714285714285</c:v>
                </c:pt>
                <c:pt idx="14">
                  <c:v>0.13333333333333333</c:v>
                </c:pt>
                <c:pt idx="15">
                  <c:v>0.2</c:v>
                </c:pt>
                <c:pt idx="16">
                  <c:v>0.1702127659574468</c:v>
                </c:pt>
                <c:pt idx="17">
                  <c:v>0.18181818181818182</c:v>
                </c:pt>
                <c:pt idx="18">
                  <c:v>0.14285714285714285</c:v>
                </c:pt>
                <c:pt idx="19">
                  <c:v>0.16666666666666666</c:v>
                </c:pt>
                <c:pt idx="20">
                  <c:v>0.14285714285714285</c:v>
                </c:pt>
                <c:pt idx="21">
                  <c:v>0.14285714285714285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0.11764705882352941</c:v>
                </c:pt>
                <c:pt idx="26">
                  <c:v>0.1111111111111111</c:v>
                </c:pt>
                <c:pt idx="27">
                  <c:v>0.1111111111111111</c:v>
                </c:pt>
                <c:pt idx="28">
                  <c:v>0.1</c:v>
                </c:pt>
                <c:pt idx="29">
                  <c:v>9.0909090909090912E-2</c:v>
                </c:pt>
                <c:pt idx="30">
                  <c:v>9.0909090909090912E-2</c:v>
                </c:pt>
                <c:pt idx="31">
                  <c:v>8.6956521739130432E-2</c:v>
                </c:pt>
                <c:pt idx="32">
                  <c:v>7.6923076923076927E-2</c:v>
                </c:pt>
                <c:pt idx="33">
                  <c:v>8.3333333333333329E-2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24'!$C$3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24'!$A$43:$A$83</c:f>
              <c:strCache>
                <c:ptCount val="41"/>
                <c:pt idx="0">
                  <c:v>India</c:v>
                </c:pt>
                <c:pt idx="1">
                  <c:v>Australia—Offshore</c:v>
                </c:pt>
                <c:pt idx="2">
                  <c:v>Argentina—Mendoza</c:v>
                </c:pt>
                <c:pt idx="3">
                  <c:v>Colorado</c:v>
                </c:pt>
                <c:pt idx="4">
                  <c:v>Argentina—Neuquen</c:v>
                </c:pt>
                <c:pt idx="5">
                  <c:v>Trinidad &amp; Tobago</c:v>
                </c:pt>
                <c:pt idx="6">
                  <c:v>South Australia</c:v>
                </c:pt>
                <c:pt idx="7">
                  <c:v>Russia</c:v>
                </c:pt>
                <c:pt idx="8">
                  <c:v>Montana</c:v>
                </c:pt>
                <c:pt idx="9">
                  <c:v>Brazil—Onshore CCs</c:v>
                </c:pt>
                <c:pt idx="10">
                  <c:v>British Columbia</c:v>
                </c:pt>
                <c:pt idx="11">
                  <c:v>Kansas</c:v>
                </c:pt>
                <c:pt idx="12">
                  <c:v>Saskatchewan</c:v>
                </c:pt>
                <c:pt idx="13">
                  <c:v>Brazil—Offshore CCs</c:v>
                </c:pt>
                <c:pt idx="14">
                  <c:v>Western Australia</c:v>
                </c:pt>
                <c:pt idx="15">
                  <c:v>Oman</c:v>
                </c:pt>
                <c:pt idx="16">
                  <c:v>Texas</c:v>
                </c:pt>
                <c:pt idx="17">
                  <c:v>North Dakota</c:v>
                </c:pt>
                <c:pt idx="18">
                  <c:v>Alberta</c:v>
                </c:pt>
                <c:pt idx="19">
                  <c:v>Pakistan</c:v>
                </c:pt>
                <c:pt idx="20">
                  <c:v>New Mexico</c:v>
                </c:pt>
                <c:pt idx="21">
                  <c:v>Alabama</c:v>
                </c:pt>
                <c:pt idx="22">
                  <c:v>Nova Scotia</c:v>
                </c:pt>
                <c:pt idx="23">
                  <c:v>Ireland</c:v>
                </c:pt>
                <c:pt idx="24">
                  <c:v>France</c:v>
                </c:pt>
                <c:pt idx="25">
                  <c:v>Wyoming</c:v>
                </c:pt>
                <c:pt idx="26">
                  <c:v>Pennsylvania</c:v>
                </c:pt>
                <c:pt idx="27">
                  <c:v>Newfoundland &amp; Labrador</c:v>
                </c:pt>
                <c:pt idx="28">
                  <c:v>Manitoba</c:v>
                </c:pt>
                <c:pt idx="29">
                  <c:v>Oklahoma</c:v>
                </c:pt>
                <c:pt idx="30">
                  <c:v>Mississippi</c:v>
                </c:pt>
                <c:pt idx="31">
                  <c:v>Louisiana</c:v>
                </c:pt>
                <c:pt idx="32">
                  <c:v>US Offshore—Gulf of Mexico</c:v>
                </c:pt>
                <c:pt idx="33">
                  <c:v>Thailand</c:v>
                </c:pt>
                <c:pt idx="34">
                  <c:v>UK—Other Offshore (ex. North Sea)</c:v>
                </c:pt>
                <c:pt idx="35">
                  <c:v>United Kingdom—North Sea</c:v>
                </c:pt>
                <c:pt idx="36">
                  <c:v>Norway—Other Offshore (ex. North Sea)</c:v>
                </c:pt>
                <c:pt idx="37">
                  <c:v>Norway—North Sea</c:v>
                </c:pt>
                <c:pt idx="38">
                  <c:v>Netherlands</c:v>
                </c:pt>
                <c:pt idx="39">
                  <c:v>Michigan</c:v>
                </c:pt>
                <c:pt idx="40">
                  <c:v>Brazil—Offshore presalt area PSCs</c:v>
                </c:pt>
              </c:strCache>
            </c:strRef>
          </c:cat>
          <c:val>
            <c:numRef>
              <c:f>'Fig 24'!$C$43:$C$83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5.5555555555555552E-2</c:v>
                </c:pt>
                <c:pt idx="4">
                  <c:v>0</c:v>
                </c:pt>
                <c:pt idx="5">
                  <c:v>0</c:v>
                </c:pt>
                <c:pt idx="6">
                  <c:v>8.3333333333333329E-2</c:v>
                </c:pt>
                <c:pt idx="7">
                  <c:v>0.16666666666666666</c:v>
                </c:pt>
                <c:pt idx="8">
                  <c:v>0</c:v>
                </c:pt>
                <c:pt idx="9">
                  <c:v>0</c:v>
                </c:pt>
                <c:pt idx="10">
                  <c:v>6.8965517241379309E-2</c:v>
                </c:pt>
                <c:pt idx="11">
                  <c:v>0</c:v>
                </c:pt>
                <c:pt idx="12">
                  <c:v>7.1428571428571425E-2</c:v>
                </c:pt>
                <c:pt idx="13">
                  <c:v>7.1428571428571425E-2</c:v>
                </c:pt>
                <c:pt idx="14">
                  <c:v>6.6666666666666666E-2</c:v>
                </c:pt>
                <c:pt idx="15">
                  <c:v>0</c:v>
                </c:pt>
                <c:pt idx="16">
                  <c:v>2.1276595744680851E-2</c:v>
                </c:pt>
                <c:pt idx="17">
                  <c:v>0</c:v>
                </c:pt>
                <c:pt idx="18">
                  <c:v>4.0816326530612242E-2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0.125</c:v>
                </c:pt>
                <c:pt idx="23">
                  <c:v>0.125</c:v>
                </c:pt>
                <c:pt idx="24">
                  <c:v>0.125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24'!$D$3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24'!$A$43:$A$83</c:f>
              <c:strCache>
                <c:ptCount val="41"/>
                <c:pt idx="0">
                  <c:v>India</c:v>
                </c:pt>
                <c:pt idx="1">
                  <c:v>Australia—Offshore</c:v>
                </c:pt>
                <c:pt idx="2">
                  <c:v>Argentina—Mendoza</c:v>
                </c:pt>
                <c:pt idx="3">
                  <c:v>Colorado</c:v>
                </c:pt>
                <c:pt idx="4">
                  <c:v>Argentina—Neuquen</c:v>
                </c:pt>
                <c:pt idx="5">
                  <c:v>Trinidad &amp; Tobago</c:v>
                </c:pt>
                <c:pt idx="6">
                  <c:v>South Australia</c:v>
                </c:pt>
                <c:pt idx="7">
                  <c:v>Russia</c:v>
                </c:pt>
                <c:pt idx="8">
                  <c:v>Montana</c:v>
                </c:pt>
                <c:pt idx="9">
                  <c:v>Brazil—Onshore CCs</c:v>
                </c:pt>
                <c:pt idx="10">
                  <c:v>British Columbia</c:v>
                </c:pt>
                <c:pt idx="11">
                  <c:v>Kansas</c:v>
                </c:pt>
                <c:pt idx="12">
                  <c:v>Saskatchewan</c:v>
                </c:pt>
                <c:pt idx="13">
                  <c:v>Brazil—Offshore CCs</c:v>
                </c:pt>
                <c:pt idx="14">
                  <c:v>Western Australia</c:v>
                </c:pt>
                <c:pt idx="15">
                  <c:v>Oman</c:v>
                </c:pt>
                <c:pt idx="16">
                  <c:v>Texas</c:v>
                </c:pt>
                <c:pt idx="17">
                  <c:v>North Dakota</c:v>
                </c:pt>
                <c:pt idx="18">
                  <c:v>Alberta</c:v>
                </c:pt>
                <c:pt idx="19">
                  <c:v>Pakistan</c:v>
                </c:pt>
                <c:pt idx="20">
                  <c:v>New Mexico</c:v>
                </c:pt>
                <c:pt idx="21">
                  <c:v>Alabama</c:v>
                </c:pt>
                <c:pt idx="22">
                  <c:v>Nova Scotia</c:v>
                </c:pt>
                <c:pt idx="23">
                  <c:v>Ireland</c:v>
                </c:pt>
                <c:pt idx="24">
                  <c:v>France</c:v>
                </c:pt>
                <c:pt idx="25">
                  <c:v>Wyoming</c:v>
                </c:pt>
                <c:pt idx="26">
                  <c:v>Pennsylvania</c:v>
                </c:pt>
                <c:pt idx="27">
                  <c:v>Newfoundland &amp; Labrador</c:v>
                </c:pt>
                <c:pt idx="28">
                  <c:v>Manitoba</c:v>
                </c:pt>
                <c:pt idx="29">
                  <c:v>Oklahoma</c:v>
                </c:pt>
                <c:pt idx="30">
                  <c:v>Mississippi</c:v>
                </c:pt>
                <c:pt idx="31">
                  <c:v>Louisiana</c:v>
                </c:pt>
                <c:pt idx="32">
                  <c:v>US Offshore—Gulf of Mexico</c:v>
                </c:pt>
                <c:pt idx="33">
                  <c:v>Thailand</c:v>
                </c:pt>
                <c:pt idx="34">
                  <c:v>UK—Other Offshore (ex. North Sea)</c:v>
                </c:pt>
                <c:pt idx="35">
                  <c:v>United Kingdom—North Sea</c:v>
                </c:pt>
                <c:pt idx="36">
                  <c:v>Norway—Other Offshore (ex. North Sea)</c:v>
                </c:pt>
                <c:pt idx="37">
                  <c:v>Norway—North Sea</c:v>
                </c:pt>
                <c:pt idx="38">
                  <c:v>Netherlands</c:v>
                </c:pt>
                <c:pt idx="39">
                  <c:v>Michigan</c:v>
                </c:pt>
                <c:pt idx="40">
                  <c:v>Brazil—Offshore presalt area PSCs</c:v>
                </c:pt>
              </c:strCache>
            </c:strRef>
          </c:cat>
          <c:val>
            <c:numRef>
              <c:f>'Fig 24'!$D$43:$D$83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37431168"/>
        <c:axId val="337441152"/>
      </c:barChart>
      <c:catAx>
        <c:axId val="337431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37441152"/>
        <c:crosses val="autoZero"/>
        <c:auto val="1"/>
        <c:lblAlgn val="ctr"/>
        <c:lblOffset val="100"/>
        <c:noMultiLvlLbl val="0"/>
      </c:catAx>
      <c:valAx>
        <c:axId val="337441152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33743116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795222719462224"/>
          <c:h val="0.12268068186391955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3154650660178516"/>
          <c:y val="8.6225522377199083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25'!$B$3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25'!$A$4:$A$42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Bolivia</c:v>
                </c:pt>
                <c:pt idx="3">
                  <c:v>Peru</c:v>
                </c:pt>
                <c:pt idx="4">
                  <c:v>Ecuador</c:v>
                </c:pt>
                <c:pt idx="5">
                  <c:v>British Columbia</c:v>
                </c:pt>
                <c:pt idx="6">
                  <c:v>Iraq</c:v>
                </c:pt>
                <c:pt idx="7">
                  <c:v>Colombia</c:v>
                </c:pt>
                <c:pt idx="8">
                  <c:v>Tasmania</c:v>
                </c:pt>
                <c:pt idx="9">
                  <c:v>Papua New Guinea</c:v>
                </c:pt>
                <c:pt idx="10">
                  <c:v>Mexico</c:v>
                </c:pt>
                <c:pt idx="11">
                  <c:v>Alberta</c:v>
                </c:pt>
                <c:pt idx="12">
                  <c:v>Victoria</c:v>
                </c:pt>
                <c:pt idx="13">
                  <c:v>Pakistan</c:v>
                </c:pt>
                <c:pt idx="14">
                  <c:v>Nigeria</c:v>
                </c:pt>
                <c:pt idx="15">
                  <c:v>New South Wales</c:v>
                </c:pt>
                <c:pt idx="16">
                  <c:v>Libya</c:v>
                </c:pt>
                <c:pt idx="17">
                  <c:v>India</c:v>
                </c:pt>
                <c:pt idx="18">
                  <c:v>Argentina—Neuquen</c:v>
                </c:pt>
                <c:pt idx="19">
                  <c:v>Vietnam</c:v>
                </c:pt>
                <c:pt idx="20">
                  <c:v>Thailand</c:v>
                </c:pt>
                <c:pt idx="21">
                  <c:v>Myanmar</c:v>
                </c:pt>
                <c:pt idx="22">
                  <c:v>Manitoba</c:v>
                </c:pt>
                <c:pt idx="23">
                  <c:v>Tunisia</c:v>
                </c:pt>
                <c:pt idx="24">
                  <c:v>Northern Territory</c:v>
                </c:pt>
                <c:pt idx="25">
                  <c:v>Indonesia</c:v>
                </c:pt>
                <c:pt idx="26">
                  <c:v>Mississippi</c:v>
                </c:pt>
                <c:pt idx="27">
                  <c:v>US Offshore—Alaska</c:v>
                </c:pt>
                <c:pt idx="28">
                  <c:v>Queensland</c:v>
                </c:pt>
                <c:pt idx="29">
                  <c:v>Mozambique</c:v>
                </c:pt>
                <c:pt idx="30">
                  <c:v>Guyana</c:v>
                </c:pt>
                <c:pt idx="31">
                  <c:v>Cambodia</c:v>
                </c:pt>
                <c:pt idx="32">
                  <c:v>Gabon</c:v>
                </c:pt>
                <c:pt idx="33">
                  <c:v>Saskatchewan</c:v>
                </c:pt>
                <c:pt idx="34">
                  <c:v>Ivory Coast</c:v>
                </c:pt>
                <c:pt idx="35">
                  <c:v>Australia—Offshore</c:v>
                </c:pt>
                <c:pt idx="36">
                  <c:v>Alabama</c:v>
                </c:pt>
                <c:pt idx="37">
                  <c:v>Alaska</c:v>
                </c:pt>
                <c:pt idx="38">
                  <c:v>South Australia</c:v>
                </c:pt>
              </c:strCache>
            </c:strRef>
          </c:cat>
          <c:val>
            <c:numRef>
              <c:f>'Fig 25'!$B$4:$B$42</c:f>
              <c:numCache>
                <c:formatCode>0%</c:formatCode>
                <c:ptCount val="39"/>
                <c:pt idx="0">
                  <c:v>0.16666666666666666</c:v>
                </c:pt>
                <c:pt idx="1">
                  <c:v>0.2857142857142857</c:v>
                </c:pt>
                <c:pt idx="2">
                  <c:v>0.4</c:v>
                </c:pt>
                <c:pt idx="3">
                  <c:v>0.5</c:v>
                </c:pt>
                <c:pt idx="4">
                  <c:v>0.22222222222222221</c:v>
                </c:pt>
                <c:pt idx="5">
                  <c:v>0.2413793103448276</c:v>
                </c:pt>
                <c:pt idx="6">
                  <c:v>0.14285714285714285</c:v>
                </c:pt>
                <c:pt idx="7">
                  <c:v>0.375</c:v>
                </c:pt>
                <c:pt idx="8">
                  <c:v>0.16666666666666666</c:v>
                </c:pt>
                <c:pt idx="9">
                  <c:v>0.14285714285714285</c:v>
                </c:pt>
                <c:pt idx="10">
                  <c:v>0.5</c:v>
                </c:pt>
                <c:pt idx="11">
                  <c:v>0.39583333333333331</c:v>
                </c:pt>
                <c:pt idx="12">
                  <c:v>0.125</c:v>
                </c:pt>
                <c:pt idx="13">
                  <c:v>0.5</c:v>
                </c:pt>
                <c:pt idx="14">
                  <c:v>0.21428571428571427</c:v>
                </c:pt>
                <c:pt idx="15">
                  <c:v>0</c:v>
                </c:pt>
                <c:pt idx="16">
                  <c:v>0.1</c:v>
                </c:pt>
                <c:pt idx="17">
                  <c:v>0.33333333333333331</c:v>
                </c:pt>
                <c:pt idx="18">
                  <c:v>0.45454545454545453</c:v>
                </c:pt>
                <c:pt idx="19">
                  <c:v>0.21428571428571427</c:v>
                </c:pt>
                <c:pt idx="20">
                  <c:v>0.41666666666666669</c:v>
                </c:pt>
                <c:pt idx="21">
                  <c:v>0.4</c:v>
                </c:pt>
                <c:pt idx="22">
                  <c:v>0.3</c:v>
                </c:pt>
                <c:pt idx="23">
                  <c:v>0.375</c:v>
                </c:pt>
                <c:pt idx="24">
                  <c:v>0</c:v>
                </c:pt>
                <c:pt idx="25">
                  <c:v>0.25</c:v>
                </c:pt>
                <c:pt idx="26">
                  <c:v>0.36363636363636365</c:v>
                </c:pt>
                <c:pt idx="27">
                  <c:v>0</c:v>
                </c:pt>
                <c:pt idx="28">
                  <c:v>0.1111111111111111</c:v>
                </c:pt>
                <c:pt idx="29">
                  <c:v>0.16666666666666666</c:v>
                </c:pt>
                <c:pt idx="30">
                  <c:v>0.16666666666666666</c:v>
                </c:pt>
                <c:pt idx="31">
                  <c:v>0.33333333333333331</c:v>
                </c:pt>
                <c:pt idx="32">
                  <c:v>0.2</c:v>
                </c:pt>
                <c:pt idx="33">
                  <c:v>0.25</c:v>
                </c:pt>
                <c:pt idx="34">
                  <c:v>0.14285714285714285</c:v>
                </c:pt>
                <c:pt idx="35">
                  <c:v>0.23529411764705882</c:v>
                </c:pt>
                <c:pt idx="36">
                  <c:v>0.2857142857142857</c:v>
                </c:pt>
                <c:pt idx="37">
                  <c:v>0.2</c:v>
                </c:pt>
                <c:pt idx="38">
                  <c:v>0.16666666666666666</c:v>
                </c:pt>
              </c:numCache>
            </c:numRef>
          </c:val>
        </c:ser>
        <c:ser>
          <c:idx val="1"/>
          <c:order val="1"/>
          <c:tx>
            <c:strRef>
              <c:f>'Fig 25'!$C$3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25'!$A$4:$A$42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Bolivia</c:v>
                </c:pt>
                <c:pt idx="3">
                  <c:v>Peru</c:v>
                </c:pt>
                <c:pt idx="4">
                  <c:v>Ecuador</c:v>
                </c:pt>
                <c:pt idx="5">
                  <c:v>British Columbia</c:v>
                </c:pt>
                <c:pt idx="6">
                  <c:v>Iraq</c:v>
                </c:pt>
                <c:pt idx="7">
                  <c:v>Colombia</c:v>
                </c:pt>
                <c:pt idx="8">
                  <c:v>Tasmania</c:v>
                </c:pt>
                <c:pt idx="9">
                  <c:v>Papua New Guinea</c:v>
                </c:pt>
                <c:pt idx="10">
                  <c:v>Mexico</c:v>
                </c:pt>
                <c:pt idx="11">
                  <c:v>Alberta</c:v>
                </c:pt>
                <c:pt idx="12">
                  <c:v>Victoria</c:v>
                </c:pt>
                <c:pt idx="13">
                  <c:v>Pakistan</c:v>
                </c:pt>
                <c:pt idx="14">
                  <c:v>Nigeria</c:v>
                </c:pt>
                <c:pt idx="15">
                  <c:v>New South Wales</c:v>
                </c:pt>
                <c:pt idx="16">
                  <c:v>Libya</c:v>
                </c:pt>
                <c:pt idx="17">
                  <c:v>India</c:v>
                </c:pt>
                <c:pt idx="18">
                  <c:v>Argentina—Neuquen</c:v>
                </c:pt>
                <c:pt idx="19">
                  <c:v>Vietnam</c:v>
                </c:pt>
                <c:pt idx="20">
                  <c:v>Thailand</c:v>
                </c:pt>
                <c:pt idx="21">
                  <c:v>Myanmar</c:v>
                </c:pt>
                <c:pt idx="22">
                  <c:v>Manitoba</c:v>
                </c:pt>
                <c:pt idx="23">
                  <c:v>Tunisia</c:v>
                </c:pt>
                <c:pt idx="24">
                  <c:v>Northern Territory</c:v>
                </c:pt>
                <c:pt idx="25">
                  <c:v>Indonesia</c:v>
                </c:pt>
                <c:pt idx="26">
                  <c:v>Mississippi</c:v>
                </c:pt>
                <c:pt idx="27">
                  <c:v>US Offshore—Alaska</c:v>
                </c:pt>
                <c:pt idx="28">
                  <c:v>Queensland</c:v>
                </c:pt>
                <c:pt idx="29">
                  <c:v>Mozambique</c:v>
                </c:pt>
                <c:pt idx="30">
                  <c:v>Guyana</c:v>
                </c:pt>
                <c:pt idx="31">
                  <c:v>Cambodia</c:v>
                </c:pt>
                <c:pt idx="32">
                  <c:v>Gabon</c:v>
                </c:pt>
                <c:pt idx="33">
                  <c:v>Saskatchewan</c:v>
                </c:pt>
                <c:pt idx="34">
                  <c:v>Ivory Coast</c:v>
                </c:pt>
                <c:pt idx="35">
                  <c:v>Australia—Offshore</c:v>
                </c:pt>
                <c:pt idx="36">
                  <c:v>Alabama</c:v>
                </c:pt>
                <c:pt idx="37">
                  <c:v>Alaska</c:v>
                </c:pt>
                <c:pt idx="38">
                  <c:v>South Australia</c:v>
                </c:pt>
              </c:strCache>
            </c:strRef>
          </c:cat>
          <c:val>
            <c:numRef>
              <c:f>'Fig 25'!$C$4:$C$42</c:f>
              <c:numCache>
                <c:formatCode>0%</c:formatCode>
                <c:ptCount val="39"/>
                <c:pt idx="0">
                  <c:v>0.66666666666666663</c:v>
                </c:pt>
                <c:pt idx="1">
                  <c:v>0.14285714285714285</c:v>
                </c:pt>
                <c:pt idx="2">
                  <c:v>0.4</c:v>
                </c:pt>
                <c:pt idx="3">
                  <c:v>0.21428571428571427</c:v>
                </c:pt>
                <c:pt idx="4">
                  <c:v>0.44444444444444442</c:v>
                </c:pt>
                <c:pt idx="5">
                  <c:v>0.41379310344827586</c:v>
                </c:pt>
                <c:pt idx="6">
                  <c:v>0.42857142857142855</c:v>
                </c:pt>
                <c:pt idx="7">
                  <c:v>0.33333333333333331</c:v>
                </c:pt>
                <c:pt idx="8">
                  <c:v>0.16666666666666666</c:v>
                </c:pt>
                <c:pt idx="9">
                  <c:v>0.2857142857142857</c:v>
                </c:pt>
                <c:pt idx="10">
                  <c:v>6.25E-2</c:v>
                </c:pt>
                <c:pt idx="11">
                  <c:v>0.16666666666666666</c:v>
                </c:pt>
                <c:pt idx="12">
                  <c:v>0.125</c:v>
                </c:pt>
                <c:pt idx="13">
                  <c:v>0</c:v>
                </c:pt>
                <c:pt idx="14">
                  <c:v>0.21428571428571427</c:v>
                </c:pt>
                <c:pt idx="15">
                  <c:v>0.25</c:v>
                </c:pt>
                <c:pt idx="16">
                  <c:v>0.4</c:v>
                </c:pt>
                <c:pt idx="17">
                  <c:v>0</c:v>
                </c:pt>
                <c:pt idx="18">
                  <c:v>0</c:v>
                </c:pt>
                <c:pt idx="19">
                  <c:v>0.14285714285714285</c:v>
                </c:pt>
                <c:pt idx="20">
                  <c:v>0</c:v>
                </c:pt>
                <c:pt idx="21">
                  <c:v>0</c:v>
                </c:pt>
                <c:pt idx="22">
                  <c:v>0.1</c:v>
                </c:pt>
                <c:pt idx="23">
                  <c:v>0</c:v>
                </c:pt>
                <c:pt idx="24">
                  <c:v>0.25</c:v>
                </c:pt>
                <c:pt idx="25">
                  <c:v>0.125</c:v>
                </c:pt>
                <c:pt idx="26">
                  <c:v>0</c:v>
                </c:pt>
                <c:pt idx="27">
                  <c:v>0.16666666666666666</c:v>
                </c:pt>
                <c:pt idx="28">
                  <c:v>0.1111111111111111</c:v>
                </c:pt>
                <c:pt idx="29">
                  <c:v>0.16666666666666666</c:v>
                </c:pt>
                <c:pt idx="30">
                  <c:v>0.16666666666666666</c:v>
                </c:pt>
                <c:pt idx="31">
                  <c:v>0</c:v>
                </c:pt>
                <c:pt idx="32">
                  <c:v>0.1</c:v>
                </c:pt>
                <c:pt idx="33">
                  <c:v>3.5714285714285712E-2</c:v>
                </c:pt>
                <c:pt idx="34">
                  <c:v>0.14285714285714285</c:v>
                </c:pt>
                <c:pt idx="35">
                  <c:v>0</c:v>
                </c:pt>
                <c:pt idx="36">
                  <c:v>0</c:v>
                </c:pt>
                <c:pt idx="37">
                  <c:v>6.6666666666666666E-2</c:v>
                </c:pt>
                <c:pt idx="38">
                  <c:v>8.3333333333333329E-2</c:v>
                </c:pt>
              </c:numCache>
            </c:numRef>
          </c:val>
        </c:ser>
        <c:ser>
          <c:idx val="2"/>
          <c:order val="2"/>
          <c:tx>
            <c:strRef>
              <c:f>'Fig 25'!$D$3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25'!$A$4:$A$42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Bolivia</c:v>
                </c:pt>
                <c:pt idx="3">
                  <c:v>Peru</c:v>
                </c:pt>
                <c:pt idx="4">
                  <c:v>Ecuador</c:v>
                </c:pt>
                <c:pt idx="5">
                  <c:v>British Columbia</c:v>
                </c:pt>
                <c:pt idx="6">
                  <c:v>Iraq</c:v>
                </c:pt>
                <c:pt idx="7">
                  <c:v>Colombia</c:v>
                </c:pt>
                <c:pt idx="8">
                  <c:v>Tasmania</c:v>
                </c:pt>
                <c:pt idx="9">
                  <c:v>Papua New Guinea</c:v>
                </c:pt>
                <c:pt idx="10">
                  <c:v>Mexico</c:v>
                </c:pt>
                <c:pt idx="11">
                  <c:v>Alberta</c:v>
                </c:pt>
                <c:pt idx="12">
                  <c:v>Victoria</c:v>
                </c:pt>
                <c:pt idx="13">
                  <c:v>Pakistan</c:v>
                </c:pt>
                <c:pt idx="14">
                  <c:v>Nigeria</c:v>
                </c:pt>
                <c:pt idx="15">
                  <c:v>New South Wales</c:v>
                </c:pt>
                <c:pt idx="16">
                  <c:v>Libya</c:v>
                </c:pt>
                <c:pt idx="17">
                  <c:v>India</c:v>
                </c:pt>
                <c:pt idx="18">
                  <c:v>Argentina—Neuquen</c:v>
                </c:pt>
                <c:pt idx="19">
                  <c:v>Vietnam</c:v>
                </c:pt>
                <c:pt idx="20">
                  <c:v>Thailand</c:v>
                </c:pt>
                <c:pt idx="21">
                  <c:v>Myanmar</c:v>
                </c:pt>
                <c:pt idx="22">
                  <c:v>Manitoba</c:v>
                </c:pt>
                <c:pt idx="23">
                  <c:v>Tunisia</c:v>
                </c:pt>
                <c:pt idx="24">
                  <c:v>Northern Territory</c:v>
                </c:pt>
                <c:pt idx="25">
                  <c:v>Indonesia</c:v>
                </c:pt>
                <c:pt idx="26">
                  <c:v>Mississippi</c:v>
                </c:pt>
                <c:pt idx="27">
                  <c:v>US Offshore—Alaska</c:v>
                </c:pt>
                <c:pt idx="28">
                  <c:v>Queensland</c:v>
                </c:pt>
                <c:pt idx="29">
                  <c:v>Mozambique</c:v>
                </c:pt>
                <c:pt idx="30">
                  <c:v>Guyana</c:v>
                </c:pt>
                <c:pt idx="31">
                  <c:v>Cambodia</c:v>
                </c:pt>
                <c:pt idx="32">
                  <c:v>Gabon</c:v>
                </c:pt>
                <c:pt idx="33">
                  <c:v>Saskatchewan</c:v>
                </c:pt>
                <c:pt idx="34">
                  <c:v>Ivory Coast</c:v>
                </c:pt>
                <c:pt idx="35">
                  <c:v>Australia—Offshore</c:v>
                </c:pt>
                <c:pt idx="36">
                  <c:v>Alabama</c:v>
                </c:pt>
                <c:pt idx="37">
                  <c:v>Alaska</c:v>
                </c:pt>
                <c:pt idx="38">
                  <c:v>South Australia</c:v>
                </c:pt>
              </c:strCache>
            </c:strRef>
          </c:cat>
          <c:val>
            <c:numRef>
              <c:f>'Fig 25'!$D$4:$D$42</c:f>
              <c:numCache>
                <c:formatCode>0%</c:formatCode>
                <c:ptCount val="39"/>
                <c:pt idx="0">
                  <c:v>0.16666666666666666</c:v>
                </c:pt>
                <c:pt idx="1">
                  <c:v>0.42857142857142855</c:v>
                </c:pt>
                <c:pt idx="2">
                  <c:v>0</c:v>
                </c:pt>
                <c:pt idx="3">
                  <c:v>7.1428571428571425E-2</c:v>
                </c:pt>
                <c:pt idx="4">
                  <c:v>0.1111111111111111</c:v>
                </c:pt>
                <c:pt idx="5">
                  <c:v>0.10344827586206896</c:v>
                </c:pt>
                <c:pt idx="6">
                  <c:v>0.14285714285714285</c:v>
                </c:pt>
                <c:pt idx="7">
                  <c:v>0</c:v>
                </c:pt>
                <c:pt idx="8">
                  <c:v>0.33333333333333331</c:v>
                </c:pt>
                <c:pt idx="9">
                  <c:v>0.14285714285714285</c:v>
                </c:pt>
                <c:pt idx="10">
                  <c:v>0</c:v>
                </c:pt>
                <c:pt idx="11">
                  <c:v>0</c:v>
                </c:pt>
                <c:pt idx="12">
                  <c:v>0.25</c:v>
                </c:pt>
                <c:pt idx="13">
                  <c:v>0</c:v>
                </c:pt>
                <c:pt idx="14">
                  <c:v>7.1428571428571425E-2</c:v>
                </c:pt>
                <c:pt idx="15">
                  <c:v>0.25</c:v>
                </c:pt>
                <c:pt idx="16">
                  <c:v>0</c:v>
                </c:pt>
                <c:pt idx="17">
                  <c:v>0.16666666666666666</c:v>
                </c:pt>
                <c:pt idx="18">
                  <c:v>0</c:v>
                </c:pt>
                <c:pt idx="19">
                  <c:v>7.1428571428571425E-2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0.125</c:v>
                </c:pt>
                <c:pt idx="25">
                  <c:v>0</c:v>
                </c:pt>
                <c:pt idx="26">
                  <c:v>0</c:v>
                </c:pt>
                <c:pt idx="27">
                  <c:v>0.16666666666666666</c:v>
                </c:pt>
                <c:pt idx="28">
                  <c:v>0.1111111111111111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5.8823529411764705E-2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72141824"/>
        <c:axId val="472143360"/>
      </c:barChart>
      <c:catAx>
        <c:axId val="472141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72143360"/>
        <c:crosses val="autoZero"/>
        <c:auto val="1"/>
        <c:lblAlgn val="ctr"/>
        <c:lblOffset val="100"/>
        <c:noMultiLvlLbl val="0"/>
      </c:catAx>
      <c:valAx>
        <c:axId val="472143360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72141824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25'!$B$3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25'!$A$43:$A$83</c:f>
              <c:strCache>
                <c:ptCount val="41"/>
                <c:pt idx="0">
                  <c:v>New Zealand</c:v>
                </c:pt>
                <c:pt idx="1">
                  <c:v>Brazil—Onshore CCs</c:v>
                </c:pt>
                <c:pt idx="2">
                  <c:v>Colorado</c:v>
                </c:pt>
                <c:pt idx="3">
                  <c:v>Malaysia</c:v>
                </c:pt>
                <c:pt idx="4">
                  <c:v>Louisiana</c:v>
                </c:pt>
                <c:pt idx="5">
                  <c:v>California</c:v>
                </c:pt>
                <c:pt idx="6">
                  <c:v>Brazil—Offshore CCs</c:v>
                </c:pt>
                <c:pt idx="7">
                  <c:v>Western Australia</c:v>
                </c:pt>
                <c:pt idx="8">
                  <c:v>Utah</c:v>
                </c:pt>
                <c:pt idx="9">
                  <c:v>Algeria</c:v>
                </c:pt>
                <c:pt idx="10">
                  <c:v>Montana</c:v>
                </c:pt>
                <c:pt idx="11">
                  <c:v>US Offshore—Gulf of Mexico</c:v>
                </c:pt>
                <c:pt idx="12">
                  <c:v>Oman</c:v>
                </c:pt>
                <c:pt idx="13">
                  <c:v>Michigan</c:v>
                </c:pt>
                <c:pt idx="14">
                  <c:v>Cameroon</c:v>
                </c:pt>
                <c:pt idx="15">
                  <c:v>Bangladesh</c:v>
                </c:pt>
                <c:pt idx="16">
                  <c:v>New Mexico</c:v>
                </c:pt>
                <c:pt idx="17">
                  <c:v>Pennsylvania</c:v>
                </c:pt>
                <c:pt idx="18">
                  <c:v>North Dakota</c:v>
                </c:pt>
                <c:pt idx="19">
                  <c:v>Equatorial Guinea</c:v>
                </c:pt>
                <c:pt idx="20">
                  <c:v>Egypt</c:v>
                </c:pt>
                <c:pt idx="21">
                  <c:v>Argentina—Mendoza</c:v>
                </c:pt>
                <c:pt idx="22">
                  <c:v>Wyoming</c:v>
                </c:pt>
                <c:pt idx="23">
                  <c:v>Nova Scotia</c:v>
                </c:pt>
                <c:pt idx="24">
                  <c:v>Ireland</c:v>
                </c:pt>
                <c:pt idx="25">
                  <c:v>Angola</c:v>
                </c:pt>
                <c:pt idx="26">
                  <c:v>Ohio</c:v>
                </c:pt>
                <c:pt idx="27">
                  <c:v>Newfoundland &amp; Labrador</c:v>
                </c:pt>
                <c:pt idx="28">
                  <c:v>France</c:v>
                </c:pt>
                <c:pt idx="29">
                  <c:v>Russia</c:v>
                </c:pt>
                <c:pt idx="30">
                  <c:v>Kansas</c:v>
                </c:pt>
                <c:pt idx="31">
                  <c:v>Texas</c:v>
                </c:pt>
                <c:pt idx="32">
                  <c:v>Oklahoma</c:v>
                </c:pt>
                <c:pt idx="33">
                  <c:v>UK—Other Offshore (ex. North Sea)</c:v>
                </c:pt>
                <c:pt idx="34">
                  <c:v>United Kingdom—North Sea</c:v>
                </c:pt>
                <c:pt idx="35">
                  <c:v>Trinidad &amp; Tobago</c:v>
                </c:pt>
                <c:pt idx="36">
                  <c:v>Rep. of Congo (Brazzaville)</c:v>
                </c:pt>
                <c:pt idx="37">
                  <c:v>Norway—Other Offshore (ex. North Sea)</c:v>
                </c:pt>
                <c:pt idx="38">
                  <c:v>Norway—North Sea</c:v>
                </c:pt>
                <c:pt idx="39">
                  <c:v>Netherlands</c:v>
                </c:pt>
                <c:pt idx="40">
                  <c:v>Brazil—Offshore presalt area PSCs</c:v>
                </c:pt>
              </c:strCache>
            </c:strRef>
          </c:cat>
          <c:val>
            <c:numRef>
              <c:f>'Fig 25'!$B$43:$B$83</c:f>
              <c:numCache>
                <c:formatCode>0%</c:formatCode>
                <c:ptCount val="41"/>
                <c:pt idx="0">
                  <c:v>0.25</c:v>
                </c:pt>
                <c:pt idx="1">
                  <c:v>0.125</c:v>
                </c:pt>
                <c:pt idx="2">
                  <c:v>0.11764705882352941</c:v>
                </c:pt>
                <c:pt idx="3">
                  <c:v>0.22222222222222221</c:v>
                </c:pt>
                <c:pt idx="4">
                  <c:v>0.13043478260869565</c:v>
                </c:pt>
                <c:pt idx="5">
                  <c:v>0.1111111111111111</c:v>
                </c:pt>
                <c:pt idx="6">
                  <c:v>0.14285714285714285</c:v>
                </c:pt>
                <c:pt idx="7">
                  <c:v>6.6666666666666666E-2</c:v>
                </c:pt>
                <c:pt idx="8">
                  <c:v>0.2</c:v>
                </c:pt>
                <c:pt idx="9">
                  <c:v>0.1</c:v>
                </c:pt>
                <c:pt idx="10">
                  <c:v>0.18181818181818182</c:v>
                </c:pt>
                <c:pt idx="11">
                  <c:v>0.16666666666666666</c:v>
                </c:pt>
                <c:pt idx="12">
                  <c:v>0.16666666666666666</c:v>
                </c:pt>
                <c:pt idx="13">
                  <c:v>0.16666666666666666</c:v>
                </c:pt>
                <c:pt idx="14">
                  <c:v>0</c:v>
                </c:pt>
                <c:pt idx="15">
                  <c:v>0.16666666666666666</c:v>
                </c:pt>
                <c:pt idx="16">
                  <c:v>7.6923076923076927E-2</c:v>
                </c:pt>
                <c:pt idx="17">
                  <c:v>0.14285714285714285</c:v>
                </c:pt>
                <c:pt idx="18">
                  <c:v>0.14285714285714285</c:v>
                </c:pt>
                <c:pt idx="19">
                  <c:v>0</c:v>
                </c:pt>
                <c:pt idx="20">
                  <c:v>0</c:v>
                </c:pt>
                <c:pt idx="21">
                  <c:v>0.14285714285714285</c:v>
                </c:pt>
                <c:pt idx="22">
                  <c:v>0.125</c:v>
                </c:pt>
                <c:pt idx="23">
                  <c:v>0.125</c:v>
                </c:pt>
                <c:pt idx="24">
                  <c:v>0</c:v>
                </c:pt>
                <c:pt idx="25">
                  <c:v>0</c:v>
                </c:pt>
                <c:pt idx="26">
                  <c:v>0.1111111111111111</c:v>
                </c:pt>
                <c:pt idx="27">
                  <c:v>0</c:v>
                </c:pt>
                <c:pt idx="28">
                  <c:v>0</c:v>
                </c:pt>
                <c:pt idx="29">
                  <c:v>9.0909090909090912E-2</c:v>
                </c:pt>
                <c:pt idx="30">
                  <c:v>7.6923076923076927E-2</c:v>
                </c:pt>
                <c:pt idx="31">
                  <c:v>4.5454545454545456E-2</c:v>
                </c:pt>
                <c:pt idx="32">
                  <c:v>4.7619047619047616E-2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25'!$C$3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25'!$A$43:$A$83</c:f>
              <c:strCache>
                <c:ptCount val="41"/>
                <c:pt idx="0">
                  <c:v>New Zealand</c:v>
                </c:pt>
                <c:pt idx="1">
                  <c:v>Brazil—Onshore CCs</c:v>
                </c:pt>
                <c:pt idx="2">
                  <c:v>Colorado</c:v>
                </c:pt>
                <c:pt idx="3">
                  <c:v>Malaysia</c:v>
                </c:pt>
                <c:pt idx="4">
                  <c:v>Louisiana</c:v>
                </c:pt>
                <c:pt idx="5">
                  <c:v>California</c:v>
                </c:pt>
                <c:pt idx="6">
                  <c:v>Brazil—Offshore CCs</c:v>
                </c:pt>
                <c:pt idx="7">
                  <c:v>Western Australia</c:v>
                </c:pt>
                <c:pt idx="8">
                  <c:v>Utah</c:v>
                </c:pt>
                <c:pt idx="9">
                  <c:v>Algeria</c:v>
                </c:pt>
                <c:pt idx="10">
                  <c:v>Montana</c:v>
                </c:pt>
                <c:pt idx="11">
                  <c:v>US Offshore—Gulf of Mexico</c:v>
                </c:pt>
                <c:pt idx="12">
                  <c:v>Oman</c:v>
                </c:pt>
                <c:pt idx="13">
                  <c:v>Michigan</c:v>
                </c:pt>
                <c:pt idx="14">
                  <c:v>Cameroon</c:v>
                </c:pt>
                <c:pt idx="15">
                  <c:v>Bangladesh</c:v>
                </c:pt>
                <c:pt idx="16">
                  <c:v>New Mexico</c:v>
                </c:pt>
                <c:pt idx="17">
                  <c:v>Pennsylvania</c:v>
                </c:pt>
                <c:pt idx="18">
                  <c:v>North Dakota</c:v>
                </c:pt>
                <c:pt idx="19">
                  <c:v>Equatorial Guinea</c:v>
                </c:pt>
                <c:pt idx="20">
                  <c:v>Egypt</c:v>
                </c:pt>
                <c:pt idx="21">
                  <c:v>Argentina—Mendoza</c:v>
                </c:pt>
                <c:pt idx="22">
                  <c:v>Wyoming</c:v>
                </c:pt>
                <c:pt idx="23">
                  <c:v>Nova Scotia</c:v>
                </c:pt>
                <c:pt idx="24">
                  <c:v>Ireland</c:v>
                </c:pt>
                <c:pt idx="25">
                  <c:v>Angola</c:v>
                </c:pt>
                <c:pt idx="26">
                  <c:v>Ohio</c:v>
                </c:pt>
                <c:pt idx="27">
                  <c:v>Newfoundland &amp; Labrador</c:v>
                </c:pt>
                <c:pt idx="28">
                  <c:v>France</c:v>
                </c:pt>
                <c:pt idx="29">
                  <c:v>Russia</c:v>
                </c:pt>
                <c:pt idx="30">
                  <c:v>Kansas</c:v>
                </c:pt>
                <c:pt idx="31">
                  <c:v>Texas</c:v>
                </c:pt>
                <c:pt idx="32">
                  <c:v>Oklahoma</c:v>
                </c:pt>
                <c:pt idx="33">
                  <c:v>UK—Other Offshore (ex. North Sea)</c:v>
                </c:pt>
                <c:pt idx="34">
                  <c:v>United Kingdom—North Sea</c:v>
                </c:pt>
                <c:pt idx="35">
                  <c:v>Trinidad &amp; Tobago</c:v>
                </c:pt>
                <c:pt idx="36">
                  <c:v>Rep. of Congo (Brazzaville)</c:v>
                </c:pt>
                <c:pt idx="37">
                  <c:v>Norway—Other Offshore (ex. North Sea)</c:v>
                </c:pt>
                <c:pt idx="38">
                  <c:v>Norway—North Sea</c:v>
                </c:pt>
                <c:pt idx="39">
                  <c:v>Netherlands</c:v>
                </c:pt>
                <c:pt idx="40">
                  <c:v>Brazil—Offshore presalt area PSCs</c:v>
                </c:pt>
              </c:strCache>
            </c:strRef>
          </c:cat>
          <c:val>
            <c:numRef>
              <c:f>'Fig 25'!$C$43:$C$83</c:f>
              <c:numCache>
                <c:formatCode>0%</c:formatCode>
                <c:ptCount val="41"/>
                <c:pt idx="0">
                  <c:v>0</c:v>
                </c:pt>
                <c:pt idx="1">
                  <c:v>0.125</c:v>
                </c:pt>
                <c:pt idx="2">
                  <c:v>5.8823529411764705E-2</c:v>
                </c:pt>
                <c:pt idx="3">
                  <c:v>0</c:v>
                </c:pt>
                <c:pt idx="4">
                  <c:v>8.6956521739130432E-2</c:v>
                </c:pt>
                <c:pt idx="5">
                  <c:v>0.1111111111111111</c:v>
                </c:pt>
                <c:pt idx="6">
                  <c:v>7.1428571428571425E-2</c:v>
                </c:pt>
                <c:pt idx="7">
                  <c:v>0.13333333333333333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0.16666666666666666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0.14285714285714285</c:v>
                </c:pt>
                <c:pt idx="20">
                  <c:v>0.14285714285714285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0.125</c:v>
                </c:pt>
                <c:pt idx="25">
                  <c:v>0.125</c:v>
                </c:pt>
                <c:pt idx="26">
                  <c:v>0</c:v>
                </c:pt>
                <c:pt idx="27">
                  <c:v>0.1111111111111111</c:v>
                </c:pt>
                <c:pt idx="28">
                  <c:v>0.1111111111111111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25'!$D$3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25'!$A$43:$A$83</c:f>
              <c:strCache>
                <c:ptCount val="41"/>
                <c:pt idx="0">
                  <c:v>New Zealand</c:v>
                </c:pt>
                <c:pt idx="1">
                  <c:v>Brazil—Onshore CCs</c:v>
                </c:pt>
                <c:pt idx="2">
                  <c:v>Colorado</c:v>
                </c:pt>
                <c:pt idx="3">
                  <c:v>Malaysia</c:v>
                </c:pt>
                <c:pt idx="4">
                  <c:v>Louisiana</c:v>
                </c:pt>
                <c:pt idx="5">
                  <c:v>California</c:v>
                </c:pt>
                <c:pt idx="6">
                  <c:v>Brazil—Offshore CCs</c:v>
                </c:pt>
                <c:pt idx="7">
                  <c:v>Western Australia</c:v>
                </c:pt>
                <c:pt idx="8">
                  <c:v>Utah</c:v>
                </c:pt>
                <c:pt idx="9">
                  <c:v>Algeria</c:v>
                </c:pt>
                <c:pt idx="10">
                  <c:v>Montana</c:v>
                </c:pt>
                <c:pt idx="11">
                  <c:v>US Offshore—Gulf of Mexico</c:v>
                </c:pt>
                <c:pt idx="12">
                  <c:v>Oman</c:v>
                </c:pt>
                <c:pt idx="13">
                  <c:v>Michigan</c:v>
                </c:pt>
                <c:pt idx="14">
                  <c:v>Cameroon</c:v>
                </c:pt>
                <c:pt idx="15">
                  <c:v>Bangladesh</c:v>
                </c:pt>
                <c:pt idx="16">
                  <c:v>New Mexico</c:v>
                </c:pt>
                <c:pt idx="17">
                  <c:v>Pennsylvania</c:v>
                </c:pt>
                <c:pt idx="18">
                  <c:v>North Dakota</c:v>
                </c:pt>
                <c:pt idx="19">
                  <c:v>Equatorial Guinea</c:v>
                </c:pt>
                <c:pt idx="20">
                  <c:v>Egypt</c:v>
                </c:pt>
                <c:pt idx="21">
                  <c:v>Argentina—Mendoza</c:v>
                </c:pt>
                <c:pt idx="22">
                  <c:v>Wyoming</c:v>
                </c:pt>
                <c:pt idx="23">
                  <c:v>Nova Scotia</c:v>
                </c:pt>
                <c:pt idx="24">
                  <c:v>Ireland</c:v>
                </c:pt>
                <c:pt idx="25">
                  <c:v>Angola</c:v>
                </c:pt>
                <c:pt idx="26">
                  <c:v>Ohio</c:v>
                </c:pt>
                <c:pt idx="27">
                  <c:v>Newfoundland &amp; Labrador</c:v>
                </c:pt>
                <c:pt idx="28">
                  <c:v>France</c:v>
                </c:pt>
                <c:pt idx="29">
                  <c:v>Russia</c:v>
                </c:pt>
                <c:pt idx="30">
                  <c:v>Kansas</c:v>
                </c:pt>
                <c:pt idx="31">
                  <c:v>Texas</c:v>
                </c:pt>
                <c:pt idx="32">
                  <c:v>Oklahoma</c:v>
                </c:pt>
                <c:pt idx="33">
                  <c:v>UK—Other Offshore (ex. North Sea)</c:v>
                </c:pt>
                <c:pt idx="34">
                  <c:v>United Kingdom—North Sea</c:v>
                </c:pt>
                <c:pt idx="35">
                  <c:v>Trinidad &amp; Tobago</c:v>
                </c:pt>
                <c:pt idx="36">
                  <c:v>Rep. of Congo (Brazzaville)</c:v>
                </c:pt>
                <c:pt idx="37">
                  <c:v>Norway—Other Offshore (ex. North Sea)</c:v>
                </c:pt>
                <c:pt idx="38">
                  <c:v>Norway—North Sea</c:v>
                </c:pt>
                <c:pt idx="39">
                  <c:v>Netherlands</c:v>
                </c:pt>
                <c:pt idx="40">
                  <c:v>Brazil—Offshore presalt area PSCs</c:v>
                </c:pt>
              </c:strCache>
            </c:strRef>
          </c:cat>
          <c:val>
            <c:numRef>
              <c:f>'Fig 25'!$D$43:$D$83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5.8823529411764705E-2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7.6923076923076927E-2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71965696"/>
        <c:axId val="471967232"/>
      </c:barChart>
      <c:catAx>
        <c:axId val="471965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71967232"/>
        <c:crosses val="autoZero"/>
        <c:auto val="1"/>
        <c:lblAlgn val="ctr"/>
        <c:lblOffset val="100"/>
        <c:noMultiLvlLbl val="0"/>
      </c:catAx>
      <c:valAx>
        <c:axId val="471967232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71965696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69886040715498798"/>
          <c:y val="3.6728262174914331E-2"/>
          <c:w val="0.23828844923796291"/>
          <c:h val="0.12774272236471582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6854532968325193"/>
          <c:y val="8.9301773524984186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26'!$B$3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26'!$A$4:$A$51</c:f>
              <c:strCache>
                <c:ptCount val="48"/>
                <c:pt idx="0">
                  <c:v>Yemen</c:v>
                </c:pt>
                <c:pt idx="1">
                  <c:v>Venezuela</c:v>
                </c:pt>
                <c:pt idx="2">
                  <c:v>Libya</c:v>
                </c:pt>
                <c:pt idx="3">
                  <c:v>Iraq</c:v>
                </c:pt>
                <c:pt idx="4">
                  <c:v>Tunisia</c:v>
                </c:pt>
                <c:pt idx="5">
                  <c:v>Tasmania</c:v>
                </c:pt>
                <c:pt idx="6">
                  <c:v>Rep. of Congo (Brazzaville)</c:v>
                </c:pt>
                <c:pt idx="7">
                  <c:v>Pakistan</c:v>
                </c:pt>
                <c:pt idx="8">
                  <c:v>Equatorial Guinea</c:v>
                </c:pt>
                <c:pt idx="9">
                  <c:v>Gabon</c:v>
                </c:pt>
                <c:pt idx="10">
                  <c:v>Ecuador</c:v>
                </c:pt>
                <c:pt idx="11">
                  <c:v>British Columbia</c:v>
                </c:pt>
                <c:pt idx="12">
                  <c:v>Bolivia</c:v>
                </c:pt>
                <c:pt idx="13">
                  <c:v>Algeria</c:v>
                </c:pt>
                <c:pt idx="14">
                  <c:v>Mexico</c:v>
                </c:pt>
                <c:pt idx="15">
                  <c:v>Victoria</c:v>
                </c:pt>
                <c:pt idx="16">
                  <c:v>New Zealand</c:v>
                </c:pt>
                <c:pt idx="17">
                  <c:v>Peru</c:v>
                </c:pt>
                <c:pt idx="18">
                  <c:v>Papua New Guinea</c:v>
                </c:pt>
                <c:pt idx="19">
                  <c:v>Argentina—Mendoza</c:v>
                </c:pt>
                <c:pt idx="20">
                  <c:v>Myanmar</c:v>
                </c:pt>
                <c:pt idx="21">
                  <c:v>Indonesia</c:v>
                </c:pt>
                <c:pt idx="22">
                  <c:v>France</c:v>
                </c:pt>
                <c:pt idx="23">
                  <c:v>Cameroon</c:v>
                </c:pt>
                <c:pt idx="24">
                  <c:v>Egypt</c:v>
                </c:pt>
                <c:pt idx="25">
                  <c:v>Brazil—Onshore CCs</c:v>
                </c:pt>
                <c:pt idx="26">
                  <c:v>Nigeria</c:v>
                </c:pt>
                <c:pt idx="27">
                  <c:v>Brazil—Offshore CCs</c:v>
                </c:pt>
                <c:pt idx="28">
                  <c:v>Alberta</c:v>
                </c:pt>
                <c:pt idx="29">
                  <c:v>Russia</c:v>
                </c:pt>
                <c:pt idx="30">
                  <c:v>Cambodia</c:v>
                </c:pt>
                <c:pt idx="31">
                  <c:v>Bangladesh</c:v>
                </c:pt>
                <c:pt idx="32">
                  <c:v>Northern Territory</c:v>
                </c:pt>
                <c:pt idx="33">
                  <c:v>New South Wales</c:v>
                </c:pt>
                <c:pt idx="34">
                  <c:v>Argentina—Neuquen</c:v>
                </c:pt>
                <c:pt idx="35">
                  <c:v>Colorado</c:v>
                </c:pt>
                <c:pt idx="36">
                  <c:v>Mozambique</c:v>
                </c:pt>
                <c:pt idx="37">
                  <c:v>Colombia</c:v>
                </c:pt>
                <c:pt idx="38">
                  <c:v>Queensland</c:v>
                </c:pt>
                <c:pt idx="39">
                  <c:v>Malaysia</c:v>
                </c:pt>
                <c:pt idx="40">
                  <c:v>Brazil—Offshore presalt area PSCs</c:v>
                </c:pt>
                <c:pt idx="41">
                  <c:v>Thailand</c:v>
                </c:pt>
                <c:pt idx="42">
                  <c:v>Utah</c:v>
                </c:pt>
                <c:pt idx="43">
                  <c:v>US Offshore—Alaska</c:v>
                </c:pt>
                <c:pt idx="44">
                  <c:v>Angola</c:v>
                </c:pt>
                <c:pt idx="45">
                  <c:v>India</c:v>
                </c:pt>
                <c:pt idx="46">
                  <c:v>Newfoundland &amp; Labrador</c:v>
                </c:pt>
                <c:pt idx="47">
                  <c:v>California</c:v>
                </c:pt>
              </c:strCache>
            </c:strRef>
          </c:cat>
          <c:val>
            <c:numRef>
              <c:f>'Fig 26'!$B$4:$B$51</c:f>
              <c:numCache>
                <c:formatCode>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0.1111111111111111</c:v>
                </c:pt>
                <c:pt idx="4">
                  <c:v>0.75</c:v>
                </c:pt>
                <c:pt idx="5">
                  <c:v>0.33333333333333331</c:v>
                </c:pt>
                <c:pt idx="6">
                  <c:v>0.83333333333333337</c:v>
                </c:pt>
                <c:pt idx="7">
                  <c:v>0.5</c:v>
                </c:pt>
                <c:pt idx="8">
                  <c:v>0.66666666666666663</c:v>
                </c:pt>
                <c:pt idx="9">
                  <c:v>0.6</c:v>
                </c:pt>
                <c:pt idx="10">
                  <c:v>0.3</c:v>
                </c:pt>
                <c:pt idx="11">
                  <c:v>0.23333333333333334</c:v>
                </c:pt>
                <c:pt idx="12">
                  <c:v>0.6</c:v>
                </c:pt>
                <c:pt idx="13">
                  <c:v>0.6</c:v>
                </c:pt>
                <c:pt idx="14">
                  <c:v>0.52941176470588236</c:v>
                </c:pt>
                <c:pt idx="15">
                  <c:v>0.125</c:v>
                </c:pt>
                <c:pt idx="16">
                  <c:v>0.16666666666666666</c:v>
                </c:pt>
                <c:pt idx="17">
                  <c:v>0.53333333333333333</c:v>
                </c:pt>
                <c:pt idx="18">
                  <c:v>0.5714285714285714</c:v>
                </c:pt>
                <c:pt idx="19">
                  <c:v>0.7142857142857143</c:v>
                </c:pt>
                <c:pt idx="20">
                  <c:v>0.44444444444444442</c:v>
                </c:pt>
                <c:pt idx="21">
                  <c:v>0.44444444444444442</c:v>
                </c:pt>
                <c:pt idx="22">
                  <c:v>0.22222222222222221</c:v>
                </c:pt>
                <c:pt idx="23">
                  <c:v>0.33333333333333331</c:v>
                </c:pt>
                <c:pt idx="24">
                  <c:v>0.375</c:v>
                </c:pt>
                <c:pt idx="25">
                  <c:v>0.625</c:v>
                </c:pt>
                <c:pt idx="26">
                  <c:v>0.38461538461538464</c:v>
                </c:pt>
                <c:pt idx="27">
                  <c:v>0.53333333333333333</c:v>
                </c:pt>
                <c:pt idx="28">
                  <c:v>0.24</c:v>
                </c:pt>
                <c:pt idx="29">
                  <c:v>0.5</c:v>
                </c:pt>
                <c:pt idx="30">
                  <c:v>0.2857142857142857</c:v>
                </c:pt>
                <c:pt idx="31">
                  <c:v>0.5714285714285714</c:v>
                </c:pt>
                <c:pt idx="32">
                  <c:v>0.33333333333333331</c:v>
                </c:pt>
                <c:pt idx="33">
                  <c:v>0.1111111111111111</c:v>
                </c:pt>
                <c:pt idx="34">
                  <c:v>0.45454545454545453</c:v>
                </c:pt>
                <c:pt idx="35">
                  <c:v>0.36842105263157893</c:v>
                </c:pt>
                <c:pt idx="36">
                  <c:v>0.16666666666666666</c:v>
                </c:pt>
                <c:pt idx="37">
                  <c:v>0.33333333333333331</c:v>
                </c:pt>
                <c:pt idx="38">
                  <c:v>0.33333333333333331</c:v>
                </c:pt>
                <c:pt idx="39">
                  <c:v>0.33333333333333331</c:v>
                </c:pt>
                <c:pt idx="40">
                  <c:v>0.42857142857142855</c:v>
                </c:pt>
                <c:pt idx="41">
                  <c:v>0.41666666666666669</c:v>
                </c:pt>
                <c:pt idx="42">
                  <c:v>0.4</c:v>
                </c:pt>
                <c:pt idx="43">
                  <c:v>0</c:v>
                </c:pt>
                <c:pt idx="44">
                  <c:v>0.3</c:v>
                </c:pt>
                <c:pt idx="45">
                  <c:v>0.125</c:v>
                </c:pt>
                <c:pt idx="46">
                  <c:v>0.3</c:v>
                </c:pt>
                <c:pt idx="47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'Fig 26'!$C$3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26'!$A$4:$A$51</c:f>
              <c:strCache>
                <c:ptCount val="48"/>
                <c:pt idx="0">
                  <c:v>Yemen</c:v>
                </c:pt>
                <c:pt idx="1">
                  <c:v>Venezuela</c:v>
                </c:pt>
                <c:pt idx="2">
                  <c:v>Libya</c:v>
                </c:pt>
                <c:pt idx="3">
                  <c:v>Iraq</c:v>
                </c:pt>
                <c:pt idx="4">
                  <c:v>Tunisia</c:v>
                </c:pt>
                <c:pt idx="5">
                  <c:v>Tasmania</c:v>
                </c:pt>
                <c:pt idx="6">
                  <c:v>Rep. of Congo (Brazzaville)</c:v>
                </c:pt>
                <c:pt idx="7">
                  <c:v>Pakistan</c:v>
                </c:pt>
                <c:pt idx="8">
                  <c:v>Equatorial Guinea</c:v>
                </c:pt>
                <c:pt idx="9">
                  <c:v>Gabon</c:v>
                </c:pt>
                <c:pt idx="10">
                  <c:v>Ecuador</c:v>
                </c:pt>
                <c:pt idx="11">
                  <c:v>British Columbia</c:v>
                </c:pt>
                <c:pt idx="12">
                  <c:v>Bolivia</c:v>
                </c:pt>
                <c:pt idx="13">
                  <c:v>Algeria</c:v>
                </c:pt>
                <c:pt idx="14">
                  <c:v>Mexico</c:v>
                </c:pt>
                <c:pt idx="15">
                  <c:v>Victoria</c:v>
                </c:pt>
                <c:pt idx="16">
                  <c:v>New Zealand</c:v>
                </c:pt>
                <c:pt idx="17">
                  <c:v>Peru</c:v>
                </c:pt>
                <c:pt idx="18">
                  <c:v>Papua New Guinea</c:v>
                </c:pt>
                <c:pt idx="19">
                  <c:v>Argentina—Mendoza</c:v>
                </c:pt>
                <c:pt idx="20">
                  <c:v>Myanmar</c:v>
                </c:pt>
                <c:pt idx="21">
                  <c:v>Indonesia</c:v>
                </c:pt>
                <c:pt idx="22">
                  <c:v>France</c:v>
                </c:pt>
                <c:pt idx="23">
                  <c:v>Cameroon</c:v>
                </c:pt>
                <c:pt idx="24">
                  <c:v>Egypt</c:v>
                </c:pt>
                <c:pt idx="25">
                  <c:v>Brazil—Onshore CCs</c:v>
                </c:pt>
                <c:pt idx="26">
                  <c:v>Nigeria</c:v>
                </c:pt>
                <c:pt idx="27">
                  <c:v>Brazil—Offshore CCs</c:v>
                </c:pt>
                <c:pt idx="28">
                  <c:v>Alberta</c:v>
                </c:pt>
                <c:pt idx="29">
                  <c:v>Russia</c:v>
                </c:pt>
                <c:pt idx="30">
                  <c:v>Cambodia</c:v>
                </c:pt>
                <c:pt idx="31">
                  <c:v>Bangladesh</c:v>
                </c:pt>
                <c:pt idx="32">
                  <c:v>Northern Territory</c:v>
                </c:pt>
                <c:pt idx="33">
                  <c:v>New South Wales</c:v>
                </c:pt>
                <c:pt idx="34">
                  <c:v>Argentina—Neuquen</c:v>
                </c:pt>
                <c:pt idx="35">
                  <c:v>Colorado</c:v>
                </c:pt>
                <c:pt idx="36">
                  <c:v>Mozambique</c:v>
                </c:pt>
                <c:pt idx="37">
                  <c:v>Colombia</c:v>
                </c:pt>
                <c:pt idx="38">
                  <c:v>Queensland</c:v>
                </c:pt>
                <c:pt idx="39">
                  <c:v>Malaysia</c:v>
                </c:pt>
                <c:pt idx="40">
                  <c:v>Brazil—Offshore presalt area PSCs</c:v>
                </c:pt>
                <c:pt idx="41">
                  <c:v>Thailand</c:v>
                </c:pt>
                <c:pt idx="42">
                  <c:v>Utah</c:v>
                </c:pt>
                <c:pt idx="43">
                  <c:v>US Offshore—Alaska</c:v>
                </c:pt>
                <c:pt idx="44">
                  <c:v>Angola</c:v>
                </c:pt>
                <c:pt idx="45">
                  <c:v>India</c:v>
                </c:pt>
                <c:pt idx="46">
                  <c:v>Newfoundland &amp; Labrador</c:v>
                </c:pt>
                <c:pt idx="47">
                  <c:v>California</c:v>
                </c:pt>
              </c:strCache>
            </c:strRef>
          </c:cat>
          <c:val>
            <c:numRef>
              <c:f>'Fig 26'!$C$4:$C$51</c:f>
              <c:numCache>
                <c:formatCode>0%</c:formatCode>
                <c:ptCount val="48"/>
                <c:pt idx="0">
                  <c:v>0.16666666666666666</c:v>
                </c:pt>
                <c:pt idx="1">
                  <c:v>0.33333333333333331</c:v>
                </c:pt>
                <c:pt idx="2">
                  <c:v>0.4</c:v>
                </c:pt>
                <c:pt idx="3">
                  <c:v>0.66666666666666663</c:v>
                </c:pt>
                <c:pt idx="4">
                  <c:v>0.125</c:v>
                </c:pt>
                <c:pt idx="5">
                  <c:v>0.16666666666666666</c:v>
                </c:pt>
                <c:pt idx="6">
                  <c:v>0</c:v>
                </c:pt>
                <c:pt idx="7">
                  <c:v>0.33333333333333331</c:v>
                </c:pt>
                <c:pt idx="8">
                  <c:v>0</c:v>
                </c:pt>
                <c:pt idx="9">
                  <c:v>0.1</c:v>
                </c:pt>
                <c:pt idx="10">
                  <c:v>0.4</c:v>
                </c:pt>
                <c:pt idx="11">
                  <c:v>0.33333333333333331</c:v>
                </c:pt>
                <c:pt idx="12">
                  <c:v>0.2</c:v>
                </c:pt>
                <c:pt idx="13">
                  <c:v>0.1</c:v>
                </c:pt>
                <c:pt idx="14">
                  <c:v>0.23529411764705882</c:v>
                </c:pt>
                <c:pt idx="15">
                  <c:v>0.375</c:v>
                </c:pt>
                <c:pt idx="16">
                  <c:v>0.5</c:v>
                </c:pt>
                <c:pt idx="17">
                  <c:v>0.2</c:v>
                </c:pt>
                <c:pt idx="18">
                  <c:v>0.14285714285714285</c:v>
                </c:pt>
                <c:pt idx="19">
                  <c:v>0</c:v>
                </c:pt>
                <c:pt idx="20">
                  <c:v>0.22222222222222221</c:v>
                </c:pt>
                <c:pt idx="21">
                  <c:v>0.22222222222222221</c:v>
                </c:pt>
                <c:pt idx="22">
                  <c:v>0.22222222222222221</c:v>
                </c:pt>
                <c:pt idx="23">
                  <c:v>0.16666666666666666</c:v>
                </c:pt>
                <c:pt idx="24">
                  <c:v>0.125</c:v>
                </c:pt>
                <c:pt idx="25">
                  <c:v>0</c:v>
                </c:pt>
                <c:pt idx="26">
                  <c:v>0.15384615384615385</c:v>
                </c:pt>
                <c:pt idx="27">
                  <c:v>0</c:v>
                </c:pt>
                <c:pt idx="28">
                  <c:v>0.32</c:v>
                </c:pt>
                <c:pt idx="29">
                  <c:v>8.3333333333333329E-2</c:v>
                </c:pt>
                <c:pt idx="30">
                  <c:v>0.2857142857142857</c:v>
                </c:pt>
                <c:pt idx="31">
                  <c:v>0</c:v>
                </c:pt>
                <c:pt idx="32">
                  <c:v>0.22222222222222221</c:v>
                </c:pt>
                <c:pt idx="33">
                  <c:v>0.33333333333333331</c:v>
                </c:pt>
                <c:pt idx="34">
                  <c:v>9.0909090909090912E-2</c:v>
                </c:pt>
                <c:pt idx="35">
                  <c:v>5.2631578947368418E-2</c:v>
                </c:pt>
                <c:pt idx="36">
                  <c:v>0.16666666666666666</c:v>
                </c:pt>
                <c:pt idx="37">
                  <c:v>0.125</c:v>
                </c:pt>
                <c:pt idx="38">
                  <c:v>0.1111111111111111</c:v>
                </c:pt>
                <c:pt idx="39">
                  <c:v>0.1111111111111111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0.2</c:v>
                </c:pt>
                <c:pt idx="44">
                  <c:v>0.1</c:v>
                </c:pt>
                <c:pt idx="45">
                  <c:v>0.25</c:v>
                </c:pt>
                <c:pt idx="46">
                  <c:v>0</c:v>
                </c:pt>
                <c:pt idx="47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'Fig 26'!$D$3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26'!$A$4:$A$51</c:f>
              <c:strCache>
                <c:ptCount val="48"/>
                <c:pt idx="0">
                  <c:v>Yemen</c:v>
                </c:pt>
                <c:pt idx="1">
                  <c:v>Venezuela</c:v>
                </c:pt>
                <c:pt idx="2">
                  <c:v>Libya</c:v>
                </c:pt>
                <c:pt idx="3">
                  <c:v>Iraq</c:v>
                </c:pt>
                <c:pt idx="4">
                  <c:v>Tunisia</c:v>
                </c:pt>
                <c:pt idx="5">
                  <c:v>Tasmania</c:v>
                </c:pt>
                <c:pt idx="6">
                  <c:v>Rep. of Congo (Brazzaville)</c:v>
                </c:pt>
                <c:pt idx="7">
                  <c:v>Pakistan</c:v>
                </c:pt>
                <c:pt idx="8">
                  <c:v>Equatorial Guinea</c:v>
                </c:pt>
                <c:pt idx="9">
                  <c:v>Gabon</c:v>
                </c:pt>
                <c:pt idx="10">
                  <c:v>Ecuador</c:v>
                </c:pt>
                <c:pt idx="11">
                  <c:v>British Columbia</c:v>
                </c:pt>
                <c:pt idx="12">
                  <c:v>Bolivia</c:v>
                </c:pt>
                <c:pt idx="13">
                  <c:v>Algeria</c:v>
                </c:pt>
                <c:pt idx="14">
                  <c:v>Mexico</c:v>
                </c:pt>
                <c:pt idx="15">
                  <c:v>Victoria</c:v>
                </c:pt>
                <c:pt idx="16">
                  <c:v>New Zealand</c:v>
                </c:pt>
                <c:pt idx="17">
                  <c:v>Peru</c:v>
                </c:pt>
                <c:pt idx="18">
                  <c:v>Papua New Guinea</c:v>
                </c:pt>
                <c:pt idx="19">
                  <c:v>Argentina—Mendoza</c:v>
                </c:pt>
                <c:pt idx="20">
                  <c:v>Myanmar</c:v>
                </c:pt>
                <c:pt idx="21">
                  <c:v>Indonesia</c:v>
                </c:pt>
                <c:pt idx="22">
                  <c:v>France</c:v>
                </c:pt>
                <c:pt idx="23">
                  <c:v>Cameroon</c:v>
                </c:pt>
                <c:pt idx="24">
                  <c:v>Egypt</c:v>
                </c:pt>
                <c:pt idx="25">
                  <c:v>Brazil—Onshore CCs</c:v>
                </c:pt>
                <c:pt idx="26">
                  <c:v>Nigeria</c:v>
                </c:pt>
                <c:pt idx="27">
                  <c:v>Brazil—Offshore CCs</c:v>
                </c:pt>
                <c:pt idx="28">
                  <c:v>Alberta</c:v>
                </c:pt>
                <c:pt idx="29">
                  <c:v>Russia</c:v>
                </c:pt>
                <c:pt idx="30">
                  <c:v>Cambodia</c:v>
                </c:pt>
                <c:pt idx="31">
                  <c:v>Bangladesh</c:v>
                </c:pt>
                <c:pt idx="32">
                  <c:v>Northern Territory</c:v>
                </c:pt>
                <c:pt idx="33">
                  <c:v>New South Wales</c:v>
                </c:pt>
                <c:pt idx="34">
                  <c:v>Argentina—Neuquen</c:v>
                </c:pt>
                <c:pt idx="35">
                  <c:v>Colorado</c:v>
                </c:pt>
                <c:pt idx="36">
                  <c:v>Mozambique</c:v>
                </c:pt>
                <c:pt idx="37">
                  <c:v>Colombia</c:v>
                </c:pt>
                <c:pt idx="38">
                  <c:v>Queensland</c:v>
                </c:pt>
                <c:pt idx="39">
                  <c:v>Malaysia</c:v>
                </c:pt>
                <c:pt idx="40">
                  <c:v>Brazil—Offshore presalt area PSCs</c:v>
                </c:pt>
                <c:pt idx="41">
                  <c:v>Thailand</c:v>
                </c:pt>
                <c:pt idx="42">
                  <c:v>Utah</c:v>
                </c:pt>
                <c:pt idx="43">
                  <c:v>US Offshore—Alaska</c:v>
                </c:pt>
                <c:pt idx="44">
                  <c:v>Angola</c:v>
                </c:pt>
                <c:pt idx="45">
                  <c:v>India</c:v>
                </c:pt>
                <c:pt idx="46">
                  <c:v>Newfoundland &amp; Labrador</c:v>
                </c:pt>
                <c:pt idx="47">
                  <c:v>California</c:v>
                </c:pt>
              </c:strCache>
            </c:strRef>
          </c:cat>
          <c:val>
            <c:numRef>
              <c:f>'Fig 26'!$D$4:$D$51</c:f>
              <c:numCache>
                <c:formatCode>0%</c:formatCode>
                <c:ptCount val="48"/>
                <c:pt idx="0">
                  <c:v>0.83333333333333337</c:v>
                </c:pt>
                <c:pt idx="1">
                  <c:v>0.66666666666666663</c:v>
                </c:pt>
                <c:pt idx="2">
                  <c:v>0.3</c:v>
                </c:pt>
                <c:pt idx="3">
                  <c:v>0.1111111111111111</c:v>
                </c:pt>
                <c:pt idx="4">
                  <c:v>0</c:v>
                </c:pt>
                <c:pt idx="5">
                  <c:v>0.33333333333333331</c:v>
                </c:pt>
                <c:pt idx="6">
                  <c:v>0</c:v>
                </c:pt>
                <c:pt idx="7">
                  <c:v>0</c:v>
                </c:pt>
                <c:pt idx="8">
                  <c:v>0.16666666666666666</c:v>
                </c:pt>
                <c:pt idx="9">
                  <c:v>0.1</c:v>
                </c:pt>
                <c:pt idx="10">
                  <c:v>0.1</c:v>
                </c:pt>
                <c:pt idx="11">
                  <c:v>0.23333333333333334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0.25</c:v>
                </c:pt>
                <c:pt idx="16">
                  <c:v>8.3333333333333329E-2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0.22222222222222221</c:v>
                </c:pt>
                <c:pt idx="23">
                  <c:v>0.16666666666666666</c:v>
                </c:pt>
                <c:pt idx="24">
                  <c:v>0.125</c:v>
                </c:pt>
                <c:pt idx="25">
                  <c:v>0</c:v>
                </c:pt>
                <c:pt idx="26">
                  <c:v>7.6923076923076927E-2</c:v>
                </c:pt>
                <c:pt idx="27">
                  <c:v>6.6666666666666666E-2</c:v>
                </c:pt>
                <c:pt idx="28">
                  <c:v>0.04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0.1111111111111111</c:v>
                </c:pt>
                <c:pt idx="34">
                  <c:v>0</c:v>
                </c:pt>
                <c:pt idx="35">
                  <c:v>0.10526315789473684</c:v>
                </c:pt>
                <c:pt idx="36">
                  <c:v>0.16666666666666666</c:v>
                </c:pt>
                <c:pt idx="37">
                  <c:v>4.1666666666666664E-2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0.2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0932992"/>
        <c:axId val="441463168"/>
      </c:barChart>
      <c:catAx>
        <c:axId val="440932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1463168"/>
        <c:crosses val="autoZero"/>
        <c:auto val="1"/>
        <c:lblAlgn val="ctr"/>
        <c:lblOffset val="100"/>
        <c:noMultiLvlLbl val="0"/>
      </c:catAx>
      <c:valAx>
        <c:axId val="441463168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40932992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65737591409031126"/>
          <c:y val="1.4902790171088032E-2"/>
          <c:w val="0.31167886311746945"/>
          <c:h val="0.9160854935228243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 4'!$B$3</c:f>
              <c:strCache>
                <c:ptCount val="1"/>
                <c:pt idx="0">
                  <c:v>PPI Score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4'!$A$4:$A$44</c:f>
              <c:strCache>
                <c:ptCount val="41"/>
                <c:pt idx="0">
                  <c:v>Venezuela</c:v>
                </c:pt>
                <c:pt idx="1">
                  <c:v>Yemen*</c:v>
                </c:pt>
                <c:pt idx="2">
                  <c:v>Tasmania*</c:v>
                </c:pt>
                <c:pt idx="3">
                  <c:v>Victoria*</c:v>
                </c:pt>
                <c:pt idx="4">
                  <c:v>Libya</c:v>
                </c:pt>
                <c:pt idx="5">
                  <c:v>Iraq*</c:v>
                </c:pt>
                <c:pt idx="6">
                  <c:v>Ecuador*</c:v>
                </c:pt>
                <c:pt idx="7">
                  <c:v>New South Wales*</c:v>
                </c:pt>
                <c:pt idx="8">
                  <c:v>Bolivia*</c:v>
                </c:pt>
                <c:pt idx="9">
                  <c:v>Indonesia*</c:v>
                </c:pt>
                <c:pt idx="10">
                  <c:v>France*</c:v>
                </c:pt>
                <c:pt idx="11">
                  <c:v>Papua New Guinea*</c:v>
                </c:pt>
                <c:pt idx="12">
                  <c:v>Northern Territory*</c:v>
                </c:pt>
                <c:pt idx="13">
                  <c:v>California</c:v>
                </c:pt>
                <c:pt idx="14">
                  <c:v>Cambodia*</c:v>
                </c:pt>
                <c:pt idx="15">
                  <c:v>Gabon</c:v>
                </c:pt>
                <c:pt idx="16">
                  <c:v>Nigeria</c:v>
                </c:pt>
                <c:pt idx="17">
                  <c:v>Peru</c:v>
                </c:pt>
                <c:pt idx="18">
                  <c:v>US Offshore—Alaska*</c:v>
                </c:pt>
                <c:pt idx="19">
                  <c:v>India*</c:v>
                </c:pt>
                <c:pt idx="20">
                  <c:v>Myanmar</c:v>
                </c:pt>
                <c:pt idx="21">
                  <c:v>Colorado</c:v>
                </c:pt>
                <c:pt idx="22">
                  <c:v>British Columbia</c:v>
                </c:pt>
                <c:pt idx="23">
                  <c:v>Equatorial Guinea*</c:v>
                </c:pt>
                <c:pt idx="24">
                  <c:v>Algeria*</c:v>
                </c:pt>
                <c:pt idx="25">
                  <c:v>Mozambique*</c:v>
                </c:pt>
                <c:pt idx="26">
                  <c:v>Colombia</c:v>
                </c:pt>
                <c:pt idx="27">
                  <c:v>Egypt*</c:v>
                </c:pt>
                <c:pt idx="28">
                  <c:v>Mexico</c:v>
                </c:pt>
                <c:pt idx="29">
                  <c:v>Cameroon*</c:v>
                </c:pt>
                <c:pt idx="30">
                  <c:v>Queensland*</c:v>
                </c:pt>
                <c:pt idx="31">
                  <c:v>Malaysia*</c:v>
                </c:pt>
                <c:pt idx="32">
                  <c:v>Vietnam</c:v>
                </c:pt>
                <c:pt idx="33">
                  <c:v>Brazil—Offshore concession contracts</c:v>
                </c:pt>
                <c:pt idx="34">
                  <c:v>New Zealand</c:v>
                </c:pt>
                <c:pt idx="35">
                  <c:v>Pakistan*</c:v>
                </c:pt>
                <c:pt idx="36">
                  <c:v>Tunisia*</c:v>
                </c:pt>
                <c:pt idx="37">
                  <c:v>Alberta</c:v>
                </c:pt>
                <c:pt idx="38">
                  <c:v>Ivory Coast*</c:v>
                </c:pt>
                <c:pt idx="39">
                  <c:v>Bangladesh*</c:v>
                </c:pt>
                <c:pt idx="40">
                  <c:v>Republic of the Congo (Brazzaville)*</c:v>
                </c:pt>
              </c:strCache>
            </c:strRef>
          </c:cat>
          <c:val>
            <c:numRef>
              <c:f>'Fig 4'!$B$4:$B$44</c:f>
              <c:numCache>
                <c:formatCode>0</c:formatCode>
                <c:ptCount val="41"/>
                <c:pt idx="0">
                  <c:v>0</c:v>
                </c:pt>
                <c:pt idx="1">
                  <c:v>13.23</c:v>
                </c:pt>
                <c:pt idx="2">
                  <c:v>26.11</c:v>
                </c:pt>
                <c:pt idx="3">
                  <c:v>31.52</c:v>
                </c:pt>
                <c:pt idx="4">
                  <c:v>35.090000000000003</c:v>
                </c:pt>
                <c:pt idx="5">
                  <c:v>38.479999999999997</c:v>
                </c:pt>
                <c:pt idx="6">
                  <c:v>39.35</c:v>
                </c:pt>
                <c:pt idx="7">
                  <c:v>40.369999999999997</c:v>
                </c:pt>
                <c:pt idx="8">
                  <c:v>45.03</c:v>
                </c:pt>
                <c:pt idx="9">
                  <c:v>47.16</c:v>
                </c:pt>
                <c:pt idx="10">
                  <c:v>48.18</c:v>
                </c:pt>
                <c:pt idx="11">
                  <c:v>48.95</c:v>
                </c:pt>
                <c:pt idx="12">
                  <c:v>51.35</c:v>
                </c:pt>
                <c:pt idx="13">
                  <c:v>52.09</c:v>
                </c:pt>
                <c:pt idx="14">
                  <c:v>52.32</c:v>
                </c:pt>
                <c:pt idx="15">
                  <c:v>52.95</c:v>
                </c:pt>
                <c:pt idx="16">
                  <c:v>53.15</c:v>
                </c:pt>
                <c:pt idx="17">
                  <c:v>53.28</c:v>
                </c:pt>
                <c:pt idx="18">
                  <c:v>54.15</c:v>
                </c:pt>
                <c:pt idx="19">
                  <c:v>54.45</c:v>
                </c:pt>
                <c:pt idx="20">
                  <c:v>56.16</c:v>
                </c:pt>
                <c:pt idx="21">
                  <c:v>56.35</c:v>
                </c:pt>
                <c:pt idx="22">
                  <c:v>56.4</c:v>
                </c:pt>
                <c:pt idx="23">
                  <c:v>57.23</c:v>
                </c:pt>
                <c:pt idx="24">
                  <c:v>57.73</c:v>
                </c:pt>
                <c:pt idx="25">
                  <c:v>57.92</c:v>
                </c:pt>
                <c:pt idx="26">
                  <c:v>58.09</c:v>
                </c:pt>
                <c:pt idx="27">
                  <c:v>59.11</c:v>
                </c:pt>
                <c:pt idx="28">
                  <c:v>59.66</c:v>
                </c:pt>
                <c:pt idx="29">
                  <c:v>62.01</c:v>
                </c:pt>
                <c:pt idx="30">
                  <c:v>62.6</c:v>
                </c:pt>
                <c:pt idx="31">
                  <c:v>64.52</c:v>
                </c:pt>
                <c:pt idx="32">
                  <c:v>64.63</c:v>
                </c:pt>
                <c:pt idx="33">
                  <c:v>65.75</c:v>
                </c:pt>
                <c:pt idx="34">
                  <c:v>65.89</c:v>
                </c:pt>
                <c:pt idx="35">
                  <c:v>67.02</c:v>
                </c:pt>
                <c:pt idx="36">
                  <c:v>67.290000000000006</c:v>
                </c:pt>
                <c:pt idx="37">
                  <c:v>67.83</c:v>
                </c:pt>
                <c:pt idx="38">
                  <c:v>67.849999999999994</c:v>
                </c:pt>
                <c:pt idx="39">
                  <c:v>67.959999999999994</c:v>
                </c:pt>
                <c:pt idx="40">
                  <c:v>69.13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4732800"/>
        <c:axId val="174734336"/>
      </c:barChart>
      <c:catAx>
        <c:axId val="17473280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74734336"/>
        <c:crosses val="autoZero"/>
        <c:auto val="1"/>
        <c:lblAlgn val="ctr"/>
        <c:lblOffset val="100"/>
        <c:noMultiLvlLbl val="0"/>
      </c:catAx>
      <c:valAx>
        <c:axId val="174734336"/>
        <c:scaling>
          <c:orientation val="minMax"/>
          <c:max val="100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174732800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26'!$B$3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26'!$A$52:$A$83</c:f>
              <c:strCache>
                <c:ptCount val="32"/>
                <c:pt idx="0">
                  <c:v>Vietnam</c:v>
                </c:pt>
                <c:pt idx="1">
                  <c:v>UK—Other Offshore (ex. North Sea)</c:v>
                </c:pt>
                <c:pt idx="2">
                  <c:v>Ivory Coast</c:v>
                </c:pt>
                <c:pt idx="3">
                  <c:v>Australia—Offshore</c:v>
                </c:pt>
                <c:pt idx="4">
                  <c:v>New Mexico</c:v>
                </c:pt>
                <c:pt idx="5">
                  <c:v>Nova Scotia</c:v>
                </c:pt>
                <c:pt idx="6">
                  <c:v>Pennsylvania</c:v>
                </c:pt>
                <c:pt idx="7">
                  <c:v>United Kingdom—North Sea</c:v>
                </c:pt>
                <c:pt idx="8">
                  <c:v>South Australia</c:v>
                </c:pt>
                <c:pt idx="9">
                  <c:v>Louisiana</c:v>
                </c:pt>
                <c:pt idx="10">
                  <c:v>Montana</c:v>
                </c:pt>
                <c:pt idx="11">
                  <c:v>Michigan</c:v>
                </c:pt>
                <c:pt idx="12">
                  <c:v>Guyana</c:v>
                </c:pt>
                <c:pt idx="13">
                  <c:v>Alabama</c:v>
                </c:pt>
                <c:pt idx="14">
                  <c:v>Western Australia</c:v>
                </c:pt>
                <c:pt idx="15">
                  <c:v>Saskatchewan</c:v>
                </c:pt>
                <c:pt idx="16">
                  <c:v>Norway—Other Offshore (ex. North Sea)</c:v>
                </c:pt>
                <c:pt idx="17">
                  <c:v>Alaska</c:v>
                </c:pt>
                <c:pt idx="18">
                  <c:v>Trinidad &amp; Tobago</c:v>
                </c:pt>
                <c:pt idx="19">
                  <c:v>Ireland</c:v>
                </c:pt>
                <c:pt idx="20">
                  <c:v>Ohio</c:v>
                </c:pt>
                <c:pt idx="21">
                  <c:v>Manitoba</c:v>
                </c:pt>
                <c:pt idx="22">
                  <c:v>Mississippi</c:v>
                </c:pt>
                <c:pt idx="23">
                  <c:v>Kansas</c:v>
                </c:pt>
                <c:pt idx="24">
                  <c:v>US Offshore—Gulf of Mexico</c:v>
                </c:pt>
                <c:pt idx="25">
                  <c:v>Norway—North Sea</c:v>
                </c:pt>
                <c:pt idx="26">
                  <c:v>Wyoming</c:v>
                </c:pt>
                <c:pt idx="27">
                  <c:v>Texas</c:v>
                </c:pt>
                <c:pt idx="28">
                  <c:v>Oman</c:v>
                </c:pt>
                <c:pt idx="29">
                  <c:v>Oklahoma</c:v>
                </c:pt>
                <c:pt idx="30">
                  <c:v>North Dakota</c:v>
                </c:pt>
                <c:pt idx="31">
                  <c:v>Netherlands</c:v>
                </c:pt>
              </c:strCache>
            </c:strRef>
          </c:cat>
          <c:val>
            <c:numRef>
              <c:f>'Fig 26'!$B$52:$B$83</c:f>
              <c:numCache>
                <c:formatCode>0%</c:formatCode>
                <c:ptCount val="32"/>
                <c:pt idx="0">
                  <c:v>0.21428571428571427</c:v>
                </c:pt>
                <c:pt idx="1">
                  <c:v>0.14285714285714285</c:v>
                </c:pt>
                <c:pt idx="2">
                  <c:v>0.14285714285714285</c:v>
                </c:pt>
                <c:pt idx="3">
                  <c:v>0.29411764705882354</c:v>
                </c:pt>
                <c:pt idx="4">
                  <c:v>0.2</c:v>
                </c:pt>
                <c:pt idx="5">
                  <c:v>0.125</c:v>
                </c:pt>
                <c:pt idx="6">
                  <c:v>0.2</c:v>
                </c:pt>
                <c:pt idx="7">
                  <c:v>0.125</c:v>
                </c:pt>
                <c:pt idx="8">
                  <c:v>0.16666666666666666</c:v>
                </c:pt>
                <c:pt idx="9">
                  <c:v>0.17391304347826086</c:v>
                </c:pt>
                <c:pt idx="10">
                  <c:v>0.15384615384615385</c:v>
                </c:pt>
                <c:pt idx="11">
                  <c:v>0.14285714285714285</c:v>
                </c:pt>
                <c:pt idx="12">
                  <c:v>0.14285714285714285</c:v>
                </c:pt>
                <c:pt idx="13">
                  <c:v>0.14285714285714285</c:v>
                </c:pt>
                <c:pt idx="14">
                  <c:v>6.6666666666666666E-2</c:v>
                </c:pt>
                <c:pt idx="15">
                  <c:v>0.1</c:v>
                </c:pt>
                <c:pt idx="16">
                  <c:v>0.125</c:v>
                </c:pt>
                <c:pt idx="17">
                  <c:v>5.8823529411764705E-2</c:v>
                </c:pt>
                <c:pt idx="18">
                  <c:v>0.1111111111111111</c:v>
                </c:pt>
                <c:pt idx="19">
                  <c:v>0</c:v>
                </c:pt>
                <c:pt idx="20">
                  <c:v>0.1</c:v>
                </c:pt>
                <c:pt idx="21">
                  <c:v>9.0909090909090912E-2</c:v>
                </c:pt>
                <c:pt idx="22">
                  <c:v>8.3333333333333329E-2</c:v>
                </c:pt>
                <c:pt idx="23">
                  <c:v>7.6923076923076927E-2</c:v>
                </c:pt>
                <c:pt idx="24">
                  <c:v>0</c:v>
                </c:pt>
                <c:pt idx="25">
                  <c:v>6.6666666666666666E-2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26'!$C$3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26'!$A$52:$A$83</c:f>
              <c:strCache>
                <c:ptCount val="32"/>
                <c:pt idx="0">
                  <c:v>Vietnam</c:v>
                </c:pt>
                <c:pt idx="1">
                  <c:v>UK—Other Offshore (ex. North Sea)</c:v>
                </c:pt>
                <c:pt idx="2">
                  <c:v>Ivory Coast</c:v>
                </c:pt>
                <c:pt idx="3">
                  <c:v>Australia—Offshore</c:v>
                </c:pt>
                <c:pt idx="4">
                  <c:v>New Mexico</c:v>
                </c:pt>
                <c:pt idx="5">
                  <c:v>Nova Scotia</c:v>
                </c:pt>
                <c:pt idx="6">
                  <c:v>Pennsylvania</c:v>
                </c:pt>
                <c:pt idx="7">
                  <c:v>United Kingdom—North Sea</c:v>
                </c:pt>
                <c:pt idx="8">
                  <c:v>South Australia</c:v>
                </c:pt>
                <c:pt idx="9">
                  <c:v>Louisiana</c:v>
                </c:pt>
                <c:pt idx="10">
                  <c:v>Montana</c:v>
                </c:pt>
                <c:pt idx="11">
                  <c:v>Michigan</c:v>
                </c:pt>
                <c:pt idx="12">
                  <c:v>Guyana</c:v>
                </c:pt>
                <c:pt idx="13">
                  <c:v>Alabama</c:v>
                </c:pt>
                <c:pt idx="14">
                  <c:v>Western Australia</c:v>
                </c:pt>
                <c:pt idx="15">
                  <c:v>Saskatchewan</c:v>
                </c:pt>
                <c:pt idx="16">
                  <c:v>Norway—Other Offshore (ex. North Sea)</c:v>
                </c:pt>
                <c:pt idx="17">
                  <c:v>Alaska</c:v>
                </c:pt>
                <c:pt idx="18">
                  <c:v>Trinidad &amp; Tobago</c:v>
                </c:pt>
                <c:pt idx="19">
                  <c:v>Ireland</c:v>
                </c:pt>
                <c:pt idx="20">
                  <c:v>Ohio</c:v>
                </c:pt>
                <c:pt idx="21">
                  <c:v>Manitoba</c:v>
                </c:pt>
                <c:pt idx="22">
                  <c:v>Mississippi</c:v>
                </c:pt>
                <c:pt idx="23">
                  <c:v>Kansas</c:v>
                </c:pt>
                <c:pt idx="24">
                  <c:v>US Offshore—Gulf of Mexico</c:v>
                </c:pt>
                <c:pt idx="25">
                  <c:v>Norway—North Sea</c:v>
                </c:pt>
                <c:pt idx="26">
                  <c:v>Wyoming</c:v>
                </c:pt>
                <c:pt idx="27">
                  <c:v>Texas</c:v>
                </c:pt>
                <c:pt idx="28">
                  <c:v>Oman</c:v>
                </c:pt>
                <c:pt idx="29">
                  <c:v>Oklahoma</c:v>
                </c:pt>
                <c:pt idx="30">
                  <c:v>North Dakota</c:v>
                </c:pt>
                <c:pt idx="31">
                  <c:v>Netherlands</c:v>
                </c:pt>
              </c:strCache>
            </c:strRef>
          </c:cat>
          <c:val>
            <c:numRef>
              <c:f>'Fig 26'!$C$52:$C$83</c:f>
              <c:numCache>
                <c:formatCode>0%</c:formatCode>
                <c:ptCount val="32"/>
                <c:pt idx="0">
                  <c:v>7.1428571428571425E-2</c:v>
                </c:pt>
                <c:pt idx="1">
                  <c:v>0.14285714285714285</c:v>
                </c:pt>
                <c:pt idx="2">
                  <c:v>0.14285714285714285</c:v>
                </c:pt>
                <c:pt idx="3">
                  <c:v>0</c:v>
                </c:pt>
                <c:pt idx="4">
                  <c:v>0</c:v>
                </c:pt>
                <c:pt idx="5">
                  <c:v>0.125</c:v>
                </c:pt>
                <c:pt idx="6">
                  <c:v>0</c:v>
                </c:pt>
                <c:pt idx="7">
                  <c:v>6.25E-2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6.6666666666666666E-2</c:v>
                </c:pt>
                <c:pt idx="15">
                  <c:v>3.3333333333333333E-2</c:v>
                </c:pt>
                <c:pt idx="16">
                  <c:v>0</c:v>
                </c:pt>
                <c:pt idx="17">
                  <c:v>5.8823529411764705E-2</c:v>
                </c:pt>
                <c:pt idx="18">
                  <c:v>0</c:v>
                </c:pt>
                <c:pt idx="19">
                  <c:v>0.1111111111111111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7.1428571428571425E-2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26'!$D$3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26'!$A$52:$A$83</c:f>
              <c:strCache>
                <c:ptCount val="32"/>
                <c:pt idx="0">
                  <c:v>Vietnam</c:v>
                </c:pt>
                <c:pt idx="1">
                  <c:v>UK—Other Offshore (ex. North Sea)</c:v>
                </c:pt>
                <c:pt idx="2">
                  <c:v>Ivory Coast</c:v>
                </c:pt>
                <c:pt idx="3">
                  <c:v>Australia—Offshore</c:v>
                </c:pt>
                <c:pt idx="4">
                  <c:v>New Mexico</c:v>
                </c:pt>
                <c:pt idx="5">
                  <c:v>Nova Scotia</c:v>
                </c:pt>
                <c:pt idx="6">
                  <c:v>Pennsylvania</c:v>
                </c:pt>
                <c:pt idx="7">
                  <c:v>United Kingdom—North Sea</c:v>
                </c:pt>
                <c:pt idx="8">
                  <c:v>South Australia</c:v>
                </c:pt>
                <c:pt idx="9">
                  <c:v>Louisiana</c:v>
                </c:pt>
                <c:pt idx="10">
                  <c:v>Montana</c:v>
                </c:pt>
                <c:pt idx="11">
                  <c:v>Michigan</c:v>
                </c:pt>
                <c:pt idx="12">
                  <c:v>Guyana</c:v>
                </c:pt>
                <c:pt idx="13">
                  <c:v>Alabama</c:v>
                </c:pt>
                <c:pt idx="14">
                  <c:v>Western Australia</c:v>
                </c:pt>
                <c:pt idx="15">
                  <c:v>Saskatchewan</c:v>
                </c:pt>
                <c:pt idx="16">
                  <c:v>Norway—Other Offshore (ex. North Sea)</c:v>
                </c:pt>
                <c:pt idx="17">
                  <c:v>Alaska</c:v>
                </c:pt>
                <c:pt idx="18">
                  <c:v>Trinidad &amp; Tobago</c:v>
                </c:pt>
                <c:pt idx="19">
                  <c:v>Ireland</c:v>
                </c:pt>
                <c:pt idx="20">
                  <c:v>Ohio</c:v>
                </c:pt>
                <c:pt idx="21">
                  <c:v>Manitoba</c:v>
                </c:pt>
                <c:pt idx="22">
                  <c:v>Mississippi</c:v>
                </c:pt>
                <c:pt idx="23">
                  <c:v>Kansas</c:v>
                </c:pt>
                <c:pt idx="24">
                  <c:v>US Offshore—Gulf of Mexico</c:v>
                </c:pt>
                <c:pt idx="25">
                  <c:v>Norway—North Sea</c:v>
                </c:pt>
                <c:pt idx="26">
                  <c:v>Wyoming</c:v>
                </c:pt>
                <c:pt idx="27">
                  <c:v>Texas</c:v>
                </c:pt>
                <c:pt idx="28">
                  <c:v>Oman</c:v>
                </c:pt>
                <c:pt idx="29">
                  <c:v>Oklahoma</c:v>
                </c:pt>
                <c:pt idx="30">
                  <c:v>North Dakota</c:v>
                </c:pt>
                <c:pt idx="31">
                  <c:v>Netherlands</c:v>
                </c:pt>
              </c:strCache>
            </c:strRef>
          </c:cat>
          <c:val>
            <c:numRef>
              <c:f>'Fig 26'!$D$52:$D$83</c:f>
              <c:numCache>
                <c:formatCode>0%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6.6666666666666666E-2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71117824"/>
        <c:axId val="471119360"/>
      </c:barChart>
      <c:catAx>
        <c:axId val="471117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71119360"/>
        <c:crosses val="autoZero"/>
        <c:auto val="1"/>
        <c:lblAlgn val="ctr"/>
        <c:lblOffset val="100"/>
        <c:noMultiLvlLbl val="0"/>
      </c:catAx>
      <c:valAx>
        <c:axId val="471119360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7111782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8861509958314035"/>
          <c:h val="0.12678008638620403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3510347539472463"/>
          <c:y val="7.8601404939589829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27'!$B$3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27'!$A$4:$A$42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Libya</c:v>
                </c:pt>
                <c:pt idx="3">
                  <c:v>Algeria</c:v>
                </c:pt>
                <c:pt idx="4">
                  <c:v>Pakistan</c:v>
                </c:pt>
                <c:pt idx="5">
                  <c:v>Egypt</c:v>
                </c:pt>
                <c:pt idx="6">
                  <c:v>Cameroon</c:v>
                </c:pt>
                <c:pt idx="7">
                  <c:v>Cambodia</c:v>
                </c:pt>
                <c:pt idx="8">
                  <c:v>Iraq</c:v>
                </c:pt>
                <c:pt idx="9">
                  <c:v>Mexico</c:v>
                </c:pt>
                <c:pt idx="10">
                  <c:v>Tunisia</c:v>
                </c:pt>
                <c:pt idx="11">
                  <c:v>Papua New Guinea</c:v>
                </c:pt>
                <c:pt idx="12">
                  <c:v>Nigeria</c:v>
                </c:pt>
                <c:pt idx="13">
                  <c:v>Colombia</c:v>
                </c:pt>
                <c:pt idx="14">
                  <c:v>Myanmar</c:v>
                </c:pt>
                <c:pt idx="15">
                  <c:v>Malaysia</c:v>
                </c:pt>
                <c:pt idx="16">
                  <c:v>Bangladesh</c:v>
                </c:pt>
                <c:pt idx="17">
                  <c:v>Peru</c:v>
                </c:pt>
                <c:pt idx="18">
                  <c:v>Gabon</c:v>
                </c:pt>
                <c:pt idx="19">
                  <c:v>Ecuador</c:v>
                </c:pt>
                <c:pt idx="20">
                  <c:v>Russia</c:v>
                </c:pt>
                <c:pt idx="21">
                  <c:v>Rep. of Congo (Brazzaville)</c:v>
                </c:pt>
                <c:pt idx="22">
                  <c:v>Indonesia</c:v>
                </c:pt>
                <c:pt idx="23">
                  <c:v>Equatorial Guinea</c:v>
                </c:pt>
                <c:pt idx="24">
                  <c:v>Bolivia</c:v>
                </c:pt>
                <c:pt idx="25">
                  <c:v>India</c:v>
                </c:pt>
                <c:pt idx="26">
                  <c:v>Vietnam</c:v>
                </c:pt>
                <c:pt idx="27">
                  <c:v>Brazil—Onshore CCs</c:v>
                </c:pt>
                <c:pt idx="28">
                  <c:v>US Offshore—Alaska</c:v>
                </c:pt>
                <c:pt idx="29">
                  <c:v>Mozambique</c:v>
                </c:pt>
                <c:pt idx="30">
                  <c:v>Brazil—Offshore CCs</c:v>
                </c:pt>
                <c:pt idx="31">
                  <c:v>Angola</c:v>
                </c:pt>
                <c:pt idx="32">
                  <c:v>Ivory Coast</c:v>
                </c:pt>
                <c:pt idx="33">
                  <c:v>Guyana</c:v>
                </c:pt>
                <c:pt idx="34">
                  <c:v>Brazil—Offshore presalt area PCSs</c:v>
                </c:pt>
                <c:pt idx="35">
                  <c:v>Argentina—Mendoza</c:v>
                </c:pt>
                <c:pt idx="36">
                  <c:v>Argentina—Neuquen</c:v>
                </c:pt>
                <c:pt idx="37">
                  <c:v>Victoria</c:v>
                </c:pt>
                <c:pt idx="38">
                  <c:v>Thailand</c:v>
                </c:pt>
              </c:strCache>
            </c:strRef>
          </c:cat>
          <c:val>
            <c:numRef>
              <c:f>'Fig 27'!$B$4:$B$42</c:f>
              <c:numCache>
                <c:formatCode>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  <c:pt idx="4">
                  <c:v>0.42857142857142855</c:v>
                </c:pt>
                <c:pt idx="5">
                  <c:v>0.5714285714285714</c:v>
                </c:pt>
                <c:pt idx="6">
                  <c:v>0.5</c:v>
                </c:pt>
                <c:pt idx="7">
                  <c:v>0.6</c:v>
                </c:pt>
                <c:pt idx="8">
                  <c:v>0.1111111111111111</c:v>
                </c:pt>
                <c:pt idx="9">
                  <c:v>0.35294117647058826</c:v>
                </c:pt>
                <c:pt idx="10">
                  <c:v>0.5</c:v>
                </c:pt>
                <c:pt idx="11">
                  <c:v>0.2857142857142857</c:v>
                </c:pt>
                <c:pt idx="12">
                  <c:v>0.2857142857142857</c:v>
                </c:pt>
                <c:pt idx="13">
                  <c:v>0.33333333333333331</c:v>
                </c:pt>
                <c:pt idx="14">
                  <c:v>0.44444444444444442</c:v>
                </c:pt>
                <c:pt idx="15">
                  <c:v>0.66666666666666663</c:v>
                </c:pt>
                <c:pt idx="16">
                  <c:v>0.66666666666666663</c:v>
                </c:pt>
                <c:pt idx="17">
                  <c:v>0.46666666666666667</c:v>
                </c:pt>
                <c:pt idx="18">
                  <c:v>0.5</c:v>
                </c:pt>
                <c:pt idx="19">
                  <c:v>0.4</c:v>
                </c:pt>
                <c:pt idx="20">
                  <c:v>0.5</c:v>
                </c:pt>
                <c:pt idx="21">
                  <c:v>0.5</c:v>
                </c:pt>
                <c:pt idx="22">
                  <c:v>0.375</c:v>
                </c:pt>
                <c:pt idx="23">
                  <c:v>0.33333333333333331</c:v>
                </c:pt>
                <c:pt idx="24">
                  <c:v>0.36363636363636365</c:v>
                </c:pt>
                <c:pt idx="25">
                  <c:v>0.42857142857142855</c:v>
                </c:pt>
                <c:pt idx="26">
                  <c:v>0.33333333333333331</c:v>
                </c:pt>
                <c:pt idx="27">
                  <c:v>0.375</c:v>
                </c:pt>
                <c:pt idx="28">
                  <c:v>0.16666666666666666</c:v>
                </c:pt>
                <c:pt idx="29">
                  <c:v>0</c:v>
                </c:pt>
                <c:pt idx="30">
                  <c:v>0.26666666666666666</c:v>
                </c:pt>
                <c:pt idx="31">
                  <c:v>0.1111111111111111</c:v>
                </c:pt>
                <c:pt idx="32">
                  <c:v>0.2857142857142857</c:v>
                </c:pt>
                <c:pt idx="33">
                  <c:v>0.2857142857142857</c:v>
                </c:pt>
                <c:pt idx="34">
                  <c:v>0.2857142857142857</c:v>
                </c:pt>
                <c:pt idx="35">
                  <c:v>0.2857142857142857</c:v>
                </c:pt>
                <c:pt idx="36">
                  <c:v>0.27272727272727271</c:v>
                </c:pt>
                <c:pt idx="37">
                  <c:v>0.25</c:v>
                </c:pt>
                <c:pt idx="38">
                  <c:v>0.16666666666666666</c:v>
                </c:pt>
              </c:numCache>
            </c:numRef>
          </c:val>
        </c:ser>
        <c:ser>
          <c:idx val="1"/>
          <c:order val="1"/>
          <c:tx>
            <c:strRef>
              <c:f>'Fig 27'!$C$3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27'!$A$4:$A$42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Libya</c:v>
                </c:pt>
                <c:pt idx="3">
                  <c:v>Algeria</c:v>
                </c:pt>
                <c:pt idx="4">
                  <c:v>Pakistan</c:v>
                </c:pt>
                <c:pt idx="5">
                  <c:v>Egypt</c:v>
                </c:pt>
                <c:pt idx="6">
                  <c:v>Cameroon</c:v>
                </c:pt>
                <c:pt idx="7">
                  <c:v>Cambodia</c:v>
                </c:pt>
                <c:pt idx="8">
                  <c:v>Iraq</c:v>
                </c:pt>
                <c:pt idx="9">
                  <c:v>Mexico</c:v>
                </c:pt>
                <c:pt idx="10">
                  <c:v>Tunisia</c:v>
                </c:pt>
                <c:pt idx="11">
                  <c:v>Papua New Guinea</c:v>
                </c:pt>
                <c:pt idx="12">
                  <c:v>Nigeria</c:v>
                </c:pt>
                <c:pt idx="13">
                  <c:v>Colombia</c:v>
                </c:pt>
                <c:pt idx="14">
                  <c:v>Myanmar</c:v>
                </c:pt>
                <c:pt idx="15">
                  <c:v>Malaysia</c:v>
                </c:pt>
                <c:pt idx="16">
                  <c:v>Bangladesh</c:v>
                </c:pt>
                <c:pt idx="17">
                  <c:v>Peru</c:v>
                </c:pt>
                <c:pt idx="18">
                  <c:v>Gabon</c:v>
                </c:pt>
                <c:pt idx="19">
                  <c:v>Ecuador</c:v>
                </c:pt>
                <c:pt idx="20">
                  <c:v>Russia</c:v>
                </c:pt>
                <c:pt idx="21">
                  <c:v>Rep. of Congo (Brazzaville)</c:v>
                </c:pt>
                <c:pt idx="22">
                  <c:v>Indonesia</c:v>
                </c:pt>
                <c:pt idx="23">
                  <c:v>Equatorial Guinea</c:v>
                </c:pt>
                <c:pt idx="24">
                  <c:v>Bolivia</c:v>
                </c:pt>
                <c:pt idx="25">
                  <c:v>India</c:v>
                </c:pt>
                <c:pt idx="26">
                  <c:v>Vietnam</c:v>
                </c:pt>
                <c:pt idx="27">
                  <c:v>Brazil—Onshore CCs</c:v>
                </c:pt>
                <c:pt idx="28">
                  <c:v>US Offshore—Alaska</c:v>
                </c:pt>
                <c:pt idx="29">
                  <c:v>Mozambique</c:v>
                </c:pt>
                <c:pt idx="30">
                  <c:v>Brazil—Offshore CCs</c:v>
                </c:pt>
                <c:pt idx="31">
                  <c:v>Angola</c:v>
                </c:pt>
                <c:pt idx="32">
                  <c:v>Ivory Coast</c:v>
                </c:pt>
                <c:pt idx="33">
                  <c:v>Guyana</c:v>
                </c:pt>
                <c:pt idx="34">
                  <c:v>Brazil—Offshore presalt area PCSs</c:v>
                </c:pt>
                <c:pt idx="35">
                  <c:v>Argentina—Mendoza</c:v>
                </c:pt>
                <c:pt idx="36">
                  <c:v>Argentina—Neuquen</c:v>
                </c:pt>
                <c:pt idx="37">
                  <c:v>Victoria</c:v>
                </c:pt>
                <c:pt idx="38">
                  <c:v>Thailand</c:v>
                </c:pt>
              </c:strCache>
            </c:strRef>
          </c:cat>
          <c:val>
            <c:numRef>
              <c:f>'Fig 27'!$C$4:$C$42</c:f>
              <c:numCache>
                <c:formatCode>0%</c:formatCode>
                <c:ptCount val="39"/>
                <c:pt idx="0">
                  <c:v>0.16666666666666666</c:v>
                </c:pt>
                <c:pt idx="1">
                  <c:v>0.4</c:v>
                </c:pt>
                <c:pt idx="2">
                  <c:v>0.6</c:v>
                </c:pt>
                <c:pt idx="3">
                  <c:v>0.3</c:v>
                </c:pt>
                <c:pt idx="4">
                  <c:v>0.2857142857142857</c:v>
                </c:pt>
                <c:pt idx="5">
                  <c:v>0.14285714285714285</c:v>
                </c:pt>
                <c:pt idx="6">
                  <c:v>0.16666666666666666</c:v>
                </c:pt>
                <c:pt idx="7">
                  <c:v>0.2</c:v>
                </c:pt>
                <c:pt idx="8">
                  <c:v>0.44444444444444442</c:v>
                </c:pt>
                <c:pt idx="9">
                  <c:v>0.35294117647058826</c:v>
                </c:pt>
                <c:pt idx="10">
                  <c:v>0.25</c:v>
                </c:pt>
                <c:pt idx="11">
                  <c:v>0.42857142857142855</c:v>
                </c:pt>
                <c:pt idx="12">
                  <c:v>0.2857142857142857</c:v>
                </c:pt>
                <c:pt idx="13">
                  <c:v>0.375</c:v>
                </c:pt>
                <c:pt idx="14">
                  <c:v>0.1111111111111111</c:v>
                </c:pt>
                <c:pt idx="15">
                  <c:v>0</c:v>
                </c:pt>
                <c:pt idx="16">
                  <c:v>0</c:v>
                </c:pt>
                <c:pt idx="17">
                  <c:v>0.13333333333333333</c:v>
                </c:pt>
                <c:pt idx="18">
                  <c:v>0</c:v>
                </c:pt>
                <c:pt idx="19">
                  <c:v>0.2</c:v>
                </c:pt>
                <c:pt idx="20">
                  <c:v>0</c:v>
                </c:pt>
                <c:pt idx="21">
                  <c:v>0</c:v>
                </c:pt>
                <c:pt idx="22">
                  <c:v>0.125</c:v>
                </c:pt>
                <c:pt idx="23">
                  <c:v>0</c:v>
                </c:pt>
                <c:pt idx="24">
                  <c:v>9.0909090909090912E-2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0.16666666666666666</c:v>
                </c:pt>
                <c:pt idx="30">
                  <c:v>0</c:v>
                </c:pt>
                <c:pt idx="31">
                  <c:v>0.1111111111111111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27'!$D$3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27'!$A$4:$A$42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Libya</c:v>
                </c:pt>
                <c:pt idx="3">
                  <c:v>Algeria</c:v>
                </c:pt>
                <c:pt idx="4">
                  <c:v>Pakistan</c:v>
                </c:pt>
                <c:pt idx="5">
                  <c:v>Egypt</c:v>
                </c:pt>
                <c:pt idx="6">
                  <c:v>Cameroon</c:v>
                </c:pt>
                <c:pt idx="7">
                  <c:v>Cambodia</c:v>
                </c:pt>
                <c:pt idx="8">
                  <c:v>Iraq</c:v>
                </c:pt>
                <c:pt idx="9">
                  <c:v>Mexico</c:v>
                </c:pt>
                <c:pt idx="10">
                  <c:v>Tunisia</c:v>
                </c:pt>
                <c:pt idx="11">
                  <c:v>Papua New Guinea</c:v>
                </c:pt>
                <c:pt idx="12">
                  <c:v>Nigeria</c:v>
                </c:pt>
                <c:pt idx="13">
                  <c:v>Colombia</c:v>
                </c:pt>
                <c:pt idx="14">
                  <c:v>Myanmar</c:v>
                </c:pt>
                <c:pt idx="15">
                  <c:v>Malaysia</c:v>
                </c:pt>
                <c:pt idx="16">
                  <c:v>Bangladesh</c:v>
                </c:pt>
                <c:pt idx="17">
                  <c:v>Peru</c:v>
                </c:pt>
                <c:pt idx="18">
                  <c:v>Gabon</c:v>
                </c:pt>
                <c:pt idx="19">
                  <c:v>Ecuador</c:v>
                </c:pt>
                <c:pt idx="20">
                  <c:v>Russia</c:v>
                </c:pt>
                <c:pt idx="21">
                  <c:v>Rep. of Congo (Brazzaville)</c:v>
                </c:pt>
                <c:pt idx="22">
                  <c:v>Indonesia</c:v>
                </c:pt>
                <c:pt idx="23">
                  <c:v>Equatorial Guinea</c:v>
                </c:pt>
                <c:pt idx="24">
                  <c:v>Bolivia</c:v>
                </c:pt>
                <c:pt idx="25">
                  <c:v>India</c:v>
                </c:pt>
                <c:pt idx="26">
                  <c:v>Vietnam</c:v>
                </c:pt>
                <c:pt idx="27">
                  <c:v>Brazil—Onshore CCs</c:v>
                </c:pt>
                <c:pt idx="28">
                  <c:v>US Offshore—Alaska</c:v>
                </c:pt>
                <c:pt idx="29">
                  <c:v>Mozambique</c:v>
                </c:pt>
                <c:pt idx="30">
                  <c:v>Brazil—Offshore CCs</c:v>
                </c:pt>
                <c:pt idx="31">
                  <c:v>Angola</c:v>
                </c:pt>
                <c:pt idx="32">
                  <c:v>Ivory Coast</c:v>
                </c:pt>
                <c:pt idx="33">
                  <c:v>Guyana</c:v>
                </c:pt>
                <c:pt idx="34">
                  <c:v>Brazil—Offshore presalt area PCSs</c:v>
                </c:pt>
                <c:pt idx="35">
                  <c:v>Argentina—Mendoza</c:v>
                </c:pt>
                <c:pt idx="36">
                  <c:v>Argentina—Neuquen</c:v>
                </c:pt>
                <c:pt idx="37">
                  <c:v>Victoria</c:v>
                </c:pt>
                <c:pt idx="38">
                  <c:v>Thailand</c:v>
                </c:pt>
              </c:strCache>
            </c:strRef>
          </c:cat>
          <c:val>
            <c:numRef>
              <c:f>'Fig 27'!$D$4:$D$42</c:f>
              <c:numCache>
                <c:formatCode>0%</c:formatCode>
                <c:ptCount val="39"/>
                <c:pt idx="0">
                  <c:v>0.83333333333333337</c:v>
                </c:pt>
                <c:pt idx="1">
                  <c:v>0.53333333333333333</c:v>
                </c:pt>
                <c:pt idx="2">
                  <c:v>0.3</c:v>
                </c:pt>
                <c:pt idx="3">
                  <c:v>0.1</c:v>
                </c:pt>
                <c:pt idx="4">
                  <c:v>0.14285714285714285</c:v>
                </c:pt>
                <c:pt idx="5">
                  <c:v>0.14285714285714285</c:v>
                </c:pt>
                <c:pt idx="6">
                  <c:v>0.16666666666666666</c:v>
                </c:pt>
                <c:pt idx="7">
                  <c:v>0</c:v>
                </c:pt>
                <c:pt idx="8">
                  <c:v>0.22222222222222221</c:v>
                </c:pt>
                <c:pt idx="9">
                  <c:v>5.8823529411764705E-2</c:v>
                </c:pt>
                <c:pt idx="10">
                  <c:v>0</c:v>
                </c:pt>
                <c:pt idx="11">
                  <c:v>0</c:v>
                </c:pt>
                <c:pt idx="12">
                  <c:v>0.14285714285714285</c:v>
                </c:pt>
                <c:pt idx="13">
                  <c:v>0</c:v>
                </c:pt>
                <c:pt idx="14">
                  <c:v>0.1111111111111111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0.16666666666666666</c:v>
                </c:pt>
                <c:pt idx="24">
                  <c:v>0</c:v>
                </c:pt>
                <c:pt idx="25">
                  <c:v>0</c:v>
                </c:pt>
                <c:pt idx="26">
                  <c:v>6.6666666666666666E-2</c:v>
                </c:pt>
                <c:pt idx="27">
                  <c:v>0</c:v>
                </c:pt>
                <c:pt idx="28">
                  <c:v>0.16666666666666666</c:v>
                </c:pt>
                <c:pt idx="29">
                  <c:v>0.16666666666666666</c:v>
                </c:pt>
                <c:pt idx="30">
                  <c:v>6.6666666666666666E-2</c:v>
                </c:pt>
                <c:pt idx="31">
                  <c:v>0.1111111111111111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8.3333333333333329E-2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0453760"/>
        <c:axId val="440545664"/>
      </c:barChart>
      <c:catAx>
        <c:axId val="440453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0545664"/>
        <c:crosses val="autoZero"/>
        <c:auto val="1"/>
        <c:lblAlgn val="ctr"/>
        <c:lblOffset val="100"/>
        <c:noMultiLvlLbl val="0"/>
      </c:catAx>
      <c:valAx>
        <c:axId val="440545664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40453760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4268075464925857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27'!$B$3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27'!$A$43:$A$83</c:f>
              <c:strCache>
                <c:ptCount val="41"/>
                <c:pt idx="0">
                  <c:v>France</c:v>
                </c:pt>
                <c:pt idx="1">
                  <c:v>California</c:v>
                </c:pt>
                <c:pt idx="2">
                  <c:v>Tasmania</c:v>
                </c:pt>
                <c:pt idx="3">
                  <c:v>Oman</c:v>
                </c:pt>
                <c:pt idx="4">
                  <c:v>British Columbia</c:v>
                </c:pt>
                <c:pt idx="5">
                  <c:v>UK—Other Offshore (ex. North Sea)</c:v>
                </c:pt>
                <c:pt idx="6">
                  <c:v>Pennsylvania</c:v>
                </c:pt>
                <c:pt idx="7">
                  <c:v>Nova Scotia</c:v>
                </c:pt>
                <c:pt idx="8">
                  <c:v>Colorado</c:v>
                </c:pt>
                <c:pt idx="9">
                  <c:v>Utah</c:v>
                </c:pt>
                <c:pt idx="10">
                  <c:v>Trinidad &amp; Tobago</c:v>
                </c:pt>
                <c:pt idx="11">
                  <c:v>Northern Territory</c:v>
                </c:pt>
                <c:pt idx="12">
                  <c:v>New South Wales</c:v>
                </c:pt>
                <c:pt idx="13">
                  <c:v>Ohio</c:v>
                </c:pt>
                <c:pt idx="14">
                  <c:v>Montana</c:v>
                </c:pt>
                <c:pt idx="15">
                  <c:v>New Zealand</c:v>
                </c:pt>
                <c:pt idx="16">
                  <c:v>Kansas</c:v>
                </c:pt>
                <c:pt idx="17">
                  <c:v>Alaska</c:v>
                </c:pt>
                <c:pt idx="18">
                  <c:v>Louisiana</c:v>
                </c:pt>
                <c:pt idx="19">
                  <c:v>Alberta</c:v>
                </c:pt>
                <c:pt idx="20">
                  <c:v>Saskatchewan</c:v>
                </c:pt>
                <c:pt idx="21">
                  <c:v>Wyoming</c:v>
                </c:pt>
                <c:pt idx="22">
                  <c:v>Western Australia</c:v>
                </c:pt>
                <c:pt idx="23">
                  <c:v>US Offshore—Gulf of Mexico</c:v>
                </c:pt>
                <c:pt idx="24">
                  <c:v>United Kingdom—North Sea</c:v>
                </c:pt>
                <c:pt idx="25">
                  <c:v>Texas</c:v>
                </c:pt>
                <c:pt idx="26">
                  <c:v>South Australia</c:v>
                </c:pt>
                <c:pt idx="27">
                  <c:v>Queensland</c:v>
                </c:pt>
                <c:pt idx="28">
                  <c:v>Oklahoma</c:v>
                </c:pt>
                <c:pt idx="29">
                  <c:v>Norway—Other Offshore (ex. North Sea)</c:v>
                </c:pt>
                <c:pt idx="30">
                  <c:v>Norway—North Sea</c:v>
                </c:pt>
                <c:pt idx="31">
                  <c:v>North Dakota</c:v>
                </c:pt>
                <c:pt idx="32">
                  <c:v>Newfoundland &amp; Labrador</c:v>
                </c:pt>
                <c:pt idx="33">
                  <c:v>New Mexico</c:v>
                </c:pt>
                <c:pt idx="34">
                  <c:v>Netherlands</c:v>
                </c:pt>
                <c:pt idx="35">
                  <c:v>Mississippi</c:v>
                </c:pt>
                <c:pt idx="36">
                  <c:v>Michigan</c:v>
                </c:pt>
                <c:pt idx="37">
                  <c:v>Manitoba</c:v>
                </c:pt>
                <c:pt idx="38">
                  <c:v>Ireland</c:v>
                </c:pt>
                <c:pt idx="39">
                  <c:v>Australia—Offshore</c:v>
                </c:pt>
                <c:pt idx="40">
                  <c:v>Alabama</c:v>
                </c:pt>
              </c:strCache>
            </c:strRef>
          </c:cat>
          <c:val>
            <c:numRef>
              <c:f>'Fig 27'!$B$43:$B$83</c:f>
              <c:numCache>
                <c:formatCode>0%</c:formatCode>
                <c:ptCount val="41"/>
                <c:pt idx="0">
                  <c:v>0.1111111111111111</c:v>
                </c:pt>
                <c:pt idx="1">
                  <c:v>0.1111111111111111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0.10344827586206896</c:v>
                </c:pt>
                <c:pt idx="5">
                  <c:v>0</c:v>
                </c:pt>
                <c:pt idx="6">
                  <c:v>0.125</c:v>
                </c:pt>
                <c:pt idx="7">
                  <c:v>0.125</c:v>
                </c:pt>
                <c:pt idx="8">
                  <c:v>0.11764705882352941</c:v>
                </c:pt>
                <c:pt idx="9">
                  <c:v>0.1111111111111111</c:v>
                </c:pt>
                <c:pt idx="10">
                  <c:v>0.1111111111111111</c:v>
                </c:pt>
                <c:pt idx="11">
                  <c:v>0.1111111111111111</c:v>
                </c:pt>
                <c:pt idx="12">
                  <c:v>0.1111111111111111</c:v>
                </c:pt>
                <c:pt idx="13">
                  <c:v>0.1</c:v>
                </c:pt>
                <c:pt idx="14">
                  <c:v>9.0909090909090912E-2</c:v>
                </c:pt>
                <c:pt idx="15">
                  <c:v>8.3333333333333329E-2</c:v>
                </c:pt>
                <c:pt idx="16">
                  <c:v>7.6923076923076927E-2</c:v>
                </c:pt>
                <c:pt idx="17">
                  <c:v>6.25E-2</c:v>
                </c:pt>
                <c:pt idx="18">
                  <c:v>4.3478260869565216E-2</c:v>
                </c:pt>
                <c:pt idx="19">
                  <c:v>2.0833333333333332E-2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27'!$C$3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27'!$A$43:$A$83</c:f>
              <c:strCache>
                <c:ptCount val="41"/>
                <c:pt idx="0">
                  <c:v>France</c:v>
                </c:pt>
                <c:pt idx="1">
                  <c:v>California</c:v>
                </c:pt>
                <c:pt idx="2">
                  <c:v>Tasmania</c:v>
                </c:pt>
                <c:pt idx="3">
                  <c:v>Oman</c:v>
                </c:pt>
                <c:pt idx="4">
                  <c:v>British Columbia</c:v>
                </c:pt>
                <c:pt idx="5">
                  <c:v>UK—Other Offshore (ex. North Sea)</c:v>
                </c:pt>
                <c:pt idx="6">
                  <c:v>Pennsylvania</c:v>
                </c:pt>
                <c:pt idx="7">
                  <c:v>Nova Scotia</c:v>
                </c:pt>
                <c:pt idx="8">
                  <c:v>Colorado</c:v>
                </c:pt>
                <c:pt idx="9">
                  <c:v>Utah</c:v>
                </c:pt>
                <c:pt idx="10">
                  <c:v>Trinidad &amp; Tobago</c:v>
                </c:pt>
                <c:pt idx="11">
                  <c:v>Northern Territory</c:v>
                </c:pt>
                <c:pt idx="12">
                  <c:v>New South Wales</c:v>
                </c:pt>
                <c:pt idx="13">
                  <c:v>Ohio</c:v>
                </c:pt>
                <c:pt idx="14">
                  <c:v>Montana</c:v>
                </c:pt>
                <c:pt idx="15">
                  <c:v>New Zealand</c:v>
                </c:pt>
                <c:pt idx="16">
                  <c:v>Kansas</c:v>
                </c:pt>
                <c:pt idx="17">
                  <c:v>Alaska</c:v>
                </c:pt>
                <c:pt idx="18">
                  <c:v>Louisiana</c:v>
                </c:pt>
                <c:pt idx="19">
                  <c:v>Alberta</c:v>
                </c:pt>
                <c:pt idx="20">
                  <c:v>Saskatchewan</c:v>
                </c:pt>
                <c:pt idx="21">
                  <c:v>Wyoming</c:v>
                </c:pt>
                <c:pt idx="22">
                  <c:v>Western Australia</c:v>
                </c:pt>
                <c:pt idx="23">
                  <c:v>US Offshore—Gulf of Mexico</c:v>
                </c:pt>
                <c:pt idx="24">
                  <c:v>United Kingdom—North Sea</c:v>
                </c:pt>
                <c:pt idx="25">
                  <c:v>Texas</c:v>
                </c:pt>
                <c:pt idx="26">
                  <c:v>South Australia</c:v>
                </c:pt>
                <c:pt idx="27">
                  <c:v>Queensland</c:v>
                </c:pt>
                <c:pt idx="28">
                  <c:v>Oklahoma</c:v>
                </c:pt>
                <c:pt idx="29">
                  <c:v>Norway—Other Offshore (ex. North Sea)</c:v>
                </c:pt>
                <c:pt idx="30">
                  <c:v>Norway—North Sea</c:v>
                </c:pt>
                <c:pt idx="31">
                  <c:v>North Dakota</c:v>
                </c:pt>
                <c:pt idx="32">
                  <c:v>Newfoundland &amp; Labrador</c:v>
                </c:pt>
                <c:pt idx="33">
                  <c:v>New Mexico</c:v>
                </c:pt>
                <c:pt idx="34">
                  <c:v>Netherlands</c:v>
                </c:pt>
                <c:pt idx="35">
                  <c:v>Mississippi</c:v>
                </c:pt>
                <c:pt idx="36">
                  <c:v>Michigan</c:v>
                </c:pt>
                <c:pt idx="37">
                  <c:v>Manitoba</c:v>
                </c:pt>
                <c:pt idx="38">
                  <c:v>Ireland</c:v>
                </c:pt>
                <c:pt idx="39">
                  <c:v>Australia—Offshore</c:v>
                </c:pt>
                <c:pt idx="40">
                  <c:v>Alabama</c:v>
                </c:pt>
              </c:strCache>
            </c:strRef>
          </c:cat>
          <c:val>
            <c:numRef>
              <c:f>'Fig 27'!$C$43:$C$83</c:f>
              <c:numCache>
                <c:formatCode>0%</c:formatCode>
                <c:ptCount val="41"/>
                <c:pt idx="0">
                  <c:v>0.1111111111111111</c:v>
                </c:pt>
                <c:pt idx="1">
                  <c:v>0.1111111111111111</c:v>
                </c:pt>
                <c:pt idx="2">
                  <c:v>0</c:v>
                </c:pt>
                <c:pt idx="3">
                  <c:v>0</c:v>
                </c:pt>
                <c:pt idx="4">
                  <c:v>3.4482758620689655E-2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2.0833333333333332E-2</c:v>
                </c:pt>
                <c:pt idx="20">
                  <c:v>3.4482758620689655E-2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27'!$D$3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27'!$A$43:$A$83</c:f>
              <c:strCache>
                <c:ptCount val="41"/>
                <c:pt idx="0">
                  <c:v>France</c:v>
                </c:pt>
                <c:pt idx="1">
                  <c:v>California</c:v>
                </c:pt>
                <c:pt idx="2">
                  <c:v>Tasmania</c:v>
                </c:pt>
                <c:pt idx="3">
                  <c:v>Oman</c:v>
                </c:pt>
                <c:pt idx="4">
                  <c:v>British Columbia</c:v>
                </c:pt>
                <c:pt idx="5">
                  <c:v>UK—Other Offshore (ex. North Sea)</c:v>
                </c:pt>
                <c:pt idx="6">
                  <c:v>Pennsylvania</c:v>
                </c:pt>
                <c:pt idx="7">
                  <c:v>Nova Scotia</c:v>
                </c:pt>
                <c:pt idx="8">
                  <c:v>Colorado</c:v>
                </c:pt>
                <c:pt idx="9">
                  <c:v>Utah</c:v>
                </c:pt>
                <c:pt idx="10">
                  <c:v>Trinidad &amp; Tobago</c:v>
                </c:pt>
                <c:pt idx="11">
                  <c:v>Northern Territory</c:v>
                </c:pt>
                <c:pt idx="12">
                  <c:v>New South Wales</c:v>
                </c:pt>
                <c:pt idx="13">
                  <c:v>Ohio</c:v>
                </c:pt>
                <c:pt idx="14">
                  <c:v>Montana</c:v>
                </c:pt>
                <c:pt idx="15">
                  <c:v>New Zealand</c:v>
                </c:pt>
                <c:pt idx="16">
                  <c:v>Kansas</c:v>
                </c:pt>
                <c:pt idx="17">
                  <c:v>Alaska</c:v>
                </c:pt>
                <c:pt idx="18">
                  <c:v>Louisiana</c:v>
                </c:pt>
                <c:pt idx="19">
                  <c:v>Alberta</c:v>
                </c:pt>
                <c:pt idx="20">
                  <c:v>Saskatchewan</c:v>
                </c:pt>
                <c:pt idx="21">
                  <c:v>Wyoming</c:v>
                </c:pt>
                <c:pt idx="22">
                  <c:v>Western Australia</c:v>
                </c:pt>
                <c:pt idx="23">
                  <c:v>US Offshore—Gulf of Mexico</c:v>
                </c:pt>
                <c:pt idx="24">
                  <c:v>United Kingdom—North Sea</c:v>
                </c:pt>
                <c:pt idx="25">
                  <c:v>Texas</c:v>
                </c:pt>
                <c:pt idx="26">
                  <c:v>South Australia</c:v>
                </c:pt>
                <c:pt idx="27">
                  <c:v>Queensland</c:v>
                </c:pt>
                <c:pt idx="28">
                  <c:v>Oklahoma</c:v>
                </c:pt>
                <c:pt idx="29">
                  <c:v>Norway—Other Offshore (ex. North Sea)</c:v>
                </c:pt>
                <c:pt idx="30">
                  <c:v>Norway—North Sea</c:v>
                </c:pt>
                <c:pt idx="31">
                  <c:v>North Dakota</c:v>
                </c:pt>
                <c:pt idx="32">
                  <c:v>Newfoundland &amp; Labrador</c:v>
                </c:pt>
                <c:pt idx="33">
                  <c:v>New Mexico</c:v>
                </c:pt>
                <c:pt idx="34">
                  <c:v>Netherlands</c:v>
                </c:pt>
                <c:pt idx="35">
                  <c:v>Mississippi</c:v>
                </c:pt>
                <c:pt idx="36">
                  <c:v>Michigan</c:v>
                </c:pt>
                <c:pt idx="37">
                  <c:v>Manitoba</c:v>
                </c:pt>
                <c:pt idx="38">
                  <c:v>Ireland</c:v>
                </c:pt>
                <c:pt idx="39">
                  <c:v>Australia—Offshore</c:v>
                </c:pt>
                <c:pt idx="40">
                  <c:v>Alabama</c:v>
                </c:pt>
              </c:strCache>
            </c:strRef>
          </c:cat>
          <c:val>
            <c:numRef>
              <c:f>'Fig 27'!$D$43:$D$83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2667008"/>
        <c:axId val="442668544"/>
      </c:barChart>
      <c:catAx>
        <c:axId val="442667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2668544"/>
        <c:crosses val="autoZero"/>
        <c:auto val="1"/>
        <c:lblAlgn val="ctr"/>
        <c:lblOffset val="100"/>
        <c:noMultiLvlLbl val="0"/>
      </c:catAx>
      <c:valAx>
        <c:axId val="442668544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4266700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65182717544922264"/>
          <c:y val="2.7637318062514914E-2"/>
          <c:w val="0.19795222719462224"/>
          <c:h val="0.12268068186391955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3797746130963952"/>
          <c:y val="7.8717754550068787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28'!$B$3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28'!$A$4:$A$42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India</c:v>
                </c:pt>
                <c:pt idx="3">
                  <c:v>Libya</c:v>
                </c:pt>
                <c:pt idx="4">
                  <c:v>Indonesia</c:v>
                </c:pt>
                <c:pt idx="5">
                  <c:v>Colorado</c:v>
                </c:pt>
                <c:pt idx="6">
                  <c:v>Tasmania</c:v>
                </c:pt>
                <c:pt idx="7">
                  <c:v>Northern Territory</c:v>
                </c:pt>
                <c:pt idx="8">
                  <c:v>Newfoundland &amp; Labrador</c:v>
                </c:pt>
                <c:pt idx="9">
                  <c:v>British Columbia</c:v>
                </c:pt>
                <c:pt idx="10">
                  <c:v>Victoria</c:v>
                </c:pt>
                <c:pt idx="11">
                  <c:v>Ecuador</c:v>
                </c:pt>
                <c:pt idx="12">
                  <c:v>Brazil—Onshore CCs</c:v>
                </c:pt>
                <c:pt idx="13">
                  <c:v>Peru</c:v>
                </c:pt>
                <c:pt idx="14">
                  <c:v>Iraq</c:v>
                </c:pt>
                <c:pt idx="15">
                  <c:v>Cameroon</c:v>
                </c:pt>
                <c:pt idx="16">
                  <c:v>Cambodia</c:v>
                </c:pt>
                <c:pt idx="17">
                  <c:v>Bolivia</c:v>
                </c:pt>
                <c:pt idx="18">
                  <c:v>Equatorial Guinea</c:v>
                </c:pt>
                <c:pt idx="19">
                  <c:v>Argentina—Mendoza</c:v>
                </c:pt>
                <c:pt idx="20">
                  <c:v>New South Wales</c:v>
                </c:pt>
                <c:pt idx="21">
                  <c:v>Mexico</c:v>
                </c:pt>
                <c:pt idx="22">
                  <c:v>Malaysia</c:v>
                </c:pt>
                <c:pt idx="23">
                  <c:v>California</c:v>
                </c:pt>
                <c:pt idx="24">
                  <c:v>Alberta</c:v>
                </c:pt>
                <c:pt idx="25">
                  <c:v>France</c:v>
                </c:pt>
                <c:pt idx="26">
                  <c:v>Egypt</c:v>
                </c:pt>
                <c:pt idx="27">
                  <c:v>Brazil—Offshore presalt area PCSs</c:v>
                </c:pt>
                <c:pt idx="28">
                  <c:v>Colombia</c:v>
                </c:pt>
                <c:pt idx="29">
                  <c:v>Queensland</c:v>
                </c:pt>
                <c:pt idx="30">
                  <c:v>Ohio</c:v>
                </c:pt>
                <c:pt idx="31">
                  <c:v>Myanmar</c:v>
                </c:pt>
                <c:pt idx="32">
                  <c:v>Tunisia</c:v>
                </c:pt>
                <c:pt idx="33">
                  <c:v>Papua New Guinea</c:v>
                </c:pt>
                <c:pt idx="34">
                  <c:v>Nova Scotia</c:v>
                </c:pt>
                <c:pt idx="35">
                  <c:v>Nigeria</c:v>
                </c:pt>
                <c:pt idx="36">
                  <c:v>Utah</c:v>
                </c:pt>
                <c:pt idx="37">
                  <c:v>US Offshore—Alaska</c:v>
                </c:pt>
                <c:pt idx="38">
                  <c:v>Thailand</c:v>
                </c:pt>
              </c:strCache>
            </c:strRef>
          </c:cat>
          <c:val>
            <c:numRef>
              <c:f>'Fig 28'!$B$4:$B$42</c:f>
              <c:numCache>
                <c:formatCode>0%</c:formatCode>
                <c:ptCount val="39"/>
                <c:pt idx="0">
                  <c:v>0</c:v>
                </c:pt>
                <c:pt idx="1">
                  <c:v>0.2857142857142857</c:v>
                </c:pt>
                <c:pt idx="2">
                  <c:v>0.6</c:v>
                </c:pt>
                <c:pt idx="3">
                  <c:v>0.33333333333333331</c:v>
                </c:pt>
                <c:pt idx="4">
                  <c:v>0.375</c:v>
                </c:pt>
                <c:pt idx="5">
                  <c:v>0.5</c:v>
                </c:pt>
                <c:pt idx="6">
                  <c:v>0</c:v>
                </c:pt>
                <c:pt idx="7">
                  <c:v>0.22222222222222221</c:v>
                </c:pt>
                <c:pt idx="8">
                  <c:v>0.44444444444444442</c:v>
                </c:pt>
                <c:pt idx="9">
                  <c:v>0.34482758620689657</c:v>
                </c:pt>
                <c:pt idx="10">
                  <c:v>0</c:v>
                </c:pt>
                <c:pt idx="11">
                  <c:v>0.375</c:v>
                </c:pt>
                <c:pt idx="12">
                  <c:v>0.625</c:v>
                </c:pt>
                <c:pt idx="13">
                  <c:v>0.30769230769230771</c:v>
                </c:pt>
                <c:pt idx="14">
                  <c:v>0.2</c:v>
                </c:pt>
                <c:pt idx="15">
                  <c:v>0.4</c:v>
                </c:pt>
                <c:pt idx="16">
                  <c:v>0.6</c:v>
                </c:pt>
                <c:pt idx="17">
                  <c:v>0.5</c:v>
                </c:pt>
                <c:pt idx="18">
                  <c:v>0.42857142857142855</c:v>
                </c:pt>
                <c:pt idx="19">
                  <c:v>0.5714285714285714</c:v>
                </c:pt>
                <c:pt idx="20">
                  <c:v>0.1111111111111111</c:v>
                </c:pt>
                <c:pt idx="21">
                  <c:v>0.4375</c:v>
                </c:pt>
                <c:pt idx="22">
                  <c:v>0.55555555555555558</c:v>
                </c:pt>
                <c:pt idx="23">
                  <c:v>0.33333333333333331</c:v>
                </c:pt>
                <c:pt idx="24">
                  <c:v>0.3125</c:v>
                </c:pt>
                <c:pt idx="25">
                  <c:v>0.125</c:v>
                </c:pt>
                <c:pt idx="26">
                  <c:v>0.33333333333333331</c:v>
                </c:pt>
                <c:pt idx="27">
                  <c:v>0.5</c:v>
                </c:pt>
                <c:pt idx="28">
                  <c:v>0.22727272727272727</c:v>
                </c:pt>
                <c:pt idx="29">
                  <c:v>0.22222222222222221</c:v>
                </c:pt>
                <c:pt idx="30">
                  <c:v>0.44444444444444442</c:v>
                </c:pt>
                <c:pt idx="31">
                  <c:v>0.33333333333333331</c:v>
                </c:pt>
                <c:pt idx="32">
                  <c:v>0.14285714285714285</c:v>
                </c:pt>
                <c:pt idx="33">
                  <c:v>0.14285714285714285</c:v>
                </c:pt>
                <c:pt idx="34">
                  <c:v>0.14285714285714285</c:v>
                </c:pt>
                <c:pt idx="35">
                  <c:v>0.21428571428571427</c:v>
                </c:pt>
                <c:pt idx="36">
                  <c:v>0.4</c:v>
                </c:pt>
                <c:pt idx="37">
                  <c:v>0.2</c:v>
                </c:pt>
                <c:pt idx="38">
                  <c:v>0.3</c:v>
                </c:pt>
              </c:numCache>
            </c:numRef>
          </c:val>
        </c:ser>
        <c:ser>
          <c:idx val="1"/>
          <c:order val="1"/>
          <c:tx>
            <c:strRef>
              <c:f>'Fig 28'!$C$3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28'!$A$4:$A$42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India</c:v>
                </c:pt>
                <c:pt idx="3">
                  <c:v>Libya</c:v>
                </c:pt>
                <c:pt idx="4">
                  <c:v>Indonesia</c:v>
                </c:pt>
                <c:pt idx="5">
                  <c:v>Colorado</c:v>
                </c:pt>
                <c:pt idx="6">
                  <c:v>Tasmania</c:v>
                </c:pt>
                <c:pt idx="7">
                  <c:v>Northern Territory</c:v>
                </c:pt>
                <c:pt idx="8">
                  <c:v>Newfoundland &amp; Labrador</c:v>
                </c:pt>
                <c:pt idx="9">
                  <c:v>British Columbia</c:v>
                </c:pt>
                <c:pt idx="10">
                  <c:v>Victoria</c:v>
                </c:pt>
                <c:pt idx="11">
                  <c:v>Ecuador</c:v>
                </c:pt>
                <c:pt idx="12">
                  <c:v>Brazil—Onshore CCs</c:v>
                </c:pt>
                <c:pt idx="13">
                  <c:v>Peru</c:v>
                </c:pt>
                <c:pt idx="14">
                  <c:v>Iraq</c:v>
                </c:pt>
                <c:pt idx="15">
                  <c:v>Cameroon</c:v>
                </c:pt>
                <c:pt idx="16">
                  <c:v>Cambodia</c:v>
                </c:pt>
                <c:pt idx="17">
                  <c:v>Bolivia</c:v>
                </c:pt>
                <c:pt idx="18">
                  <c:v>Equatorial Guinea</c:v>
                </c:pt>
                <c:pt idx="19">
                  <c:v>Argentina—Mendoza</c:v>
                </c:pt>
                <c:pt idx="20">
                  <c:v>New South Wales</c:v>
                </c:pt>
                <c:pt idx="21">
                  <c:v>Mexico</c:v>
                </c:pt>
                <c:pt idx="22">
                  <c:v>Malaysia</c:v>
                </c:pt>
                <c:pt idx="23">
                  <c:v>California</c:v>
                </c:pt>
                <c:pt idx="24">
                  <c:v>Alberta</c:v>
                </c:pt>
                <c:pt idx="25">
                  <c:v>France</c:v>
                </c:pt>
                <c:pt idx="26">
                  <c:v>Egypt</c:v>
                </c:pt>
                <c:pt idx="27">
                  <c:v>Brazil—Offshore presalt area PCSs</c:v>
                </c:pt>
                <c:pt idx="28">
                  <c:v>Colombia</c:v>
                </c:pt>
                <c:pt idx="29">
                  <c:v>Queensland</c:v>
                </c:pt>
                <c:pt idx="30">
                  <c:v>Ohio</c:v>
                </c:pt>
                <c:pt idx="31">
                  <c:v>Myanmar</c:v>
                </c:pt>
                <c:pt idx="32">
                  <c:v>Tunisia</c:v>
                </c:pt>
                <c:pt idx="33">
                  <c:v>Papua New Guinea</c:v>
                </c:pt>
                <c:pt idx="34">
                  <c:v>Nova Scotia</c:v>
                </c:pt>
                <c:pt idx="35">
                  <c:v>Nigeria</c:v>
                </c:pt>
                <c:pt idx="36">
                  <c:v>Utah</c:v>
                </c:pt>
                <c:pt idx="37">
                  <c:v>US Offshore—Alaska</c:v>
                </c:pt>
                <c:pt idx="38">
                  <c:v>Thailand</c:v>
                </c:pt>
              </c:strCache>
            </c:strRef>
          </c:cat>
          <c:val>
            <c:numRef>
              <c:f>'Fig 28'!$C$4:$C$42</c:f>
              <c:numCache>
                <c:formatCode>0%</c:formatCode>
                <c:ptCount val="39"/>
                <c:pt idx="0">
                  <c:v>0.6</c:v>
                </c:pt>
                <c:pt idx="1">
                  <c:v>7.1428571428571425E-2</c:v>
                </c:pt>
                <c:pt idx="2">
                  <c:v>0</c:v>
                </c:pt>
                <c:pt idx="3">
                  <c:v>0.33333333333333331</c:v>
                </c:pt>
                <c:pt idx="4">
                  <c:v>0.25</c:v>
                </c:pt>
                <c:pt idx="5">
                  <c:v>6.25E-2</c:v>
                </c:pt>
                <c:pt idx="6">
                  <c:v>0.33333333333333331</c:v>
                </c:pt>
                <c:pt idx="7">
                  <c:v>0.33333333333333331</c:v>
                </c:pt>
                <c:pt idx="8">
                  <c:v>0.22222222222222221</c:v>
                </c:pt>
                <c:pt idx="9">
                  <c:v>0.31034482758620691</c:v>
                </c:pt>
                <c:pt idx="10">
                  <c:v>0.25</c:v>
                </c:pt>
                <c:pt idx="11">
                  <c:v>0.25</c:v>
                </c:pt>
                <c:pt idx="12">
                  <c:v>0</c:v>
                </c:pt>
                <c:pt idx="13">
                  <c:v>0.30769230769230771</c:v>
                </c:pt>
                <c:pt idx="14">
                  <c:v>0.4</c:v>
                </c:pt>
                <c:pt idx="15">
                  <c:v>0.2</c:v>
                </c:pt>
                <c:pt idx="16">
                  <c:v>0</c:v>
                </c:pt>
                <c:pt idx="17">
                  <c:v>0</c:v>
                </c:pt>
                <c:pt idx="18">
                  <c:v>0.14285714285714285</c:v>
                </c:pt>
                <c:pt idx="19">
                  <c:v>0</c:v>
                </c:pt>
                <c:pt idx="20">
                  <c:v>0.22222222222222221</c:v>
                </c:pt>
                <c:pt idx="21">
                  <c:v>0.125</c:v>
                </c:pt>
                <c:pt idx="22">
                  <c:v>0</c:v>
                </c:pt>
                <c:pt idx="23">
                  <c:v>0.22222222222222221</c:v>
                </c:pt>
                <c:pt idx="24">
                  <c:v>0.22916666666666666</c:v>
                </c:pt>
                <c:pt idx="25">
                  <c:v>0.25</c:v>
                </c:pt>
                <c:pt idx="26">
                  <c:v>0.16666666666666666</c:v>
                </c:pt>
                <c:pt idx="27">
                  <c:v>0</c:v>
                </c:pt>
                <c:pt idx="28">
                  <c:v>0.18181818181818182</c:v>
                </c:pt>
                <c:pt idx="29">
                  <c:v>0.1111111111111111</c:v>
                </c:pt>
                <c:pt idx="30">
                  <c:v>0</c:v>
                </c:pt>
                <c:pt idx="31">
                  <c:v>0.1111111111111111</c:v>
                </c:pt>
                <c:pt idx="32">
                  <c:v>0.2857142857142857</c:v>
                </c:pt>
                <c:pt idx="33">
                  <c:v>0.2857142857142857</c:v>
                </c:pt>
                <c:pt idx="34">
                  <c:v>0.2857142857142857</c:v>
                </c:pt>
                <c:pt idx="35">
                  <c:v>0.14285714285714285</c:v>
                </c:pt>
                <c:pt idx="36">
                  <c:v>0</c:v>
                </c:pt>
                <c:pt idx="37">
                  <c:v>0</c:v>
                </c:pt>
                <c:pt idx="38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'Fig 28'!$D$3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28'!$A$4:$A$42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India</c:v>
                </c:pt>
                <c:pt idx="3">
                  <c:v>Libya</c:v>
                </c:pt>
                <c:pt idx="4">
                  <c:v>Indonesia</c:v>
                </c:pt>
                <c:pt idx="5">
                  <c:v>Colorado</c:v>
                </c:pt>
                <c:pt idx="6">
                  <c:v>Tasmania</c:v>
                </c:pt>
                <c:pt idx="7">
                  <c:v>Northern Territory</c:v>
                </c:pt>
                <c:pt idx="8">
                  <c:v>Newfoundland &amp; Labrador</c:v>
                </c:pt>
                <c:pt idx="9">
                  <c:v>British Columbia</c:v>
                </c:pt>
                <c:pt idx="10">
                  <c:v>Victoria</c:v>
                </c:pt>
                <c:pt idx="11">
                  <c:v>Ecuador</c:v>
                </c:pt>
                <c:pt idx="12">
                  <c:v>Brazil—Onshore CCs</c:v>
                </c:pt>
                <c:pt idx="13">
                  <c:v>Peru</c:v>
                </c:pt>
                <c:pt idx="14">
                  <c:v>Iraq</c:v>
                </c:pt>
                <c:pt idx="15">
                  <c:v>Cameroon</c:v>
                </c:pt>
                <c:pt idx="16">
                  <c:v>Cambodia</c:v>
                </c:pt>
                <c:pt idx="17">
                  <c:v>Bolivia</c:v>
                </c:pt>
                <c:pt idx="18">
                  <c:v>Equatorial Guinea</c:v>
                </c:pt>
                <c:pt idx="19">
                  <c:v>Argentina—Mendoza</c:v>
                </c:pt>
                <c:pt idx="20">
                  <c:v>New South Wales</c:v>
                </c:pt>
                <c:pt idx="21">
                  <c:v>Mexico</c:v>
                </c:pt>
                <c:pt idx="22">
                  <c:v>Malaysia</c:v>
                </c:pt>
                <c:pt idx="23">
                  <c:v>California</c:v>
                </c:pt>
                <c:pt idx="24">
                  <c:v>Alberta</c:v>
                </c:pt>
                <c:pt idx="25">
                  <c:v>France</c:v>
                </c:pt>
                <c:pt idx="26">
                  <c:v>Egypt</c:v>
                </c:pt>
                <c:pt idx="27">
                  <c:v>Brazil—Offshore presalt area PCSs</c:v>
                </c:pt>
                <c:pt idx="28">
                  <c:v>Colombia</c:v>
                </c:pt>
                <c:pt idx="29">
                  <c:v>Queensland</c:v>
                </c:pt>
                <c:pt idx="30">
                  <c:v>Ohio</c:v>
                </c:pt>
                <c:pt idx="31">
                  <c:v>Myanmar</c:v>
                </c:pt>
                <c:pt idx="32">
                  <c:v>Tunisia</c:v>
                </c:pt>
                <c:pt idx="33">
                  <c:v>Papua New Guinea</c:v>
                </c:pt>
                <c:pt idx="34">
                  <c:v>Nova Scotia</c:v>
                </c:pt>
                <c:pt idx="35">
                  <c:v>Nigeria</c:v>
                </c:pt>
                <c:pt idx="36">
                  <c:v>Utah</c:v>
                </c:pt>
                <c:pt idx="37">
                  <c:v>US Offshore—Alaska</c:v>
                </c:pt>
                <c:pt idx="38">
                  <c:v>Thailand</c:v>
                </c:pt>
              </c:strCache>
            </c:strRef>
          </c:cat>
          <c:val>
            <c:numRef>
              <c:f>'Fig 28'!$D$4:$D$42</c:f>
              <c:numCache>
                <c:formatCode>0%</c:formatCode>
                <c:ptCount val="39"/>
                <c:pt idx="0">
                  <c:v>0.4</c:v>
                </c:pt>
                <c:pt idx="1">
                  <c:v>0.5714285714285714</c:v>
                </c:pt>
                <c:pt idx="2">
                  <c:v>0.2</c:v>
                </c:pt>
                <c:pt idx="3">
                  <c:v>0.1111111111111111</c:v>
                </c:pt>
                <c:pt idx="4">
                  <c:v>0.125</c:v>
                </c:pt>
                <c:pt idx="5">
                  <c:v>0.125</c:v>
                </c:pt>
                <c:pt idx="6">
                  <c:v>0.33333333333333331</c:v>
                </c:pt>
                <c:pt idx="7">
                  <c:v>0.1111111111111111</c:v>
                </c:pt>
                <c:pt idx="8">
                  <c:v>0</c:v>
                </c:pt>
                <c:pt idx="9">
                  <c:v>0</c:v>
                </c:pt>
                <c:pt idx="10">
                  <c:v>0.375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  <c:pt idx="20">
                  <c:v>0.22222222222222221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2.0833333333333332E-2</c:v>
                </c:pt>
                <c:pt idx="25">
                  <c:v>0.125</c:v>
                </c:pt>
                <c:pt idx="26">
                  <c:v>0</c:v>
                </c:pt>
                <c:pt idx="27">
                  <c:v>0</c:v>
                </c:pt>
                <c:pt idx="28">
                  <c:v>4.5454545454545456E-2</c:v>
                </c:pt>
                <c:pt idx="29">
                  <c:v>0.1111111111111111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7.1428571428571425E-2</c:v>
                </c:pt>
                <c:pt idx="36">
                  <c:v>0</c:v>
                </c:pt>
                <c:pt idx="37">
                  <c:v>0.2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69733760"/>
        <c:axId val="469735296"/>
      </c:barChart>
      <c:catAx>
        <c:axId val="469733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69735296"/>
        <c:crosses val="autoZero"/>
        <c:auto val="1"/>
        <c:lblAlgn val="ctr"/>
        <c:lblOffset val="100"/>
        <c:noMultiLvlLbl val="0"/>
      </c:catAx>
      <c:valAx>
        <c:axId val="469735296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69733760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28'!$B$3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28'!$A$43:$A$83</c:f>
              <c:strCache>
                <c:ptCount val="41"/>
                <c:pt idx="0">
                  <c:v>Pakistan</c:v>
                </c:pt>
                <c:pt idx="1">
                  <c:v>Michigan</c:v>
                </c:pt>
                <c:pt idx="2">
                  <c:v>Saskatchewan</c:v>
                </c:pt>
                <c:pt idx="3">
                  <c:v>Gabon</c:v>
                </c:pt>
                <c:pt idx="4">
                  <c:v>Vietnam</c:v>
                </c:pt>
                <c:pt idx="5">
                  <c:v>Argentina—Neuquen</c:v>
                </c:pt>
                <c:pt idx="6">
                  <c:v>Western Australia</c:v>
                </c:pt>
                <c:pt idx="7">
                  <c:v>UK—Other Offshore (ex. North Sea)</c:v>
                </c:pt>
                <c:pt idx="8">
                  <c:v>South Australia</c:v>
                </c:pt>
                <c:pt idx="9">
                  <c:v>New Zealand</c:v>
                </c:pt>
                <c:pt idx="10">
                  <c:v>Mozambique</c:v>
                </c:pt>
                <c:pt idx="11">
                  <c:v>Ireland</c:v>
                </c:pt>
                <c:pt idx="12">
                  <c:v>Brazil—Offshore CCs</c:v>
                </c:pt>
                <c:pt idx="13">
                  <c:v>Angola</c:v>
                </c:pt>
                <c:pt idx="14">
                  <c:v>Algeria</c:v>
                </c:pt>
                <c:pt idx="15">
                  <c:v>Louisiana</c:v>
                </c:pt>
                <c:pt idx="16">
                  <c:v>Alaska</c:v>
                </c:pt>
                <c:pt idx="17">
                  <c:v>Russia</c:v>
                </c:pt>
                <c:pt idx="18">
                  <c:v>Australia—Offshore</c:v>
                </c:pt>
                <c:pt idx="19">
                  <c:v>Manitoba</c:v>
                </c:pt>
                <c:pt idx="20">
                  <c:v>New Mexico</c:v>
                </c:pt>
                <c:pt idx="21">
                  <c:v>Wyoming</c:v>
                </c:pt>
                <c:pt idx="22">
                  <c:v>United Kingdom—North Sea</c:v>
                </c:pt>
                <c:pt idx="23">
                  <c:v>Bangladesh</c:v>
                </c:pt>
                <c:pt idx="24">
                  <c:v>Norway—Other Offshore (ex. North Sea)</c:v>
                </c:pt>
                <c:pt idx="25">
                  <c:v>Netherlands</c:v>
                </c:pt>
                <c:pt idx="26">
                  <c:v>North Dakota</c:v>
                </c:pt>
                <c:pt idx="27">
                  <c:v>Kansas</c:v>
                </c:pt>
                <c:pt idx="28">
                  <c:v>Alabama</c:v>
                </c:pt>
                <c:pt idx="29">
                  <c:v>Pennsylvania</c:v>
                </c:pt>
                <c:pt idx="30">
                  <c:v>Norway—North Sea</c:v>
                </c:pt>
                <c:pt idx="31">
                  <c:v>US Offshore—Gulf of Mexico</c:v>
                </c:pt>
                <c:pt idx="32">
                  <c:v>Oklahoma</c:v>
                </c:pt>
                <c:pt idx="33">
                  <c:v>Montana</c:v>
                </c:pt>
                <c:pt idx="34">
                  <c:v>Mississippi</c:v>
                </c:pt>
                <c:pt idx="35">
                  <c:v>Texas</c:v>
                </c:pt>
                <c:pt idx="36">
                  <c:v>Trinidad &amp; Tobago</c:v>
                </c:pt>
                <c:pt idx="37">
                  <c:v>Rep. of Congo (Brazzaville)</c:v>
                </c:pt>
                <c:pt idx="38">
                  <c:v>Oman</c:v>
                </c:pt>
                <c:pt idx="39">
                  <c:v>Ivory Coast</c:v>
                </c:pt>
                <c:pt idx="40">
                  <c:v>Guyana</c:v>
                </c:pt>
              </c:strCache>
            </c:strRef>
          </c:cat>
          <c:val>
            <c:numRef>
              <c:f>'Fig 28'!$B$43:$B$83</c:f>
              <c:numCache>
                <c:formatCode>0%</c:formatCode>
                <c:ptCount val="41"/>
                <c:pt idx="0">
                  <c:v>0.2</c:v>
                </c:pt>
                <c:pt idx="1">
                  <c:v>0.4</c:v>
                </c:pt>
                <c:pt idx="2">
                  <c:v>0.2413793103448276</c:v>
                </c:pt>
                <c:pt idx="3">
                  <c:v>0.125</c:v>
                </c:pt>
                <c:pt idx="4">
                  <c:v>0.2857142857142857</c:v>
                </c:pt>
                <c:pt idx="5">
                  <c:v>0.27272727272727271</c:v>
                </c:pt>
                <c:pt idx="6">
                  <c:v>0.2</c:v>
                </c:pt>
                <c:pt idx="7">
                  <c:v>0.16666666666666666</c:v>
                </c:pt>
                <c:pt idx="8">
                  <c:v>0.33333333333333331</c:v>
                </c:pt>
                <c:pt idx="9">
                  <c:v>0.16666666666666666</c:v>
                </c:pt>
                <c:pt idx="10">
                  <c:v>0</c:v>
                </c:pt>
                <c:pt idx="11">
                  <c:v>0.33333333333333331</c:v>
                </c:pt>
                <c:pt idx="12">
                  <c:v>0.25</c:v>
                </c:pt>
                <c:pt idx="13">
                  <c:v>0.22222222222222221</c:v>
                </c:pt>
                <c:pt idx="14">
                  <c:v>0.1111111111111111</c:v>
                </c:pt>
                <c:pt idx="15">
                  <c:v>0.22727272727272727</c:v>
                </c:pt>
                <c:pt idx="16">
                  <c:v>0.30769230769230771</c:v>
                </c:pt>
                <c:pt idx="17">
                  <c:v>0.2857142857142857</c:v>
                </c:pt>
                <c:pt idx="18">
                  <c:v>0.29411764705882354</c:v>
                </c:pt>
                <c:pt idx="19">
                  <c:v>9.0909090909090912E-2</c:v>
                </c:pt>
                <c:pt idx="20">
                  <c:v>0.15384615384615385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</c:v>
                </c:pt>
                <c:pt idx="25">
                  <c:v>0.16666666666666666</c:v>
                </c:pt>
                <c:pt idx="26">
                  <c:v>0.15</c:v>
                </c:pt>
                <c:pt idx="27">
                  <c:v>0.15384615384615385</c:v>
                </c:pt>
                <c:pt idx="28">
                  <c:v>0.14285714285714285</c:v>
                </c:pt>
                <c:pt idx="29">
                  <c:v>0.125</c:v>
                </c:pt>
                <c:pt idx="30">
                  <c:v>0</c:v>
                </c:pt>
                <c:pt idx="31">
                  <c:v>9.0909090909090912E-2</c:v>
                </c:pt>
                <c:pt idx="32">
                  <c:v>9.0909090909090912E-2</c:v>
                </c:pt>
                <c:pt idx="33">
                  <c:v>9.0909090909090912E-2</c:v>
                </c:pt>
                <c:pt idx="34">
                  <c:v>9.0909090909090912E-2</c:v>
                </c:pt>
                <c:pt idx="35">
                  <c:v>2.2222222222222223E-2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28'!$C$3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28'!$A$43:$A$83</c:f>
              <c:strCache>
                <c:ptCount val="41"/>
                <c:pt idx="0">
                  <c:v>Pakistan</c:v>
                </c:pt>
                <c:pt idx="1">
                  <c:v>Michigan</c:v>
                </c:pt>
                <c:pt idx="2">
                  <c:v>Saskatchewan</c:v>
                </c:pt>
                <c:pt idx="3">
                  <c:v>Gabon</c:v>
                </c:pt>
                <c:pt idx="4">
                  <c:v>Vietnam</c:v>
                </c:pt>
                <c:pt idx="5">
                  <c:v>Argentina—Neuquen</c:v>
                </c:pt>
                <c:pt idx="6">
                  <c:v>Western Australia</c:v>
                </c:pt>
                <c:pt idx="7">
                  <c:v>UK—Other Offshore (ex. North Sea)</c:v>
                </c:pt>
                <c:pt idx="8">
                  <c:v>South Australia</c:v>
                </c:pt>
                <c:pt idx="9">
                  <c:v>New Zealand</c:v>
                </c:pt>
                <c:pt idx="10">
                  <c:v>Mozambique</c:v>
                </c:pt>
                <c:pt idx="11">
                  <c:v>Ireland</c:v>
                </c:pt>
                <c:pt idx="12">
                  <c:v>Brazil—Offshore CCs</c:v>
                </c:pt>
                <c:pt idx="13">
                  <c:v>Angola</c:v>
                </c:pt>
                <c:pt idx="14">
                  <c:v>Algeria</c:v>
                </c:pt>
                <c:pt idx="15">
                  <c:v>Louisiana</c:v>
                </c:pt>
                <c:pt idx="16">
                  <c:v>Alaska</c:v>
                </c:pt>
                <c:pt idx="17">
                  <c:v>Russia</c:v>
                </c:pt>
                <c:pt idx="18">
                  <c:v>Australia—Offshore</c:v>
                </c:pt>
                <c:pt idx="19">
                  <c:v>Manitoba</c:v>
                </c:pt>
                <c:pt idx="20">
                  <c:v>New Mexico</c:v>
                </c:pt>
                <c:pt idx="21">
                  <c:v>Wyoming</c:v>
                </c:pt>
                <c:pt idx="22">
                  <c:v>United Kingdom—North Sea</c:v>
                </c:pt>
                <c:pt idx="23">
                  <c:v>Bangladesh</c:v>
                </c:pt>
                <c:pt idx="24">
                  <c:v>Norway—Other Offshore (ex. North Sea)</c:v>
                </c:pt>
                <c:pt idx="25">
                  <c:v>Netherlands</c:v>
                </c:pt>
                <c:pt idx="26">
                  <c:v>North Dakota</c:v>
                </c:pt>
                <c:pt idx="27">
                  <c:v>Kansas</c:v>
                </c:pt>
                <c:pt idx="28">
                  <c:v>Alabama</c:v>
                </c:pt>
                <c:pt idx="29">
                  <c:v>Pennsylvania</c:v>
                </c:pt>
                <c:pt idx="30">
                  <c:v>Norway—North Sea</c:v>
                </c:pt>
                <c:pt idx="31">
                  <c:v>US Offshore—Gulf of Mexico</c:v>
                </c:pt>
                <c:pt idx="32">
                  <c:v>Oklahoma</c:v>
                </c:pt>
                <c:pt idx="33">
                  <c:v>Montana</c:v>
                </c:pt>
                <c:pt idx="34">
                  <c:v>Mississippi</c:v>
                </c:pt>
                <c:pt idx="35">
                  <c:v>Texas</c:v>
                </c:pt>
                <c:pt idx="36">
                  <c:v>Trinidad &amp; Tobago</c:v>
                </c:pt>
                <c:pt idx="37">
                  <c:v>Rep. of Congo (Brazzaville)</c:v>
                </c:pt>
                <c:pt idx="38">
                  <c:v>Oman</c:v>
                </c:pt>
                <c:pt idx="39">
                  <c:v>Ivory Coast</c:v>
                </c:pt>
                <c:pt idx="40">
                  <c:v>Guyana</c:v>
                </c:pt>
              </c:strCache>
            </c:strRef>
          </c:cat>
          <c:val>
            <c:numRef>
              <c:f>'Fig 28'!$C$43:$C$83</c:f>
              <c:numCache>
                <c:formatCode>0%</c:formatCode>
                <c:ptCount val="41"/>
                <c:pt idx="0">
                  <c:v>0.2</c:v>
                </c:pt>
                <c:pt idx="1">
                  <c:v>0</c:v>
                </c:pt>
                <c:pt idx="2">
                  <c:v>0.13793103448275862</c:v>
                </c:pt>
                <c:pt idx="3">
                  <c:v>0.25</c:v>
                </c:pt>
                <c:pt idx="4">
                  <c:v>7.1428571428571425E-2</c:v>
                </c:pt>
                <c:pt idx="5">
                  <c:v>9.0909090909090912E-2</c:v>
                </c:pt>
                <c:pt idx="6">
                  <c:v>0.13333333333333333</c:v>
                </c:pt>
                <c:pt idx="7">
                  <c:v>0</c:v>
                </c:pt>
                <c:pt idx="8">
                  <c:v>0</c:v>
                </c:pt>
                <c:pt idx="9">
                  <c:v>8.3333333333333329E-2</c:v>
                </c:pt>
                <c:pt idx="10">
                  <c:v>0.33333333333333331</c:v>
                </c:pt>
                <c:pt idx="11">
                  <c:v>0</c:v>
                </c:pt>
                <c:pt idx="12">
                  <c:v>8.3333333333333329E-2</c:v>
                </c:pt>
                <c:pt idx="13">
                  <c:v>0.1111111111111111</c:v>
                </c:pt>
                <c:pt idx="14">
                  <c:v>0.22222222222222221</c:v>
                </c:pt>
                <c:pt idx="15">
                  <c:v>9.0909090909090912E-2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0.18181818181818182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0.16666666666666666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28'!$D$3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28'!$A$43:$A$83</c:f>
              <c:strCache>
                <c:ptCount val="41"/>
                <c:pt idx="0">
                  <c:v>Pakistan</c:v>
                </c:pt>
                <c:pt idx="1">
                  <c:v>Michigan</c:v>
                </c:pt>
                <c:pt idx="2">
                  <c:v>Saskatchewan</c:v>
                </c:pt>
                <c:pt idx="3">
                  <c:v>Gabon</c:v>
                </c:pt>
                <c:pt idx="4">
                  <c:v>Vietnam</c:v>
                </c:pt>
                <c:pt idx="5">
                  <c:v>Argentina—Neuquen</c:v>
                </c:pt>
                <c:pt idx="6">
                  <c:v>Western Australia</c:v>
                </c:pt>
                <c:pt idx="7">
                  <c:v>UK—Other Offshore (ex. North Sea)</c:v>
                </c:pt>
                <c:pt idx="8">
                  <c:v>South Australia</c:v>
                </c:pt>
                <c:pt idx="9">
                  <c:v>New Zealand</c:v>
                </c:pt>
                <c:pt idx="10">
                  <c:v>Mozambique</c:v>
                </c:pt>
                <c:pt idx="11">
                  <c:v>Ireland</c:v>
                </c:pt>
                <c:pt idx="12">
                  <c:v>Brazil—Offshore CCs</c:v>
                </c:pt>
                <c:pt idx="13">
                  <c:v>Angola</c:v>
                </c:pt>
                <c:pt idx="14">
                  <c:v>Algeria</c:v>
                </c:pt>
                <c:pt idx="15">
                  <c:v>Louisiana</c:v>
                </c:pt>
                <c:pt idx="16">
                  <c:v>Alaska</c:v>
                </c:pt>
                <c:pt idx="17">
                  <c:v>Russia</c:v>
                </c:pt>
                <c:pt idx="18">
                  <c:v>Australia—Offshore</c:v>
                </c:pt>
                <c:pt idx="19">
                  <c:v>Manitoba</c:v>
                </c:pt>
                <c:pt idx="20">
                  <c:v>New Mexico</c:v>
                </c:pt>
                <c:pt idx="21">
                  <c:v>Wyoming</c:v>
                </c:pt>
                <c:pt idx="22">
                  <c:v>United Kingdom—North Sea</c:v>
                </c:pt>
                <c:pt idx="23">
                  <c:v>Bangladesh</c:v>
                </c:pt>
                <c:pt idx="24">
                  <c:v>Norway—Other Offshore (ex. North Sea)</c:v>
                </c:pt>
                <c:pt idx="25">
                  <c:v>Netherlands</c:v>
                </c:pt>
                <c:pt idx="26">
                  <c:v>North Dakota</c:v>
                </c:pt>
                <c:pt idx="27">
                  <c:v>Kansas</c:v>
                </c:pt>
                <c:pt idx="28">
                  <c:v>Alabama</c:v>
                </c:pt>
                <c:pt idx="29">
                  <c:v>Pennsylvania</c:v>
                </c:pt>
                <c:pt idx="30">
                  <c:v>Norway—North Sea</c:v>
                </c:pt>
                <c:pt idx="31">
                  <c:v>US Offshore—Gulf of Mexico</c:v>
                </c:pt>
                <c:pt idx="32">
                  <c:v>Oklahoma</c:v>
                </c:pt>
                <c:pt idx="33">
                  <c:v>Montana</c:v>
                </c:pt>
                <c:pt idx="34">
                  <c:v>Mississippi</c:v>
                </c:pt>
                <c:pt idx="35">
                  <c:v>Texas</c:v>
                </c:pt>
                <c:pt idx="36">
                  <c:v>Trinidad &amp; Tobago</c:v>
                </c:pt>
                <c:pt idx="37">
                  <c:v>Rep. of Congo (Brazzaville)</c:v>
                </c:pt>
                <c:pt idx="38">
                  <c:v>Oman</c:v>
                </c:pt>
                <c:pt idx="39">
                  <c:v>Ivory Coast</c:v>
                </c:pt>
                <c:pt idx="40">
                  <c:v>Guyana</c:v>
                </c:pt>
              </c:strCache>
            </c:strRef>
          </c:cat>
          <c:val>
            <c:numRef>
              <c:f>'Fig 28'!$D$43:$D$83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0.16666666666666666</c:v>
                </c:pt>
                <c:pt idx="8">
                  <c:v>0</c:v>
                </c:pt>
                <c:pt idx="9">
                  <c:v>8.3333333333333329E-2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7.6923076923076927E-2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8003200"/>
        <c:axId val="438004736"/>
      </c:barChart>
      <c:catAx>
        <c:axId val="438003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8004736"/>
        <c:crosses val="autoZero"/>
        <c:auto val="1"/>
        <c:lblAlgn val="ctr"/>
        <c:lblOffset val="100"/>
        <c:noMultiLvlLbl val="0"/>
      </c:catAx>
      <c:valAx>
        <c:axId val="438004736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38003200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795222719462224"/>
          <c:h val="0.13376661250676999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5254845721604389"/>
          <c:y val="8.9526681184506855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29'!$B$3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29'!$A$4:$A$42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Egypt</c:v>
                </c:pt>
                <c:pt idx="3">
                  <c:v>Bolivia</c:v>
                </c:pt>
                <c:pt idx="4">
                  <c:v>Libya</c:v>
                </c:pt>
                <c:pt idx="5">
                  <c:v>Algeria</c:v>
                </c:pt>
                <c:pt idx="6">
                  <c:v>Ecuador</c:v>
                </c:pt>
                <c:pt idx="7">
                  <c:v>Argentina—Mendoza</c:v>
                </c:pt>
                <c:pt idx="8">
                  <c:v>Equatorial Guinea</c:v>
                </c:pt>
                <c:pt idx="9">
                  <c:v>Mexico</c:v>
                </c:pt>
                <c:pt idx="10">
                  <c:v>Cameroon</c:v>
                </c:pt>
                <c:pt idx="11">
                  <c:v>Cambodia</c:v>
                </c:pt>
                <c:pt idx="12">
                  <c:v>Bangladesh</c:v>
                </c:pt>
                <c:pt idx="13">
                  <c:v>Gabon</c:v>
                </c:pt>
                <c:pt idx="14">
                  <c:v>Argentina—Neuquen</c:v>
                </c:pt>
                <c:pt idx="15">
                  <c:v>Tunisia</c:v>
                </c:pt>
                <c:pt idx="16">
                  <c:v>Papua New Guinea</c:v>
                </c:pt>
                <c:pt idx="17">
                  <c:v>Iraq</c:v>
                </c:pt>
                <c:pt idx="18">
                  <c:v>Peru</c:v>
                </c:pt>
                <c:pt idx="19">
                  <c:v>Vietnam</c:v>
                </c:pt>
                <c:pt idx="20">
                  <c:v>Brazil—Onshore CCs</c:v>
                </c:pt>
                <c:pt idx="21">
                  <c:v>Angola</c:v>
                </c:pt>
                <c:pt idx="22">
                  <c:v>Rep. of Congo (Brazzaville)</c:v>
                </c:pt>
                <c:pt idx="23">
                  <c:v>India</c:v>
                </c:pt>
                <c:pt idx="24">
                  <c:v>Colombia</c:v>
                </c:pt>
                <c:pt idx="25">
                  <c:v>Myanmar</c:v>
                </c:pt>
                <c:pt idx="26">
                  <c:v>Malaysia</c:v>
                </c:pt>
                <c:pt idx="27">
                  <c:v>Tasmania</c:v>
                </c:pt>
                <c:pt idx="28">
                  <c:v>Pakistan</c:v>
                </c:pt>
                <c:pt idx="29">
                  <c:v>Nigeria</c:v>
                </c:pt>
                <c:pt idx="30">
                  <c:v>Mozambique</c:v>
                </c:pt>
                <c:pt idx="31">
                  <c:v>Ivory Coast</c:v>
                </c:pt>
                <c:pt idx="32">
                  <c:v>Indonesia</c:v>
                </c:pt>
                <c:pt idx="33">
                  <c:v>Brazil—Offshore presalt area PSCs</c:v>
                </c:pt>
                <c:pt idx="34">
                  <c:v>Brazil—Offshore CCs</c:v>
                </c:pt>
                <c:pt idx="35">
                  <c:v>Thailand</c:v>
                </c:pt>
                <c:pt idx="36">
                  <c:v>New South Wales</c:v>
                </c:pt>
                <c:pt idx="37">
                  <c:v>Victoria</c:v>
                </c:pt>
                <c:pt idx="38">
                  <c:v>Russia</c:v>
                </c:pt>
              </c:strCache>
            </c:strRef>
          </c:cat>
          <c:val>
            <c:numRef>
              <c:f>'Fig 29'!$B$4:$B$42</c:f>
              <c:numCache>
                <c:formatCode>0%</c:formatCode>
                <c:ptCount val="39"/>
                <c:pt idx="0">
                  <c:v>0</c:v>
                </c:pt>
                <c:pt idx="1">
                  <c:v>0.14285714285714285</c:v>
                </c:pt>
                <c:pt idx="2">
                  <c:v>0.5</c:v>
                </c:pt>
                <c:pt idx="3">
                  <c:v>0.5</c:v>
                </c:pt>
                <c:pt idx="4">
                  <c:v>0.1111111111111111</c:v>
                </c:pt>
                <c:pt idx="5">
                  <c:v>0.66666666666666663</c:v>
                </c:pt>
                <c:pt idx="6">
                  <c:v>0.375</c:v>
                </c:pt>
                <c:pt idx="7">
                  <c:v>0.7142857142857143</c:v>
                </c:pt>
                <c:pt idx="8">
                  <c:v>0.16666666666666666</c:v>
                </c:pt>
                <c:pt idx="9">
                  <c:v>0.5625</c:v>
                </c:pt>
                <c:pt idx="10">
                  <c:v>0.2</c:v>
                </c:pt>
                <c:pt idx="11">
                  <c:v>0.6</c:v>
                </c:pt>
                <c:pt idx="12">
                  <c:v>0.8</c:v>
                </c:pt>
                <c:pt idx="13">
                  <c:v>0.5</c:v>
                </c:pt>
                <c:pt idx="14">
                  <c:v>0.63636363636363635</c:v>
                </c:pt>
                <c:pt idx="15">
                  <c:v>0.42857142857142855</c:v>
                </c:pt>
                <c:pt idx="16">
                  <c:v>0.5714285714285714</c:v>
                </c:pt>
                <c:pt idx="17">
                  <c:v>0.14285714285714285</c:v>
                </c:pt>
                <c:pt idx="18">
                  <c:v>0.38461538461538464</c:v>
                </c:pt>
                <c:pt idx="19">
                  <c:v>0.6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0.4</c:v>
                </c:pt>
                <c:pt idx="24">
                  <c:v>0.27272727272727271</c:v>
                </c:pt>
                <c:pt idx="25">
                  <c:v>0.55555555555555558</c:v>
                </c:pt>
                <c:pt idx="26">
                  <c:v>0.44444444444444442</c:v>
                </c:pt>
                <c:pt idx="27">
                  <c:v>0.16666666666666666</c:v>
                </c:pt>
                <c:pt idx="28">
                  <c:v>0.33333333333333331</c:v>
                </c:pt>
                <c:pt idx="29">
                  <c:v>0.21428571428571427</c:v>
                </c:pt>
                <c:pt idx="30">
                  <c:v>0.33333333333333331</c:v>
                </c:pt>
                <c:pt idx="31">
                  <c:v>0.16666666666666666</c:v>
                </c:pt>
                <c:pt idx="32">
                  <c:v>0.125</c:v>
                </c:pt>
                <c:pt idx="33">
                  <c:v>0.33333333333333331</c:v>
                </c:pt>
                <c:pt idx="34">
                  <c:v>0.33333333333333331</c:v>
                </c:pt>
                <c:pt idx="35">
                  <c:v>0.36363636363636365</c:v>
                </c:pt>
                <c:pt idx="36">
                  <c:v>0.1111111111111111</c:v>
                </c:pt>
                <c:pt idx="37">
                  <c:v>0.14285714285714285</c:v>
                </c:pt>
                <c:pt idx="38">
                  <c:v>0.2857142857142857</c:v>
                </c:pt>
              </c:numCache>
            </c:numRef>
          </c:val>
        </c:ser>
        <c:ser>
          <c:idx val="1"/>
          <c:order val="1"/>
          <c:tx>
            <c:strRef>
              <c:f>'Fig 29'!$C$3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29'!$A$4:$A$42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Egypt</c:v>
                </c:pt>
                <c:pt idx="3">
                  <c:v>Bolivia</c:v>
                </c:pt>
                <c:pt idx="4">
                  <c:v>Libya</c:v>
                </c:pt>
                <c:pt idx="5">
                  <c:v>Algeria</c:v>
                </c:pt>
                <c:pt idx="6">
                  <c:v>Ecuador</c:v>
                </c:pt>
                <c:pt idx="7">
                  <c:v>Argentina—Mendoza</c:v>
                </c:pt>
                <c:pt idx="8">
                  <c:v>Equatorial Guinea</c:v>
                </c:pt>
                <c:pt idx="9">
                  <c:v>Mexico</c:v>
                </c:pt>
                <c:pt idx="10">
                  <c:v>Cameroon</c:v>
                </c:pt>
                <c:pt idx="11">
                  <c:v>Cambodia</c:v>
                </c:pt>
                <c:pt idx="12">
                  <c:v>Bangladesh</c:v>
                </c:pt>
                <c:pt idx="13">
                  <c:v>Gabon</c:v>
                </c:pt>
                <c:pt idx="14">
                  <c:v>Argentina—Neuquen</c:v>
                </c:pt>
                <c:pt idx="15">
                  <c:v>Tunisia</c:v>
                </c:pt>
                <c:pt idx="16">
                  <c:v>Papua New Guinea</c:v>
                </c:pt>
                <c:pt idx="17">
                  <c:v>Iraq</c:v>
                </c:pt>
                <c:pt idx="18">
                  <c:v>Peru</c:v>
                </c:pt>
                <c:pt idx="19">
                  <c:v>Vietnam</c:v>
                </c:pt>
                <c:pt idx="20">
                  <c:v>Brazil—Onshore CCs</c:v>
                </c:pt>
                <c:pt idx="21">
                  <c:v>Angola</c:v>
                </c:pt>
                <c:pt idx="22">
                  <c:v>Rep. of Congo (Brazzaville)</c:v>
                </c:pt>
                <c:pt idx="23">
                  <c:v>India</c:v>
                </c:pt>
                <c:pt idx="24">
                  <c:v>Colombia</c:v>
                </c:pt>
                <c:pt idx="25">
                  <c:v>Myanmar</c:v>
                </c:pt>
                <c:pt idx="26">
                  <c:v>Malaysia</c:v>
                </c:pt>
                <c:pt idx="27">
                  <c:v>Tasmania</c:v>
                </c:pt>
                <c:pt idx="28">
                  <c:v>Pakistan</c:v>
                </c:pt>
                <c:pt idx="29">
                  <c:v>Nigeria</c:v>
                </c:pt>
                <c:pt idx="30">
                  <c:v>Mozambique</c:v>
                </c:pt>
                <c:pt idx="31">
                  <c:v>Ivory Coast</c:v>
                </c:pt>
                <c:pt idx="32">
                  <c:v>Indonesia</c:v>
                </c:pt>
                <c:pt idx="33">
                  <c:v>Brazil—Offshore presalt area PSCs</c:v>
                </c:pt>
                <c:pt idx="34">
                  <c:v>Brazil—Offshore CCs</c:v>
                </c:pt>
                <c:pt idx="35">
                  <c:v>Thailand</c:v>
                </c:pt>
                <c:pt idx="36">
                  <c:v>New South Wales</c:v>
                </c:pt>
                <c:pt idx="37">
                  <c:v>Victoria</c:v>
                </c:pt>
                <c:pt idx="38">
                  <c:v>Russia</c:v>
                </c:pt>
              </c:strCache>
            </c:strRef>
          </c:cat>
          <c:val>
            <c:numRef>
              <c:f>'Fig 29'!$C$4:$C$42</c:f>
              <c:numCache>
                <c:formatCode>0%</c:formatCode>
                <c:ptCount val="39"/>
                <c:pt idx="0">
                  <c:v>0.6</c:v>
                </c:pt>
                <c:pt idx="1">
                  <c:v>0.2857142857142857</c:v>
                </c:pt>
                <c:pt idx="2">
                  <c:v>0.5</c:v>
                </c:pt>
                <c:pt idx="3">
                  <c:v>0.4</c:v>
                </c:pt>
                <c:pt idx="4">
                  <c:v>0.55555555555555558</c:v>
                </c:pt>
                <c:pt idx="5">
                  <c:v>0.22222222222222221</c:v>
                </c:pt>
                <c:pt idx="6">
                  <c:v>0.25</c:v>
                </c:pt>
                <c:pt idx="7">
                  <c:v>0.14285714285714285</c:v>
                </c:pt>
                <c:pt idx="8">
                  <c:v>0.66666666666666663</c:v>
                </c:pt>
                <c:pt idx="9">
                  <c:v>0.25</c:v>
                </c:pt>
                <c:pt idx="10">
                  <c:v>0.6</c:v>
                </c:pt>
                <c:pt idx="11">
                  <c:v>0.2</c:v>
                </c:pt>
                <c:pt idx="12">
                  <c:v>0</c:v>
                </c:pt>
                <c:pt idx="13">
                  <c:v>0.25</c:v>
                </c:pt>
                <c:pt idx="14">
                  <c:v>9.0909090909090912E-2</c:v>
                </c:pt>
                <c:pt idx="15">
                  <c:v>0.2857142857142857</c:v>
                </c:pt>
                <c:pt idx="16">
                  <c:v>0.14285714285714285</c:v>
                </c:pt>
                <c:pt idx="17">
                  <c:v>0.2857142857142857</c:v>
                </c:pt>
                <c:pt idx="18">
                  <c:v>0.30769230769230771</c:v>
                </c:pt>
                <c:pt idx="19">
                  <c:v>6.6666666666666666E-2</c:v>
                </c:pt>
                <c:pt idx="20">
                  <c:v>0</c:v>
                </c:pt>
                <c:pt idx="21">
                  <c:v>0.125</c:v>
                </c:pt>
                <c:pt idx="22">
                  <c:v>0.4</c:v>
                </c:pt>
                <c:pt idx="23">
                  <c:v>0</c:v>
                </c:pt>
                <c:pt idx="24">
                  <c:v>0.27272727272727271</c:v>
                </c:pt>
                <c:pt idx="25">
                  <c:v>0</c:v>
                </c:pt>
                <c:pt idx="26">
                  <c:v>0.1111111111111111</c:v>
                </c:pt>
                <c:pt idx="27">
                  <c:v>0.33333333333333331</c:v>
                </c:pt>
                <c:pt idx="28">
                  <c:v>0.16666666666666666</c:v>
                </c:pt>
                <c:pt idx="29">
                  <c:v>0.14285714285714285</c:v>
                </c:pt>
                <c:pt idx="30">
                  <c:v>0.16666666666666666</c:v>
                </c:pt>
                <c:pt idx="31">
                  <c:v>0.33333333333333331</c:v>
                </c:pt>
                <c:pt idx="32">
                  <c:v>0.25</c:v>
                </c:pt>
                <c:pt idx="33">
                  <c:v>0</c:v>
                </c:pt>
                <c:pt idx="34">
                  <c:v>0</c:v>
                </c:pt>
                <c:pt idx="35">
                  <c:v>9.0909090909090912E-2</c:v>
                </c:pt>
                <c:pt idx="36">
                  <c:v>0.33333333333333331</c:v>
                </c:pt>
                <c:pt idx="37">
                  <c:v>0.2857142857142857</c:v>
                </c:pt>
                <c:pt idx="38">
                  <c:v>0.14285714285714285</c:v>
                </c:pt>
              </c:numCache>
            </c:numRef>
          </c:val>
        </c:ser>
        <c:ser>
          <c:idx val="2"/>
          <c:order val="2"/>
          <c:tx>
            <c:strRef>
              <c:f>'Fig 29'!$D$3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29'!$A$4:$A$42</c:f>
              <c:strCache>
                <c:ptCount val="39"/>
                <c:pt idx="0">
                  <c:v>Yemen</c:v>
                </c:pt>
                <c:pt idx="1">
                  <c:v>Venezuela</c:v>
                </c:pt>
                <c:pt idx="2">
                  <c:v>Egypt</c:v>
                </c:pt>
                <c:pt idx="3">
                  <c:v>Bolivia</c:v>
                </c:pt>
                <c:pt idx="4">
                  <c:v>Libya</c:v>
                </c:pt>
                <c:pt idx="5">
                  <c:v>Algeria</c:v>
                </c:pt>
                <c:pt idx="6">
                  <c:v>Ecuador</c:v>
                </c:pt>
                <c:pt idx="7">
                  <c:v>Argentina—Mendoza</c:v>
                </c:pt>
                <c:pt idx="8">
                  <c:v>Equatorial Guinea</c:v>
                </c:pt>
                <c:pt idx="9">
                  <c:v>Mexico</c:v>
                </c:pt>
                <c:pt idx="10">
                  <c:v>Cameroon</c:v>
                </c:pt>
                <c:pt idx="11">
                  <c:v>Cambodia</c:v>
                </c:pt>
                <c:pt idx="12">
                  <c:v>Bangladesh</c:v>
                </c:pt>
                <c:pt idx="13">
                  <c:v>Gabon</c:v>
                </c:pt>
                <c:pt idx="14">
                  <c:v>Argentina—Neuquen</c:v>
                </c:pt>
                <c:pt idx="15">
                  <c:v>Tunisia</c:v>
                </c:pt>
                <c:pt idx="16">
                  <c:v>Papua New Guinea</c:v>
                </c:pt>
                <c:pt idx="17">
                  <c:v>Iraq</c:v>
                </c:pt>
                <c:pt idx="18">
                  <c:v>Peru</c:v>
                </c:pt>
                <c:pt idx="19">
                  <c:v>Vietnam</c:v>
                </c:pt>
                <c:pt idx="20">
                  <c:v>Brazil—Onshore CCs</c:v>
                </c:pt>
                <c:pt idx="21">
                  <c:v>Angola</c:v>
                </c:pt>
                <c:pt idx="22">
                  <c:v>Rep. of Congo (Brazzaville)</c:v>
                </c:pt>
                <c:pt idx="23">
                  <c:v>India</c:v>
                </c:pt>
                <c:pt idx="24">
                  <c:v>Colombia</c:v>
                </c:pt>
                <c:pt idx="25">
                  <c:v>Myanmar</c:v>
                </c:pt>
                <c:pt idx="26">
                  <c:v>Malaysia</c:v>
                </c:pt>
                <c:pt idx="27">
                  <c:v>Tasmania</c:v>
                </c:pt>
                <c:pt idx="28">
                  <c:v>Pakistan</c:v>
                </c:pt>
                <c:pt idx="29">
                  <c:v>Nigeria</c:v>
                </c:pt>
                <c:pt idx="30">
                  <c:v>Mozambique</c:v>
                </c:pt>
                <c:pt idx="31">
                  <c:v>Ivory Coast</c:v>
                </c:pt>
                <c:pt idx="32">
                  <c:v>Indonesia</c:v>
                </c:pt>
                <c:pt idx="33">
                  <c:v>Brazil—Offshore presalt area PSCs</c:v>
                </c:pt>
                <c:pt idx="34">
                  <c:v>Brazil—Offshore CCs</c:v>
                </c:pt>
                <c:pt idx="35">
                  <c:v>Thailand</c:v>
                </c:pt>
                <c:pt idx="36">
                  <c:v>New South Wales</c:v>
                </c:pt>
                <c:pt idx="37">
                  <c:v>Victoria</c:v>
                </c:pt>
                <c:pt idx="38">
                  <c:v>Russia</c:v>
                </c:pt>
              </c:strCache>
            </c:strRef>
          </c:cat>
          <c:val>
            <c:numRef>
              <c:f>'Fig 29'!$D$4:$D$42</c:f>
              <c:numCache>
                <c:formatCode>0%</c:formatCode>
                <c:ptCount val="39"/>
                <c:pt idx="0">
                  <c:v>0.4</c:v>
                </c:pt>
                <c:pt idx="1">
                  <c:v>0.5714285714285714</c:v>
                </c:pt>
                <c:pt idx="2">
                  <c:v>0</c:v>
                </c:pt>
                <c:pt idx="3">
                  <c:v>0</c:v>
                </c:pt>
                <c:pt idx="4">
                  <c:v>0.22222222222222221</c:v>
                </c:pt>
                <c:pt idx="5">
                  <c:v>0</c:v>
                </c:pt>
                <c:pt idx="6">
                  <c:v>0.25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0.2857142857142857</c:v>
                </c:pt>
                <c:pt idx="18">
                  <c:v>0</c:v>
                </c:pt>
                <c:pt idx="19">
                  <c:v>0</c:v>
                </c:pt>
                <c:pt idx="20">
                  <c:v>0.125</c:v>
                </c:pt>
                <c:pt idx="21">
                  <c:v>0</c:v>
                </c:pt>
                <c:pt idx="22">
                  <c:v>0</c:v>
                </c:pt>
                <c:pt idx="23">
                  <c:v>0.2</c:v>
                </c:pt>
                <c:pt idx="24">
                  <c:v>4.5454545454545456E-2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0.14285714285714285</c:v>
                </c:pt>
                <c:pt idx="30">
                  <c:v>0</c:v>
                </c:pt>
                <c:pt idx="31">
                  <c:v>0</c:v>
                </c:pt>
                <c:pt idx="32">
                  <c:v>0.125</c:v>
                </c:pt>
                <c:pt idx="33">
                  <c:v>0.16666666666666666</c:v>
                </c:pt>
                <c:pt idx="34">
                  <c:v>0.16666666666666666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575616"/>
        <c:axId val="500589696"/>
      </c:barChart>
      <c:catAx>
        <c:axId val="500575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500589696"/>
        <c:crosses val="autoZero"/>
        <c:auto val="1"/>
        <c:lblAlgn val="ctr"/>
        <c:lblOffset val="100"/>
        <c:noMultiLvlLbl val="0"/>
      </c:catAx>
      <c:valAx>
        <c:axId val="500589696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500575616"/>
        <c:crosses val="autoZero"/>
        <c:crossBetween val="between"/>
        <c:majorUnit val="0.2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080266752370242"/>
          <c:y val="7.1715634778102685E-3"/>
          <c:w val="0.35270930419411861"/>
          <c:h val="0.968428825694520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29'!$B$3</c:f>
              <c:strCache>
                <c:ptCount val="1"/>
                <c:pt idx="0">
                  <c:v> Mild deterrent to investment</c:v>
                </c:pt>
              </c:strCache>
            </c:strRef>
          </c:tx>
          <c:spPr>
            <a:solidFill>
              <a:srgbClr val="8064A2">
                <a:lumMod val="75000"/>
              </a:srgbClr>
            </a:solidFill>
            <a:ln>
              <a:noFill/>
            </a:ln>
          </c:spPr>
          <c:invertIfNegative val="0"/>
          <c:cat>
            <c:strRef>
              <c:f>'Fig 29'!$A$43:$A$83</c:f>
              <c:strCache>
                <c:ptCount val="41"/>
                <c:pt idx="0">
                  <c:v>Oman</c:v>
                </c:pt>
                <c:pt idx="1">
                  <c:v>Ohio</c:v>
                </c:pt>
                <c:pt idx="2">
                  <c:v>Colorado</c:v>
                </c:pt>
                <c:pt idx="3">
                  <c:v>California</c:v>
                </c:pt>
                <c:pt idx="4">
                  <c:v>Louisiana</c:v>
                </c:pt>
                <c:pt idx="5">
                  <c:v>British Columbia</c:v>
                </c:pt>
                <c:pt idx="6">
                  <c:v>Utah</c:v>
                </c:pt>
                <c:pt idx="7">
                  <c:v>US Offshore—Alaska</c:v>
                </c:pt>
                <c:pt idx="8">
                  <c:v>Northern Territory</c:v>
                </c:pt>
                <c:pt idx="9">
                  <c:v>Guyana</c:v>
                </c:pt>
                <c:pt idx="10">
                  <c:v>France</c:v>
                </c:pt>
                <c:pt idx="11">
                  <c:v>Newfoundland &amp; Labrador</c:v>
                </c:pt>
                <c:pt idx="12">
                  <c:v>Michigan</c:v>
                </c:pt>
                <c:pt idx="13">
                  <c:v>Mississippi</c:v>
                </c:pt>
                <c:pt idx="14">
                  <c:v>Manitoba</c:v>
                </c:pt>
                <c:pt idx="15">
                  <c:v>Kansas</c:v>
                </c:pt>
                <c:pt idx="16">
                  <c:v>Pennsylvania</c:v>
                </c:pt>
                <c:pt idx="17">
                  <c:v>Nova Scotia</c:v>
                </c:pt>
                <c:pt idx="18">
                  <c:v>Ireland</c:v>
                </c:pt>
                <c:pt idx="19">
                  <c:v>Alabama</c:v>
                </c:pt>
                <c:pt idx="20">
                  <c:v>Western Australia</c:v>
                </c:pt>
                <c:pt idx="21">
                  <c:v>Trinidad &amp; Tobago</c:v>
                </c:pt>
                <c:pt idx="22">
                  <c:v>Australia—Offshore</c:v>
                </c:pt>
                <c:pt idx="23">
                  <c:v>Queensland</c:v>
                </c:pt>
                <c:pt idx="24">
                  <c:v>Saskatchewan</c:v>
                </c:pt>
                <c:pt idx="25">
                  <c:v>Alberta</c:v>
                </c:pt>
                <c:pt idx="26">
                  <c:v>Oklahoma</c:v>
                </c:pt>
                <c:pt idx="27">
                  <c:v>South Australia</c:v>
                </c:pt>
                <c:pt idx="28">
                  <c:v>New Mexico</c:v>
                </c:pt>
                <c:pt idx="29">
                  <c:v>United Kingdom—North Sea</c:v>
                </c:pt>
                <c:pt idx="30">
                  <c:v>Alaska</c:v>
                </c:pt>
                <c:pt idx="31">
                  <c:v>North Dakota</c:v>
                </c:pt>
                <c:pt idx="32">
                  <c:v>Wyoming</c:v>
                </c:pt>
                <c:pt idx="33">
                  <c:v>US Offshore—Gulf of Mexico</c:v>
                </c:pt>
                <c:pt idx="34">
                  <c:v>UK—Other Offshore (ex. North Sea)</c:v>
                </c:pt>
                <c:pt idx="35">
                  <c:v>Texas</c:v>
                </c:pt>
                <c:pt idx="36">
                  <c:v>Norway—Other Offshore (ex. North Sea)</c:v>
                </c:pt>
                <c:pt idx="37">
                  <c:v>Norway—North Sea</c:v>
                </c:pt>
                <c:pt idx="38">
                  <c:v>New Zealand</c:v>
                </c:pt>
                <c:pt idx="39">
                  <c:v>Netherlands</c:v>
                </c:pt>
                <c:pt idx="40">
                  <c:v>Montana</c:v>
                </c:pt>
              </c:strCache>
            </c:strRef>
          </c:cat>
          <c:val>
            <c:numRef>
              <c:f>'Fig 29'!$B$43:$B$83</c:f>
              <c:numCache>
                <c:formatCode>0%</c:formatCode>
                <c:ptCount val="41"/>
                <c:pt idx="0">
                  <c:v>0.4</c:v>
                </c:pt>
                <c:pt idx="1">
                  <c:v>0.375</c:v>
                </c:pt>
                <c:pt idx="2">
                  <c:v>0.1875</c:v>
                </c:pt>
                <c:pt idx="3">
                  <c:v>0.125</c:v>
                </c:pt>
                <c:pt idx="4">
                  <c:v>0.18181818181818182</c:v>
                </c:pt>
                <c:pt idx="5">
                  <c:v>0.27586206896551724</c:v>
                </c:pt>
                <c:pt idx="6">
                  <c:v>0.33333333333333331</c:v>
                </c:pt>
                <c:pt idx="7">
                  <c:v>0</c:v>
                </c:pt>
                <c:pt idx="8">
                  <c:v>0.33333333333333331</c:v>
                </c:pt>
                <c:pt idx="9">
                  <c:v>0.33333333333333331</c:v>
                </c:pt>
                <c:pt idx="10">
                  <c:v>0.125</c:v>
                </c:pt>
                <c:pt idx="11">
                  <c:v>0.22222222222222221</c:v>
                </c:pt>
                <c:pt idx="12">
                  <c:v>0.2</c:v>
                </c:pt>
                <c:pt idx="13">
                  <c:v>0.18181818181818182</c:v>
                </c:pt>
                <c:pt idx="14">
                  <c:v>9.0909090909090912E-2</c:v>
                </c:pt>
                <c:pt idx="15">
                  <c:v>0.15384615384615385</c:v>
                </c:pt>
                <c:pt idx="16">
                  <c:v>0.14285714285714285</c:v>
                </c:pt>
                <c:pt idx="17">
                  <c:v>0.14285714285714285</c:v>
                </c:pt>
                <c:pt idx="18">
                  <c:v>0.14285714285714285</c:v>
                </c:pt>
                <c:pt idx="19">
                  <c:v>0.14285714285714285</c:v>
                </c:pt>
                <c:pt idx="20">
                  <c:v>6.6666666666666666E-2</c:v>
                </c:pt>
                <c:pt idx="21">
                  <c:v>0.125</c:v>
                </c:pt>
                <c:pt idx="22">
                  <c:v>0.11764705882352941</c:v>
                </c:pt>
                <c:pt idx="23">
                  <c:v>0.1111111111111111</c:v>
                </c:pt>
                <c:pt idx="24">
                  <c:v>3.4482758620689655E-2</c:v>
                </c:pt>
                <c:pt idx="25">
                  <c:v>8.3333333333333329E-2</c:v>
                </c:pt>
                <c:pt idx="26">
                  <c:v>9.0909090909090912E-2</c:v>
                </c:pt>
                <c:pt idx="27">
                  <c:v>8.3333333333333329E-2</c:v>
                </c:pt>
                <c:pt idx="28">
                  <c:v>0</c:v>
                </c:pt>
                <c:pt idx="29">
                  <c:v>6.6666666666666666E-2</c:v>
                </c:pt>
                <c:pt idx="30">
                  <c:v>0</c:v>
                </c:pt>
                <c:pt idx="31">
                  <c:v>0.05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 29'!$C$3</c:f>
              <c:strCache>
                <c:ptCount val="1"/>
                <c:pt idx="0">
                  <c:v> Strong deterrent to investment</c:v>
                </c:pt>
              </c:strCache>
            </c:strRef>
          </c:tx>
          <c:spPr>
            <a:solidFill>
              <a:srgbClr val="FABD8A"/>
            </a:solidFill>
            <a:ln>
              <a:noFill/>
            </a:ln>
          </c:spPr>
          <c:invertIfNegative val="0"/>
          <c:cat>
            <c:strRef>
              <c:f>'Fig 29'!$A$43:$A$83</c:f>
              <c:strCache>
                <c:ptCount val="41"/>
                <c:pt idx="0">
                  <c:v>Oman</c:v>
                </c:pt>
                <c:pt idx="1">
                  <c:v>Ohio</c:v>
                </c:pt>
                <c:pt idx="2">
                  <c:v>Colorado</c:v>
                </c:pt>
                <c:pt idx="3">
                  <c:v>California</c:v>
                </c:pt>
                <c:pt idx="4">
                  <c:v>Louisiana</c:v>
                </c:pt>
                <c:pt idx="5">
                  <c:v>British Columbia</c:v>
                </c:pt>
                <c:pt idx="6">
                  <c:v>Utah</c:v>
                </c:pt>
                <c:pt idx="7">
                  <c:v>US Offshore—Alaska</c:v>
                </c:pt>
                <c:pt idx="8">
                  <c:v>Northern Territory</c:v>
                </c:pt>
                <c:pt idx="9">
                  <c:v>Guyana</c:v>
                </c:pt>
                <c:pt idx="10">
                  <c:v>France</c:v>
                </c:pt>
                <c:pt idx="11">
                  <c:v>Newfoundland &amp; Labrador</c:v>
                </c:pt>
                <c:pt idx="12">
                  <c:v>Michigan</c:v>
                </c:pt>
                <c:pt idx="13">
                  <c:v>Mississippi</c:v>
                </c:pt>
                <c:pt idx="14">
                  <c:v>Manitoba</c:v>
                </c:pt>
                <c:pt idx="15">
                  <c:v>Kansas</c:v>
                </c:pt>
                <c:pt idx="16">
                  <c:v>Pennsylvania</c:v>
                </c:pt>
                <c:pt idx="17">
                  <c:v>Nova Scotia</c:v>
                </c:pt>
                <c:pt idx="18">
                  <c:v>Ireland</c:v>
                </c:pt>
                <c:pt idx="19">
                  <c:v>Alabama</c:v>
                </c:pt>
                <c:pt idx="20">
                  <c:v>Western Australia</c:v>
                </c:pt>
                <c:pt idx="21">
                  <c:v>Trinidad &amp; Tobago</c:v>
                </c:pt>
                <c:pt idx="22">
                  <c:v>Australia—Offshore</c:v>
                </c:pt>
                <c:pt idx="23">
                  <c:v>Queensland</c:v>
                </c:pt>
                <c:pt idx="24">
                  <c:v>Saskatchewan</c:v>
                </c:pt>
                <c:pt idx="25">
                  <c:v>Alberta</c:v>
                </c:pt>
                <c:pt idx="26">
                  <c:v>Oklahoma</c:v>
                </c:pt>
                <c:pt idx="27">
                  <c:v>South Australia</c:v>
                </c:pt>
                <c:pt idx="28">
                  <c:v>New Mexico</c:v>
                </c:pt>
                <c:pt idx="29">
                  <c:v>United Kingdom—North Sea</c:v>
                </c:pt>
                <c:pt idx="30">
                  <c:v>Alaska</c:v>
                </c:pt>
                <c:pt idx="31">
                  <c:v>North Dakota</c:v>
                </c:pt>
                <c:pt idx="32">
                  <c:v>Wyoming</c:v>
                </c:pt>
                <c:pt idx="33">
                  <c:v>US Offshore—Gulf of Mexico</c:v>
                </c:pt>
                <c:pt idx="34">
                  <c:v>UK—Other Offshore (ex. North Sea)</c:v>
                </c:pt>
                <c:pt idx="35">
                  <c:v>Texas</c:v>
                </c:pt>
                <c:pt idx="36">
                  <c:v>Norway—Other Offshore (ex. North Sea)</c:v>
                </c:pt>
                <c:pt idx="37">
                  <c:v>Norway—North Sea</c:v>
                </c:pt>
                <c:pt idx="38">
                  <c:v>New Zealand</c:v>
                </c:pt>
                <c:pt idx="39">
                  <c:v>Netherlands</c:v>
                </c:pt>
                <c:pt idx="40">
                  <c:v>Montana</c:v>
                </c:pt>
              </c:strCache>
            </c:strRef>
          </c:cat>
          <c:val>
            <c:numRef>
              <c:f>'Fig 29'!$C$43:$C$83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0.125</c:v>
                </c:pt>
                <c:pt idx="3">
                  <c:v>0.25</c:v>
                </c:pt>
                <c:pt idx="4">
                  <c:v>0.13636363636363635</c:v>
                </c:pt>
                <c:pt idx="5">
                  <c:v>6.8965517241379309E-2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9.0909090909090912E-2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6.6666666666666666E-2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6.8965517241379309E-2</c:v>
                </c:pt>
                <c:pt idx="25">
                  <c:v>2.0833333333333332E-2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29'!$D$3</c:f>
              <c:strCache>
                <c:ptCount val="1"/>
                <c:pt idx="0">
                  <c:v> Would not pursue investment due to this factor</c:v>
                </c:pt>
              </c:strCache>
            </c:strRef>
          </c:tx>
          <c:spPr>
            <a:solidFill>
              <a:srgbClr val="4BACC6">
                <a:lumMod val="40000"/>
                <a:lumOff val="60000"/>
              </a:srgb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>
                  <a:lumMod val="40000"/>
                  <a:lumOff val="60000"/>
                </a:srgbClr>
              </a:solidFill>
              <a:ln>
                <a:noFill/>
              </a:ln>
            </c:spPr>
          </c:dPt>
          <c:cat>
            <c:strRef>
              <c:f>'Fig 29'!$A$43:$A$83</c:f>
              <c:strCache>
                <c:ptCount val="41"/>
                <c:pt idx="0">
                  <c:v>Oman</c:v>
                </c:pt>
                <c:pt idx="1">
                  <c:v>Ohio</c:v>
                </c:pt>
                <c:pt idx="2">
                  <c:v>Colorado</c:v>
                </c:pt>
                <c:pt idx="3">
                  <c:v>California</c:v>
                </c:pt>
                <c:pt idx="4">
                  <c:v>Louisiana</c:v>
                </c:pt>
                <c:pt idx="5">
                  <c:v>British Columbia</c:v>
                </c:pt>
                <c:pt idx="6">
                  <c:v>Utah</c:v>
                </c:pt>
                <c:pt idx="7">
                  <c:v>US Offshore—Alaska</c:v>
                </c:pt>
                <c:pt idx="8">
                  <c:v>Northern Territory</c:v>
                </c:pt>
                <c:pt idx="9">
                  <c:v>Guyana</c:v>
                </c:pt>
                <c:pt idx="10">
                  <c:v>France</c:v>
                </c:pt>
                <c:pt idx="11">
                  <c:v>Newfoundland &amp; Labrador</c:v>
                </c:pt>
                <c:pt idx="12">
                  <c:v>Michigan</c:v>
                </c:pt>
                <c:pt idx="13">
                  <c:v>Mississippi</c:v>
                </c:pt>
                <c:pt idx="14">
                  <c:v>Manitoba</c:v>
                </c:pt>
                <c:pt idx="15">
                  <c:v>Kansas</c:v>
                </c:pt>
                <c:pt idx="16">
                  <c:v>Pennsylvania</c:v>
                </c:pt>
                <c:pt idx="17">
                  <c:v>Nova Scotia</c:v>
                </c:pt>
                <c:pt idx="18">
                  <c:v>Ireland</c:v>
                </c:pt>
                <c:pt idx="19">
                  <c:v>Alabama</c:v>
                </c:pt>
                <c:pt idx="20">
                  <c:v>Western Australia</c:v>
                </c:pt>
                <c:pt idx="21">
                  <c:v>Trinidad &amp; Tobago</c:v>
                </c:pt>
                <c:pt idx="22">
                  <c:v>Australia—Offshore</c:v>
                </c:pt>
                <c:pt idx="23">
                  <c:v>Queensland</c:v>
                </c:pt>
                <c:pt idx="24">
                  <c:v>Saskatchewan</c:v>
                </c:pt>
                <c:pt idx="25">
                  <c:v>Alberta</c:v>
                </c:pt>
                <c:pt idx="26">
                  <c:v>Oklahoma</c:v>
                </c:pt>
                <c:pt idx="27">
                  <c:v>South Australia</c:v>
                </c:pt>
                <c:pt idx="28">
                  <c:v>New Mexico</c:v>
                </c:pt>
                <c:pt idx="29">
                  <c:v>United Kingdom—North Sea</c:v>
                </c:pt>
                <c:pt idx="30">
                  <c:v>Alaska</c:v>
                </c:pt>
                <c:pt idx="31">
                  <c:v>North Dakota</c:v>
                </c:pt>
                <c:pt idx="32">
                  <c:v>Wyoming</c:v>
                </c:pt>
                <c:pt idx="33">
                  <c:v>US Offshore—Gulf of Mexico</c:v>
                </c:pt>
                <c:pt idx="34">
                  <c:v>UK—Other Offshore (ex. North Sea)</c:v>
                </c:pt>
                <c:pt idx="35">
                  <c:v>Texas</c:v>
                </c:pt>
                <c:pt idx="36">
                  <c:v>Norway—Other Offshore (ex. North Sea)</c:v>
                </c:pt>
                <c:pt idx="37">
                  <c:v>Norway—North Sea</c:v>
                </c:pt>
                <c:pt idx="38">
                  <c:v>New Zealand</c:v>
                </c:pt>
                <c:pt idx="39">
                  <c:v>Netherlands</c:v>
                </c:pt>
                <c:pt idx="40">
                  <c:v>Montana</c:v>
                </c:pt>
              </c:strCache>
            </c:strRef>
          </c:cat>
          <c:val>
            <c:numRef>
              <c:f>'Fig 29'!$D$43:$D$83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6.25E-2</c:v>
                </c:pt>
                <c:pt idx="3">
                  <c:v>0</c:v>
                </c:pt>
                <c:pt idx="4">
                  <c:v>4.5454545454545456E-2</c:v>
                </c:pt>
                <c:pt idx="5">
                  <c:v>0</c:v>
                </c:pt>
                <c:pt idx="6">
                  <c:v>0</c:v>
                </c:pt>
                <c:pt idx="7">
                  <c:v>0.33333333333333331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7.6923076923076927E-2</c:v>
                </c:pt>
                <c:pt idx="29">
                  <c:v>0</c:v>
                </c:pt>
                <c:pt idx="30">
                  <c:v>7.1428571428571425E-2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1311232"/>
        <c:axId val="441312768"/>
      </c:barChart>
      <c:catAx>
        <c:axId val="441311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1312768"/>
        <c:crosses val="autoZero"/>
        <c:auto val="1"/>
        <c:lblAlgn val="ctr"/>
        <c:lblOffset val="100"/>
        <c:noMultiLvlLbl val="0"/>
      </c:catAx>
      <c:valAx>
        <c:axId val="441312768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4131123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3919655349940461"/>
          <c:y val="3.6728262174914331E-2"/>
          <c:w val="0.19795222719462224"/>
          <c:h val="0.12268068186391955"/>
        </c:manualLayout>
      </c:layout>
      <c:overlay val="0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65737591409031126"/>
          <c:y val="1.4902790171088032E-2"/>
          <c:w val="0.31167886311746945"/>
          <c:h val="0.9160854935228243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 4'!$B$3</c:f>
              <c:strCache>
                <c:ptCount val="1"/>
                <c:pt idx="0">
                  <c:v>PPI Score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4'!$A$45:$A$83</c:f>
              <c:strCache>
                <c:ptCount val="39"/>
                <c:pt idx="0">
                  <c:v>Australia—Offshore</c:v>
                </c:pt>
                <c:pt idx="1">
                  <c:v>Argentina—Mendoza*</c:v>
                </c:pt>
                <c:pt idx="2">
                  <c:v>Angola*</c:v>
                </c:pt>
                <c:pt idx="3">
                  <c:v>Brazil—Offshore presalt area profit sharing contracts*</c:v>
                </c:pt>
                <c:pt idx="4">
                  <c:v>Western Australia</c:v>
                </c:pt>
                <c:pt idx="5">
                  <c:v>Thailand</c:v>
                </c:pt>
                <c:pt idx="6">
                  <c:v>Brazil—Onshore concession contracts*</c:v>
                </c:pt>
                <c:pt idx="7">
                  <c:v>Michigan*</c:v>
                </c:pt>
                <c:pt idx="8">
                  <c:v>Ohio*</c:v>
                </c:pt>
                <c:pt idx="9">
                  <c:v>Argentina—Neuquen</c:v>
                </c:pt>
                <c:pt idx="10">
                  <c:v>Ireland*</c:v>
                </c:pt>
                <c:pt idx="11">
                  <c:v>Alaska</c:v>
                </c:pt>
                <c:pt idx="12">
                  <c:v>Russia*</c:v>
                </c:pt>
                <c:pt idx="13">
                  <c:v>Newfoundland &amp; Labrador*</c:v>
                </c:pt>
                <c:pt idx="14">
                  <c:v>Guyana*</c:v>
                </c:pt>
                <c:pt idx="15">
                  <c:v>Pennsylvania*</c:v>
                </c:pt>
                <c:pt idx="16">
                  <c:v>Trinidad and Tobago*</c:v>
                </c:pt>
                <c:pt idx="17">
                  <c:v>Netherlands*</c:v>
                </c:pt>
                <c:pt idx="18">
                  <c:v>Nova Scotia*</c:v>
                </c:pt>
                <c:pt idx="19">
                  <c:v>South Australia</c:v>
                </c:pt>
                <c:pt idx="20">
                  <c:v>Utah*</c:v>
                </c:pt>
                <c:pt idx="21">
                  <c:v>Saskatchewan</c:v>
                </c:pt>
                <c:pt idx="22">
                  <c:v>New Mexico</c:v>
                </c:pt>
                <c:pt idx="23">
                  <c:v>Manitoba</c:v>
                </c:pt>
                <c:pt idx="24">
                  <c:v>Norway—Other Offshore (except North Sea)*</c:v>
                </c:pt>
                <c:pt idx="25">
                  <c:v>Norway—North Sea*</c:v>
                </c:pt>
                <c:pt idx="26">
                  <c:v>United Kingdom—Other Offshore (except North Sea)*</c:v>
                </c:pt>
                <c:pt idx="27">
                  <c:v>Oman*</c:v>
                </c:pt>
                <c:pt idx="28">
                  <c:v>Mississippi</c:v>
                </c:pt>
                <c:pt idx="29">
                  <c:v>Louisiana</c:v>
                </c:pt>
                <c:pt idx="30">
                  <c:v>United Kingdom—North Sea</c:v>
                </c:pt>
                <c:pt idx="31">
                  <c:v>US Offshore—Gulf of Mexico</c:v>
                </c:pt>
                <c:pt idx="32">
                  <c:v>Montana</c:v>
                </c:pt>
                <c:pt idx="33">
                  <c:v>Alabama*</c:v>
                </c:pt>
                <c:pt idx="34">
                  <c:v>North Dakota</c:v>
                </c:pt>
                <c:pt idx="35">
                  <c:v>Wyoming</c:v>
                </c:pt>
                <c:pt idx="36">
                  <c:v>Kansas</c:v>
                </c:pt>
                <c:pt idx="37">
                  <c:v>Oklahoma</c:v>
                </c:pt>
                <c:pt idx="38">
                  <c:v>Texas</c:v>
                </c:pt>
              </c:strCache>
            </c:strRef>
          </c:cat>
          <c:val>
            <c:numRef>
              <c:f>'Fig 4'!$B$45:$B$83</c:f>
              <c:numCache>
                <c:formatCode>0</c:formatCode>
                <c:ptCount val="39"/>
                <c:pt idx="0">
                  <c:v>69.86</c:v>
                </c:pt>
                <c:pt idx="1">
                  <c:v>70.400000000000006</c:v>
                </c:pt>
                <c:pt idx="2">
                  <c:v>70.53</c:v>
                </c:pt>
                <c:pt idx="3">
                  <c:v>71.7</c:v>
                </c:pt>
                <c:pt idx="4">
                  <c:v>71.959999999999994</c:v>
                </c:pt>
                <c:pt idx="5">
                  <c:v>72.28</c:v>
                </c:pt>
                <c:pt idx="6">
                  <c:v>72.42</c:v>
                </c:pt>
                <c:pt idx="7">
                  <c:v>72.930000000000007</c:v>
                </c:pt>
                <c:pt idx="8">
                  <c:v>73.06</c:v>
                </c:pt>
                <c:pt idx="9">
                  <c:v>73.55</c:v>
                </c:pt>
                <c:pt idx="10">
                  <c:v>74.08</c:v>
                </c:pt>
                <c:pt idx="11">
                  <c:v>74.2</c:v>
                </c:pt>
                <c:pt idx="12">
                  <c:v>75.38</c:v>
                </c:pt>
                <c:pt idx="13">
                  <c:v>76.44</c:v>
                </c:pt>
                <c:pt idx="14">
                  <c:v>76.87</c:v>
                </c:pt>
                <c:pt idx="15">
                  <c:v>77.599999999999994</c:v>
                </c:pt>
                <c:pt idx="16">
                  <c:v>77.599999999999994</c:v>
                </c:pt>
                <c:pt idx="17">
                  <c:v>77.959999999999994</c:v>
                </c:pt>
                <c:pt idx="18">
                  <c:v>78.11</c:v>
                </c:pt>
                <c:pt idx="19">
                  <c:v>78.17</c:v>
                </c:pt>
                <c:pt idx="20">
                  <c:v>78.22</c:v>
                </c:pt>
                <c:pt idx="21">
                  <c:v>80.040000000000006</c:v>
                </c:pt>
                <c:pt idx="22">
                  <c:v>80.41</c:v>
                </c:pt>
                <c:pt idx="23">
                  <c:v>81.75</c:v>
                </c:pt>
                <c:pt idx="24">
                  <c:v>82.01</c:v>
                </c:pt>
                <c:pt idx="25">
                  <c:v>82.17</c:v>
                </c:pt>
                <c:pt idx="26">
                  <c:v>82.2</c:v>
                </c:pt>
                <c:pt idx="27">
                  <c:v>82.34</c:v>
                </c:pt>
                <c:pt idx="28">
                  <c:v>84.61</c:v>
                </c:pt>
                <c:pt idx="29">
                  <c:v>84.76</c:v>
                </c:pt>
                <c:pt idx="30">
                  <c:v>84.84</c:v>
                </c:pt>
                <c:pt idx="31">
                  <c:v>86.49</c:v>
                </c:pt>
                <c:pt idx="32">
                  <c:v>86.98</c:v>
                </c:pt>
                <c:pt idx="33">
                  <c:v>89.92</c:v>
                </c:pt>
                <c:pt idx="34">
                  <c:v>91.35</c:v>
                </c:pt>
                <c:pt idx="35">
                  <c:v>91.67</c:v>
                </c:pt>
                <c:pt idx="36">
                  <c:v>92.04</c:v>
                </c:pt>
                <c:pt idx="37">
                  <c:v>96.35</c:v>
                </c:pt>
                <c:pt idx="38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4123648"/>
        <c:axId val="174424832"/>
      </c:barChart>
      <c:catAx>
        <c:axId val="174123648"/>
        <c:scaling>
          <c:orientation val="minMax"/>
        </c:scaling>
        <c:delete val="0"/>
        <c:axPos val="l"/>
        <c:majorTickMark val="out"/>
        <c:minorTickMark val="none"/>
        <c:tickLblPos val="nextTo"/>
        <c:crossAx val="174424832"/>
        <c:crosses val="autoZero"/>
        <c:auto val="1"/>
        <c:lblAlgn val="ctr"/>
        <c:lblOffset val="100"/>
        <c:noMultiLvlLbl val="0"/>
      </c:catAx>
      <c:valAx>
        <c:axId val="174424832"/>
        <c:scaling>
          <c:orientation val="minMax"/>
          <c:max val="100"/>
        </c:scaling>
        <c:delete val="0"/>
        <c:axPos val="b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174123648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256616360454944"/>
          <c:y val="3.8903674540682415E-2"/>
          <c:w val="0.6996474464129484"/>
          <c:h val="0.7621692913385826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5'!$B$4</c:f>
              <c:strCache>
                <c:ptCount val="1"/>
                <c:pt idx="0">
                  <c:v>PPI Score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  <a:effectLst>
              <a:outerShdw blurRad="50800" dist="38100" dir="2700000" sx="102000" sy="102000" algn="tl" rotWithShape="0">
                <a:srgbClr val="8064A2">
                  <a:lumMod val="75000"/>
                  <a:alpha val="40000"/>
                </a:srgbClr>
              </a:outerShdw>
            </a:effectLst>
          </c:spPr>
          <c:invertIfNegative val="0"/>
          <c:cat>
            <c:strRef>
              <c:f>'Fig 5'!$A$5:$A$10</c:f>
              <c:strCache>
                <c:ptCount val="6"/>
                <c:pt idx="0">
                  <c:v>British Columbia</c:v>
                </c:pt>
                <c:pt idx="1">
                  <c:v>Alberta</c:v>
                </c:pt>
                <c:pt idx="2">
                  <c:v>Newfoundland &amp; Labrador</c:v>
                </c:pt>
                <c:pt idx="3">
                  <c:v>Nova Scotia</c:v>
                </c:pt>
                <c:pt idx="4">
                  <c:v>Saskatchewan</c:v>
                </c:pt>
                <c:pt idx="5">
                  <c:v>Manitoba</c:v>
                </c:pt>
              </c:strCache>
            </c:strRef>
          </c:cat>
          <c:val>
            <c:numRef>
              <c:f>'Fig 5'!$B$5:$B$10</c:f>
              <c:numCache>
                <c:formatCode>0.00</c:formatCode>
                <c:ptCount val="6"/>
                <c:pt idx="0">
                  <c:v>56.395921336180535</c:v>
                </c:pt>
                <c:pt idx="1">
                  <c:v>67.828921478240588</c:v>
                </c:pt>
                <c:pt idx="2">
                  <c:v>76.437296996016002</c:v>
                </c:pt>
                <c:pt idx="3">
                  <c:v>78.111494980588759</c:v>
                </c:pt>
                <c:pt idx="4">
                  <c:v>80.039994210003485</c:v>
                </c:pt>
                <c:pt idx="5">
                  <c:v>81.754687948101122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54593280"/>
        <c:axId val="349814784"/>
      </c:barChart>
      <c:catAx>
        <c:axId val="254593280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>
            <a:noFill/>
          </a:ln>
        </c:spPr>
        <c:crossAx val="349814784"/>
        <c:crosses val="autoZero"/>
        <c:auto val="1"/>
        <c:lblAlgn val="ctr"/>
        <c:lblOffset val="100"/>
        <c:noMultiLvlLbl val="0"/>
      </c:catAx>
      <c:valAx>
        <c:axId val="349814784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545932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0170066572196486"/>
          <c:y val="3.8903674540682415E-2"/>
          <c:w val="0.67051290130654662"/>
          <c:h val="0.850926734236168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6'!$B$5</c:f>
              <c:strCache>
                <c:ptCount val="1"/>
                <c:pt idx="0">
                  <c:v>PPI Score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  <a:effectLst>
              <a:outerShdw blurRad="25400" dist="38100" dir="600000" sx="101000" sy="101000" algn="tl" rotWithShape="0">
                <a:srgbClr val="8064A2">
                  <a:lumMod val="75000"/>
                  <a:alpha val="40000"/>
                </a:srgbClr>
              </a:outerShdw>
            </a:effectLst>
          </c:spPr>
          <c:invertIfNegative val="0"/>
          <c:cat>
            <c:strRef>
              <c:f>'Fig 6'!$A$6:$A$24</c:f>
              <c:strCache>
                <c:ptCount val="19"/>
                <c:pt idx="0">
                  <c:v>California</c:v>
                </c:pt>
                <c:pt idx="1">
                  <c:v>US Offshore—Alaska</c:v>
                </c:pt>
                <c:pt idx="2">
                  <c:v>Colorado</c:v>
                </c:pt>
                <c:pt idx="3">
                  <c:v>Michigan</c:v>
                </c:pt>
                <c:pt idx="4">
                  <c:v>Ohio</c:v>
                </c:pt>
                <c:pt idx="5">
                  <c:v>Alaska</c:v>
                </c:pt>
                <c:pt idx="6">
                  <c:v>Pennsylvania</c:v>
                </c:pt>
                <c:pt idx="7">
                  <c:v>Utah</c:v>
                </c:pt>
                <c:pt idx="8">
                  <c:v>New Mexico</c:v>
                </c:pt>
                <c:pt idx="9">
                  <c:v>Mississippi</c:v>
                </c:pt>
                <c:pt idx="10">
                  <c:v>Louisiana</c:v>
                </c:pt>
                <c:pt idx="11">
                  <c:v>US Offshore—Gulf of Mexico</c:v>
                </c:pt>
                <c:pt idx="12">
                  <c:v>Montana</c:v>
                </c:pt>
                <c:pt idx="13">
                  <c:v>Alabama</c:v>
                </c:pt>
                <c:pt idx="14">
                  <c:v>North Dakota</c:v>
                </c:pt>
                <c:pt idx="15">
                  <c:v>Wyoming</c:v>
                </c:pt>
                <c:pt idx="16">
                  <c:v>Kansas</c:v>
                </c:pt>
                <c:pt idx="17">
                  <c:v>Oklahoma</c:v>
                </c:pt>
                <c:pt idx="18">
                  <c:v>Texas</c:v>
                </c:pt>
              </c:strCache>
            </c:strRef>
          </c:cat>
          <c:val>
            <c:numRef>
              <c:f>'Fig 6'!$B$6:$B$24</c:f>
              <c:numCache>
                <c:formatCode>0.00</c:formatCode>
                <c:ptCount val="19"/>
                <c:pt idx="0">
                  <c:v>52.086612119252287</c:v>
                </c:pt>
                <c:pt idx="1">
                  <c:v>54.151353665490674</c:v>
                </c:pt>
                <c:pt idx="2">
                  <c:v>56.346066661014369</c:v>
                </c:pt>
                <c:pt idx="3">
                  <c:v>72.931925849201633</c:v>
                </c:pt>
                <c:pt idx="4">
                  <c:v>73.055321156977129</c:v>
                </c:pt>
                <c:pt idx="5">
                  <c:v>74.195220989078052</c:v>
                </c:pt>
                <c:pt idx="6">
                  <c:v>77.599557446822658</c:v>
                </c:pt>
                <c:pt idx="7">
                  <c:v>78.217616700564761</c:v>
                </c:pt>
                <c:pt idx="8">
                  <c:v>80.405834152646932</c:v>
                </c:pt>
                <c:pt idx="9">
                  <c:v>84.608355490562801</c:v>
                </c:pt>
                <c:pt idx="10">
                  <c:v>84.759090093700934</c:v>
                </c:pt>
                <c:pt idx="11">
                  <c:v>86.493595729174629</c:v>
                </c:pt>
                <c:pt idx="12">
                  <c:v>86.981179888475722</c:v>
                </c:pt>
                <c:pt idx="13">
                  <c:v>89.916472499681561</c:v>
                </c:pt>
                <c:pt idx="14">
                  <c:v>91.354352306560003</c:v>
                </c:pt>
                <c:pt idx="15">
                  <c:v>91.666877699305843</c:v>
                </c:pt>
                <c:pt idx="16">
                  <c:v>92.038235198811208</c:v>
                </c:pt>
                <c:pt idx="17">
                  <c:v>96.354647617160381</c:v>
                </c:pt>
                <c:pt idx="18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8065664"/>
        <c:axId val="208067200"/>
      </c:barChart>
      <c:catAx>
        <c:axId val="208065664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>
            <a:noFill/>
          </a:ln>
        </c:spPr>
        <c:crossAx val="208067200"/>
        <c:crosses val="autoZero"/>
        <c:auto val="1"/>
        <c:lblAlgn val="ctr"/>
        <c:lblOffset val="100"/>
        <c:noMultiLvlLbl val="0"/>
      </c:catAx>
      <c:valAx>
        <c:axId val="208067200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08065664"/>
        <c:crosses val="autoZero"/>
        <c:crossBetween val="between"/>
      </c:valAx>
    </c:plotArea>
    <c:plotVisOnly val="1"/>
    <c:dispBlanksAs val="gap"/>
    <c:showDLblsOverMax val="0"/>
  </c:chart>
  <c:spPr>
    <a:ln>
      <a:noFill/>
    </a:ln>
    <a:effectLst/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256616360454944"/>
          <c:y val="3.8903674540682415E-2"/>
          <c:w val="0.6996474464129484"/>
          <c:h val="0.8141070786164799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7'!$B$4</c:f>
              <c:strCache>
                <c:ptCount val="1"/>
                <c:pt idx="0">
                  <c:v>PPI Score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  <a:effectLst>
              <a:outerShdw blurRad="25400" dist="38100" dir="600000" sx="101000" sy="101000" algn="tl" rotWithShape="0">
                <a:srgbClr val="8064A2">
                  <a:lumMod val="75000"/>
                  <a:alpha val="40000"/>
                </a:srgbClr>
              </a:outerShdw>
            </a:effectLst>
          </c:spPr>
          <c:invertIfNegative val="0"/>
          <c:cat>
            <c:strRef>
              <c:f>'Fig 7'!$A$5:$A$16</c:f>
              <c:strCache>
                <c:ptCount val="12"/>
                <c:pt idx="0">
                  <c:v>Tasmania</c:v>
                </c:pt>
                <c:pt idx="1">
                  <c:v>Victoria</c:v>
                </c:pt>
                <c:pt idx="2">
                  <c:v>New South Wales</c:v>
                </c:pt>
                <c:pt idx="3">
                  <c:v>Indonesia</c:v>
                </c:pt>
                <c:pt idx="4">
                  <c:v>Papua New Guinea</c:v>
                </c:pt>
                <c:pt idx="5">
                  <c:v>Northern Territory</c:v>
                </c:pt>
                <c:pt idx="6">
                  <c:v>Queensland</c:v>
                </c:pt>
                <c:pt idx="7">
                  <c:v>Malaysia</c:v>
                </c:pt>
                <c:pt idx="8">
                  <c:v>New Zealand</c:v>
                </c:pt>
                <c:pt idx="9">
                  <c:v>Australia—Offshore</c:v>
                </c:pt>
                <c:pt idx="10">
                  <c:v>Western Australia</c:v>
                </c:pt>
                <c:pt idx="11">
                  <c:v>South Australia</c:v>
                </c:pt>
              </c:strCache>
            </c:strRef>
          </c:cat>
          <c:val>
            <c:numRef>
              <c:f>'Fig 7'!$B$5:$B$16</c:f>
              <c:numCache>
                <c:formatCode>0.00</c:formatCode>
                <c:ptCount val="12"/>
                <c:pt idx="0">
                  <c:v>26.114064567639666</c:v>
                </c:pt>
                <c:pt idx="1">
                  <c:v>31.52373281467392</c:v>
                </c:pt>
                <c:pt idx="2">
                  <c:v>40.368295174732324</c:v>
                </c:pt>
                <c:pt idx="3">
                  <c:v>47.156060370493847</c:v>
                </c:pt>
                <c:pt idx="4">
                  <c:v>48.94701792059584</c:v>
                </c:pt>
                <c:pt idx="5">
                  <c:v>51.351502969191031</c:v>
                </c:pt>
                <c:pt idx="6">
                  <c:v>62.599683820200035</c:v>
                </c:pt>
                <c:pt idx="7">
                  <c:v>64.520008566144227</c:v>
                </c:pt>
                <c:pt idx="8">
                  <c:v>65.891367488370719</c:v>
                </c:pt>
                <c:pt idx="9">
                  <c:v>69.856335400779287</c:v>
                </c:pt>
                <c:pt idx="10">
                  <c:v>71.958645580421788</c:v>
                </c:pt>
                <c:pt idx="11">
                  <c:v>78.171609293142012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9425536"/>
        <c:axId val="209427072"/>
      </c:barChart>
      <c:catAx>
        <c:axId val="209425536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>
            <a:noFill/>
          </a:ln>
        </c:spPr>
        <c:crossAx val="209427072"/>
        <c:crosses val="autoZero"/>
        <c:auto val="1"/>
        <c:lblAlgn val="ctr"/>
        <c:lblOffset val="100"/>
        <c:noMultiLvlLbl val="0"/>
      </c:catAx>
      <c:valAx>
        <c:axId val="209427072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09425536"/>
        <c:crosses val="autoZero"/>
        <c:crossBetween val="between"/>
      </c:valAx>
    </c:plotArea>
    <c:plotVisOnly val="1"/>
    <c:dispBlanksAs val="gap"/>
    <c:showDLblsOverMax val="0"/>
  </c:chart>
  <c:spPr>
    <a:ln>
      <a:noFill/>
    </a:ln>
    <a:effectLst/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8880645665372467"/>
          <c:y val="3.8903674540682415E-2"/>
          <c:w val="0.68340706284096753"/>
          <c:h val="0.7987520465891860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8'!$B$5</c:f>
              <c:strCache>
                <c:ptCount val="1"/>
                <c:pt idx="0">
                  <c:v>PPI Score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  <a:ln>
              <a:noFill/>
            </a:ln>
            <a:effectLst>
              <a:outerShdw blurRad="25400" dist="38100" dir="600000" sx="101000" sy="101000" algn="tl" rotWithShape="0">
                <a:srgbClr val="8064A2">
                  <a:lumMod val="75000"/>
                  <a:alpha val="40000"/>
                </a:srgbClr>
              </a:outerShdw>
            </a:effectLst>
          </c:spPr>
          <c:invertIfNegative val="0"/>
          <c:cat>
            <c:strRef>
              <c:f>'Fig 8'!$A$6:$A$13</c:f>
              <c:strCache>
                <c:ptCount val="8"/>
                <c:pt idx="0">
                  <c:v>France</c:v>
                </c:pt>
                <c:pt idx="1">
                  <c:v>Ireland</c:v>
                </c:pt>
                <c:pt idx="2">
                  <c:v>Russia</c:v>
                </c:pt>
                <c:pt idx="3">
                  <c:v>Netherlands</c:v>
                </c:pt>
                <c:pt idx="4">
                  <c:v>Norway—Other Offshore (except North Sea)</c:v>
                </c:pt>
                <c:pt idx="5">
                  <c:v>Norway—North Sea</c:v>
                </c:pt>
                <c:pt idx="6">
                  <c:v>United Kingdom—Other Offshore (except North Sea)</c:v>
                </c:pt>
                <c:pt idx="7">
                  <c:v>United Kingdom—North Sea</c:v>
                </c:pt>
              </c:strCache>
            </c:strRef>
          </c:cat>
          <c:val>
            <c:numRef>
              <c:f>'Fig 8'!$B$6:$B$13</c:f>
              <c:numCache>
                <c:formatCode>0.00</c:formatCode>
                <c:ptCount val="8"/>
                <c:pt idx="0">
                  <c:v>48.182606214766501</c:v>
                </c:pt>
                <c:pt idx="1">
                  <c:v>74.08457160569904</c:v>
                </c:pt>
                <c:pt idx="2">
                  <c:v>75.384165902173578</c:v>
                </c:pt>
                <c:pt idx="3">
                  <c:v>77.956912958366004</c:v>
                </c:pt>
                <c:pt idx="4">
                  <c:v>82.013886390568572</c:v>
                </c:pt>
                <c:pt idx="5">
                  <c:v>82.173787652791702</c:v>
                </c:pt>
                <c:pt idx="6">
                  <c:v>82.198511920806951</c:v>
                </c:pt>
                <c:pt idx="7">
                  <c:v>84.841619059276212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1407616"/>
        <c:axId val="262505600"/>
      </c:barChart>
      <c:catAx>
        <c:axId val="301407616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>
            <a:noFill/>
          </a:ln>
        </c:spPr>
        <c:crossAx val="262505600"/>
        <c:crosses val="autoZero"/>
        <c:auto val="1"/>
        <c:lblAlgn val="ctr"/>
        <c:lblOffset val="100"/>
        <c:noMultiLvlLbl val="0"/>
      </c:catAx>
      <c:valAx>
        <c:axId val="262505600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301407616"/>
        <c:crosses val="autoZero"/>
        <c:crossBetween val="between"/>
      </c:valAx>
    </c:plotArea>
    <c:plotVisOnly val="1"/>
    <c:dispBlanksAs val="gap"/>
    <c:showDLblsOverMax val="0"/>
  </c:chart>
  <c:spPr>
    <a:ln>
      <a:noFill/>
    </a:ln>
    <a:effectLst/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15875</xdr:colOff>
      <xdr:row>3</xdr:row>
      <xdr:rowOff>188383</xdr:rowOff>
    </xdr:from>
    <xdr:to>
      <xdr:col>16</xdr:col>
      <xdr:colOff>190500</xdr:colOff>
      <xdr:row>30</xdr:row>
      <xdr:rowOff>10583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0.46758</cdr:x>
      <cdr:y>0.94247</cdr:y>
    </cdr:from>
    <cdr:to>
      <cdr:x>0.67028</cdr:x>
      <cdr:y>1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701025" y="6068471"/>
          <a:ext cx="1604426" cy="37043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3</xdr:row>
      <xdr:rowOff>9524</xdr:rowOff>
    </xdr:from>
    <xdr:to>
      <xdr:col>15</xdr:col>
      <xdr:colOff>28575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0.47041</cdr:x>
      <cdr:y>0.93219</cdr:y>
    </cdr:from>
    <cdr:to>
      <cdr:x>0.67311</cdr:x>
      <cdr:y>0.98972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481433" y="5141005"/>
          <a:ext cx="1500168" cy="31727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380999</xdr:colOff>
      <xdr:row>3</xdr:row>
      <xdr:rowOff>180974</xdr:rowOff>
    </xdr:from>
    <xdr:to>
      <xdr:col>15</xdr:col>
      <xdr:colOff>276225</xdr:colOff>
      <xdr:row>32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0.47041</cdr:x>
      <cdr:y>0.93219</cdr:y>
    </cdr:from>
    <cdr:to>
      <cdr:x>0.67311</cdr:x>
      <cdr:y>0.98972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481433" y="5141005"/>
          <a:ext cx="1500168" cy="31727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4</xdr:row>
      <xdr:rowOff>9525</xdr:rowOff>
    </xdr:from>
    <xdr:to>
      <xdr:col>14</xdr:col>
      <xdr:colOff>504825</xdr:colOff>
      <xdr:row>29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0.47041</cdr:x>
      <cdr:y>0.93219</cdr:y>
    </cdr:from>
    <cdr:to>
      <cdr:x>0.67311</cdr:x>
      <cdr:y>0.98972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481433" y="5141005"/>
          <a:ext cx="1500168" cy="31727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3</xdr:row>
      <xdr:rowOff>180975</xdr:rowOff>
    </xdr:from>
    <xdr:to>
      <xdr:col>15</xdr:col>
      <xdr:colOff>542925</xdr:colOff>
      <xdr:row>29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0.47041</cdr:x>
      <cdr:y>0.93219</cdr:y>
    </cdr:from>
    <cdr:to>
      <cdr:x>0.67311</cdr:x>
      <cdr:y>0.98972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481433" y="5141005"/>
          <a:ext cx="1500168" cy="31727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3</xdr:row>
      <xdr:rowOff>180975</xdr:rowOff>
    </xdr:from>
    <xdr:to>
      <xdr:col>13</xdr:col>
      <xdr:colOff>342900</xdr:colOff>
      <xdr:row>14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1</xdr:rowOff>
    </xdr:from>
    <xdr:to>
      <xdr:col>9</xdr:col>
      <xdr:colOff>476250</xdr:colOff>
      <xdr:row>35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0.44671</cdr:x>
      <cdr:y>0.89</cdr:y>
    </cdr:from>
    <cdr:to>
      <cdr:x>0.64941</cdr:x>
      <cdr:y>0.995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2872042" y="1695450"/>
          <a:ext cx="1303235" cy="20002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3</xdr:row>
      <xdr:rowOff>180975</xdr:rowOff>
    </xdr:from>
    <xdr:to>
      <xdr:col>15</xdr:col>
      <xdr:colOff>247650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0.47041</cdr:x>
      <cdr:y>0.93219</cdr:y>
    </cdr:from>
    <cdr:to>
      <cdr:x>0.67311</cdr:x>
      <cdr:y>0.98972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481433" y="5141005"/>
          <a:ext cx="1500168" cy="31727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5</xdr:row>
      <xdr:rowOff>85726</xdr:rowOff>
    </xdr:from>
    <xdr:to>
      <xdr:col>17</xdr:col>
      <xdr:colOff>190500</xdr:colOff>
      <xdr:row>34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209549</xdr:colOff>
      <xdr:row>2</xdr:row>
      <xdr:rowOff>161924</xdr:rowOff>
    </xdr:from>
    <xdr:to>
      <xdr:col>22</xdr:col>
      <xdr:colOff>314324</xdr:colOff>
      <xdr:row>68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266701</xdr:colOff>
      <xdr:row>2</xdr:row>
      <xdr:rowOff>171450</xdr:rowOff>
    </xdr:from>
    <xdr:to>
      <xdr:col>15</xdr:col>
      <xdr:colOff>352425</xdr:colOff>
      <xdr:row>67</xdr:row>
      <xdr:rowOff>190122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590549</xdr:colOff>
      <xdr:row>1</xdr:row>
      <xdr:rowOff>185736</xdr:rowOff>
    </xdr:from>
    <xdr:to>
      <xdr:col>27</xdr:col>
      <xdr:colOff>600074</xdr:colOff>
      <xdr:row>67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1</xdr:row>
      <xdr:rowOff>180976</xdr:rowOff>
    </xdr:from>
    <xdr:to>
      <xdr:col>16</xdr:col>
      <xdr:colOff>600074</xdr:colOff>
      <xdr:row>67</xdr:row>
      <xdr:rowOff>189070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304799</xdr:colOff>
      <xdr:row>2</xdr:row>
      <xdr:rowOff>14286</xdr:rowOff>
    </xdr:from>
    <xdr:to>
      <xdr:col>27</xdr:col>
      <xdr:colOff>295274</xdr:colOff>
      <xdr:row>67</xdr:row>
      <xdr:rowOff>182436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2</xdr:row>
      <xdr:rowOff>9525</xdr:rowOff>
    </xdr:from>
    <xdr:to>
      <xdr:col>17</xdr:col>
      <xdr:colOff>0</xdr:colOff>
      <xdr:row>68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28574</xdr:colOff>
      <xdr:row>2</xdr:row>
      <xdr:rowOff>19051</xdr:rowOff>
    </xdr:from>
    <xdr:to>
      <xdr:col>26</xdr:col>
      <xdr:colOff>304799</xdr:colOff>
      <xdr:row>67</xdr:row>
      <xdr:rowOff>181204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</xdr:colOff>
      <xdr:row>2</xdr:row>
      <xdr:rowOff>28576</xdr:rowOff>
    </xdr:from>
    <xdr:to>
      <xdr:col>17</xdr:col>
      <xdr:colOff>28575</xdr:colOff>
      <xdr:row>67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600075</xdr:colOff>
      <xdr:row>3</xdr:row>
      <xdr:rowOff>14287</xdr:rowOff>
    </xdr:from>
    <xdr:to>
      <xdr:col>26</xdr:col>
      <xdr:colOff>209550</xdr:colOff>
      <xdr:row>68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3</xdr:row>
      <xdr:rowOff>28575</xdr:rowOff>
    </xdr:from>
    <xdr:to>
      <xdr:col>16</xdr:col>
      <xdr:colOff>581024</xdr:colOff>
      <xdr:row>67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590549</xdr:colOff>
      <xdr:row>2</xdr:row>
      <xdr:rowOff>4761</xdr:rowOff>
    </xdr:from>
    <xdr:to>
      <xdr:col>26</xdr:col>
      <xdr:colOff>38100</xdr:colOff>
      <xdr:row>67</xdr:row>
      <xdr:rowOff>169511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2</xdr:row>
      <xdr:rowOff>0</xdr:rowOff>
    </xdr:from>
    <xdr:to>
      <xdr:col>16</xdr:col>
      <xdr:colOff>600074</xdr:colOff>
      <xdr:row>68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500063</xdr:colOff>
      <xdr:row>3</xdr:row>
      <xdr:rowOff>47623</xdr:rowOff>
    </xdr:from>
    <xdr:to>
      <xdr:col>11</xdr:col>
      <xdr:colOff>119063</xdr:colOff>
      <xdr:row>31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</xdr:row>
      <xdr:rowOff>14286</xdr:rowOff>
    </xdr:from>
    <xdr:to>
      <xdr:col>26</xdr:col>
      <xdr:colOff>352426</xdr:colOff>
      <xdr:row>68</xdr:row>
      <xdr:rowOff>4228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9524</xdr:colOff>
      <xdr:row>1</xdr:row>
      <xdr:rowOff>180974</xdr:rowOff>
    </xdr:from>
    <xdr:to>
      <xdr:col>16</xdr:col>
      <xdr:colOff>609599</xdr:colOff>
      <xdr:row>68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485774</xdr:colOff>
      <xdr:row>2</xdr:row>
      <xdr:rowOff>52386</xdr:rowOff>
    </xdr:from>
    <xdr:to>
      <xdr:col>26</xdr:col>
      <xdr:colOff>247650</xdr:colOff>
      <xdr:row>68</xdr:row>
      <xdr:rowOff>80311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581024</xdr:colOff>
      <xdr:row>2</xdr:row>
      <xdr:rowOff>28576</xdr:rowOff>
    </xdr:from>
    <xdr:to>
      <xdr:col>14</xdr:col>
      <xdr:colOff>533399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9525</xdr:colOff>
      <xdr:row>2</xdr:row>
      <xdr:rowOff>185737</xdr:rowOff>
    </xdr:from>
    <xdr:to>
      <xdr:col>26</xdr:col>
      <xdr:colOff>390525</xdr:colOff>
      <xdr:row>68</xdr:row>
      <xdr:rowOff>1282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600075</xdr:colOff>
      <xdr:row>3</xdr:row>
      <xdr:rowOff>0</xdr:rowOff>
    </xdr:from>
    <xdr:to>
      <xdr:col>16</xdr:col>
      <xdr:colOff>600075</xdr:colOff>
      <xdr:row>68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600075</xdr:colOff>
      <xdr:row>2</xdr:row>
      <xdr:rowOff>4761</xdr:rowOff>
    </xdr:from>
    <xdr:to>
      <xdr:col>27</xdr:col>
      <xdr:colOff>66675</xdr:colOff>
      <xdr:row>68</xdr:row>
      <xdr:rowOff>8091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66674</xdr:colOff>
      <xdr:row>2</xdr:row>
      <xdr:rowOff>19050</xdr:rowOff>
    </xdr:from>
    <xdr:to>
      <xdr:col>16</xdr:col>
      <xdr:colOff>590549</xdr:colOff>
      <xdr:row>68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</xdr:row>
      <xdr:rowOff>42861</xdr:rowOff>
    </xdr:from>
    <xdr:to>
      <xdr:col>26</xdr:col>
      <xdr:colOff>295275</xdr:colOff>
      <xdr:row>67</xdr:row>
      <xdr:rowOff>156715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57149</xdr:colOff>
      <xdr:row>2</xdr:row>
      <xdr:rowOff>28575</xdr:rowOff>
    </xdr:from>
    <xdr:to>
      <xdr:col>16</xdr:col>
      <xdr:colOff>600074</xdr:colOff>
      <xdr:row>67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352424</xdr:colOff>
      <xdr:row>2</xdr:row>
      <xdr:rowOff>33336</xdr:rowOff>
    </xdr:from>
    <xdr:to>
      <xdr:col>24</xdr:col>
      <xdr:colOff>476249</xdr:colOff>
      <xdr:row>67</xdr:row>
      <xdr:rowOff>156646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180976</xdr:colOff>
      <xdr:row>2</xdr:row>
      <xdr:rowOff>19049</xdr:rowOff>
    </xdr:from>
    <xdr:to>
      <xdr:col>15</xdr:col>
      <xdr:colOff>342900</xdr:colOff>
      <xdr:row>67</xdr:row>
      <xdr:rowOff>180974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123825</xdr:colOff>
      <xdr:row>3</xdr:row>
      <xdr:rowOff>71</xdr:rowOff>
    </xdr:from>
    <xdr:to>
      <xdr:col>25</xdr:col>
      <xdr:colOff>561975</xdr:colOff>
      <xdr:row>67</xdr:row>
      <xdr:rowOff>189684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3</xdr:row>
      <xdr:rowOff>9525</xdr:rowOff>
    </xdr:from>
    <xdr:to>
      <xdr:col>17</xdr:col>
      <xdr:colOff>104775</xdr:colOff>
      <xdr:row>68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</xdr:row>
      <xdr:rowOff>4760</xdr:rowOff>
    </xdr:from>
    <xdr:to>
      <xdr:col>26</xdr:col>
      <xdr:colOff>276226</xdr:colOff>
      <xdr:row>68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1</xdr:row>
      <xdr:rowOff>180975</xdr:rowOff>
    </xdr:from>
    <xdr:to>
      <xdr:col>16</xdr:col>
      <xdr:colOff>600075</xdr:colOff>
      <xdr:row>67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600074</xdr:colOff>
      <xdr:row>1</xdr:row>
      <xdr:rowOff>185736</xdr:rowOff>
    </xdr:from>
    <xdr:to>
      <xdr:col>26</xdr:col>
      <xdr:colOff>238125</xdr:colOff>
      <xdr:row>67</xdr:row>
      <xdr:rowOff>188425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1</xdr:row>
      <xdr:rowOff>180975</xdr:rowOff>
    </xdr:from>
    <xdr:to>
      <xdr:col>16</xdr:col>
      <xdr:colOff>600075</xdr:colOff>
      <xdr:row>68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1</xdr:row>
      <xdr:rowOff>185735</xdr:rowOff>
    </xdr:from>
    <xdr:to>
      <xdr:col>26</xdr:col>
      <xdr:colOff>57150</xdr:colOff>
      <xdr:row>67</xdr:row>
      <xdr:rowOff>184853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9524</xdr:colOff>
      <xdr:row>1</xdr:row>
      <xdr:rowOff>161925</xdr:rowOff>
    </xdr:from>
    <xdr:to>
      <xdr:col>16</xdr:col>
      <xdr:colOff>590549</xdr:colOff>
      <xdr:row>68</xdr:row>
      <xdr:rowOff>9524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47626</xdr:colOff>
      <xdr:row>2</xdr:row>
      <xdr:rowOff>743287</xdr:rowOff>
    </xdr:from>
    <xdr:to>
      <xdr:col>21</xdr:col>
      <xdr:colOff>273842</xdr:colOff>
      <xdr:row>96</xdr:row>
      <xdr:rowOff>59530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1774032</xdr:colOff>
      <xdr:row>2</xdr:row>
      <xdr:rowOff>748390</xdr:rowOff>
    </xdr:from>
    <xdr:to>
      <xdr:col>11</xdr:col>
      <xdr:colOff>107159</xdr:colOff>
      <xdr:row>96</xdr:row>
      <xdr:rowOff>122443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0.71945</cdr:x>
      <cdr:y>0.96783</cdr:y>
    </cdr:from>
    <cdr:to>
      <cdr:x>0.92215</cdr:x>
      <cdr:y>0.99077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6715746" y="14306935"/>
          <a:ext cx="1892103" cy="33910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0.69653</cdr:x>
      <cdr:y>0.96582</cdr:y>
    </cdr:from>
    <cdr:to>
      <cdr:x>0.89923</cdr:x>
      <cdr:y>0.98876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6510017" y="14323617"/>
          <a:ext cx="1894517" cy="34021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4</xdr:row>
      <xdr:rowOff>0</xdr:rowOff>
    </xdr:from>
    <xdr:to>
      <xdr:col>15</xdr:col>
      <xdr:colOff>76200</xdr:colOff>
      <xdr:row>22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0.46397</cdr:x>
      <cdr:y>0.94247</cdr:y>
    </cdr:from>
    <cdr:to>
      <cdr:x>0.66667</cdr:x>
      <cdr:y>1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3394010" y="3590811"/>
          <a:ext cx="1482790" cy="21918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  <cdr:relSizeAnchor xmlns:cdr="http://schemas.openxmlformats.org/drawingml/2006/chartDrawing">
    <cdr:from>
      <cdr:x>0.46397</cdr:x>
      <cdr:y>0.94247</cdr:y>
    </cdr:from>
    <cdr:to>
      <cdr:x>0.66667</cdr:x>
      <cdr:y>1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394010" y="3590811"/>
          <a:ext cx="1482790" cy="21918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>
              <a:latin typeface="Myriad Pro" pitchFamily="34" charset="0"/>
            </a:rPr>
            <a:t>PPI Score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3</xdr:row>
      <xdr:rowOff>66674</xdr:rowOff>
    </xdr:from>
    <xdr:to>
      <xdr:col>14</xdr:col>
      <xdr:colOff>390525</xdr:colOff>
      <xdr:row>34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3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1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8"/>
  <sheetViews>
    <sheetView topLeftCell="A25" workbookViewId="0">
      <selection activeCell="O15" sqref="O15"/>
    </sheetView>
  </sheetViews>
  <sheetFormatPr defaultRowHeight="15" x14ac:dyDescent="0.25"/>
  <cols>
    <col min="1" max="1" width="21.5703125" style="74" customWidth="1"/>
    <col min="2" max="16384" width="9.140625" style="74"/>
  </cols>
  <sheetData>
    <row r="1" spans="1:1" ht="18.75" x14ac:dyDescent="0.3">
      <c r="A1" s="73" t="s">
        <v>521</v>
      </c>
    </row>
    <row r="3" spans="1:1" x14ac:dyDescent="0.25">
      <c r="A3" s="75" t="s">
        <v>211</v>
      </c>
    </row>
    <row r="4" spans="1:1" x14ac:dyDescent="0.25">
      <c r="A4" s="75" t="s">
        <v>212</v>
      </c>
    </row>
    <row r="5" spans="1:1" x14ac:dyDescent="0.25">
      <c r="A5" s="75" t="s">
        <v>0</v>
      </c>
    </row>
    <row r="6" spans="1:1" x14ac:dyDescent="0.25">
      <c r="A6" s="75" t="s">
        <v>109</v>
      </c>
    </row>
    <row r="7" spans="1:1" x14ac:dyDescent="0.25">
      <c r="A7" s="75" t="s">
        <v>108</v>
      </c>
    </row>
    <row r="8" spans="1:1" x14ac:dyDescent="0.25">
      <c r="A8" s="75" t="s">
        <v>107</v>
      </c>
    </row>
    <row r="9" spans="1:1" x14ac:dyDescent="0.25">
      <c r="A9" s="75" t="s">
        <v>114</v>
      </c>
    </row>
    <row r="10" spans="1:1" x14ac:dyDescent="0.25">
      <c r="A10" s="76" t="s">
        <v>1</v>
      </c>
    </row>
    <row r="11" spans="1:1" x14ac:dyDescent="0.25">
      <c r="A11" s="76" t="s">
        <v>114</v>
      </c>
    </row>
    <row r="12" spans="1:1" x14ac:dyDescent="0.25">
      <c r="A12" s="76" t="s">
        <v>371</v>
      </c>
    </row>
    <row r="13" spans="1:1" x14ac:dyDescent="0.25">
      <c r="A13" s="76" t="s">
        <v>388</v>
      </c>
    </row>
    <row r="14" spans="1:1" x14ac:dyDescent="0.25">
      <c r="A14" s="76" t="s">
        <v>118</v>
      </c>
    </row>
    <row r="15" spans="1:1" x14ac:dyDescent="0.25">
      <c r="A15" s="76" t="s">
        <v>119</v>
      </c>
    </row>
    <row r="16" spans="1:1" x14ac:dyDescent="0.25">
      <c r="A16" s="76" t="s">
        <v>120</v>
      </c>
    </row>
    <row r="17" spans="1:1" x14ac:dyDescent="0.25">
      <c r="A17" s="76" t="s">
        <v>121</v>
      </c>
    </row>
    <row r="18" spans="1:1" x14ac:dyDescent="0.25">
      <c r="A18" s="76" t="s">
        <v>122</v>
      </c>
    </row>
    <row r="19" spans="1:1" x14ac:dyDescent="0.25">
      <c r="A19" s="76" t="s">
        <v>123</v>
      </c>
    </row>
    <row r="20" spans="1:1" x14ac:dyDescent="0.25">
      <c r="A20" s="76" t="s">
        <v>124</v>
      </c>
    </row>
    <row r="21" spans="1:1" x14ac:dyDescent="0.25">
      <c r="A21" s="76" t="s">
        <v>125</v>
      </c>
    </row>
    <row r="22" spans="1:1" x14ac:dyDescent="0.25">
      <c r="A22" s="77" t="s">
        <v>127</v>
      </c>
    </row>
    <row r="23" spans="1:1" x14ac:dyDescent="0.25">
      <c r="A23" s="77"/>
    </row>
    <row r="24" spans="1:1" x14ac:dyDescent="0.25">
      <c r="A24" s="78" t="s">
        <v>135</v>
      </c>
    </row>
    <row r="25" spans="1:1" x14ac:dyDescent="0.25">
      <c r="A25" s="76" t="s">
        <v>128</v>
      </c>
    </row>
    <row r="26" spans="1:1" x14ac:dyDescent="0.25">
      <c r="A26" s="76" t="s">
        <v>129</v>
      </c>
    </row>
    <row r="27" spans="1:1" x14ac:dyDescent="0.25">
      <c r="A27" s="79" t="s">
        <v>130</v>
      </c>
    </row>
    <row r="28" spans="1:1" x14ac:dyDescent="0.25">
      <c r="A28" s="76" t="s">
        <v>131</v>
      </c>
    </row>
    <row r="29" spans="1:1" x14ac:dyDescent="0.25">
      <c r="A29" s="76" t="s">
        <v>132</v>
      </c>
    </row>
    <row r="30" spans="1:1" x14ac:dyDescent="0.25">
      <c r="A30" s="76" t="s">
        <v>133</v>
      </c>
    </row>
    <row r="31" spans="1:1" x14ac:dyDescent="0.25">
      <c r="A31" s="76" t="s">
        <v>134</v>
      </c>
    </row>
    <row r="32" spans="1:1" x14ac:dyDescent="0.25">
      <c r="A32" s="76" t="s">
        <v>136</v>
      </c>
    </row>
    <row r="33" spans="1:1" x14ac:dyDescent="0.25">
      <c r="A33" s="76" t="s">
        <v>137</v>
      </c>
    </row>
    <row r="34" spans="1:1" x14ac:dyDescent="0.25">
      <c r="A34" s="76" t="s">
        <v>138</v>
      </c>
    </row>
    <row r="35" spans="1:1" x14ac:dyDescent="0.25">
      <c r="A35" s="76" t="s">
        <v>139</v>
      </c>
    </row>
    <row r="36" spans="1:1" x14ac:dyDescent="0.25">
      <c r="A36" s="76" t="s">
        <v>140</v>
      </c>
    </row>
    <row r="37" spans="1:1" x14ac:dyDescent="0.25">
      <c r="A37" s="76" t="s">
        <v>141</v>
      </c>
    </row>
    <row r="38" spans="1:1" x14ac:dyDescent="0.25">
      <c r="A38" s="76" t="s">
        <v>142</v>
      </c>
    </row>
    <row r="39" spans="1:1" x14ac:dyDescent="0.25">
      <c r="A39" s="76" t="s">
        <v>143</v>
      </c>
    </row>
    <row r="40" spans="1:1" x14ac:dyDescent="0.25">
      <c r="A40" s="79" t="s">
        <v>210</v>
      </c>
    </row>
    <row r="41" spans="1:1" x14ac:dyDescent="0.25">
      <c r="A41" s="80"/>
    </row>
    <row r="42" spans="1:1" x14ac:dyDescent="0.25">
      <c r="A42" s="81" t="s">
        <v>93</v>
      </c>
    </row>
    <row r="43" spans="1:1" x14ac:dyDescent="0.25">
      <c r="A43" s="76" t="s">
        <v>387</v>
      </c>
    </row>
    <row r="44" spans="1:1" x14ac:dyDescent="0.25">
      <c r="A44" s="76" t="s">
        <v>390</v>
      </c>
    </row>
    <row r="45" spans="1:1" x14ac:dyDescent="0.25">
      <c r="A45" s="76" t="s">
        <v>391</v>
      </c>
    </row>
    <row r="46" spans="1:1" x14ac:dyDescent="0.25">
      <c r="A46" s="76" t="s">
        <v>392</v>
      </c>
    </row>
    <row r="47" spans="1:1" x14ac:dyDescent="0.25">
      <c r="A47" s="76" t="s">
        <v>383</v>
      </c>
    </row>
    <row r="48" spans="1:1" x14ac:dyDescent="0.25">
      <c r="A48" s="76" t="s">
        <v>393</v>
      </c>
    </row>
    <row r="49" spans="1:1" x14ac:dyDescent="0.25">
      <c r="A49" s="76" t="s">
        <v>381</v>
      </c>
    </row>
    <row r="50" spans="1:1" x14ac:dyDescent="0.25">
      <c r="A50" s="76" t="s">
        <v>380</v>
      </c>
    </row>
    <row r="51" spans="1:1" x14ac:dyDescent="0.25">
      <c r="A51" s="76" t="s">
        <v>379</v>
      </c>
    </row>
    <row r="52" spans="1:1" x14ac:dyDescent="0.25">
      <c r="A52" s="76" t="s">
        <v>394</v>
      </c>
    </row>
    <row r="53" spans="1:1" x14ac:dyDescent="0.25">
      <c r="A53" s="76" t="s">
        <v>377</v>
      </c>
    </row>
    <row r="54" spans="1:1" x14ac:dyDescent="0.25">
      <c r="A54" s="76" t="s">
        <v>395</v>
      </c>
    </row>
    <row r="55" spans="1:1" x14ac:dyDescent="0.25">
      <c r="A55" s="76" t="s">
        <v>375</v>
      </c>
    </row>
    <row r="56" spans="1:1" x14ac:dyDescent="0.25">
      <c r="A56" s="76" t="s">
        <v>374</v>
      </c>
    </row>
    <row r="57" spans="1:1" x14ac:dyDescent="0.25">
      <c r="A57" s="76" t="s">
        <v>373</v>
      </c>
    </row>
    <row r="58" spans="1:1" x14ac:dyDescent="0.25">
      <c r="A58" s="76" t="s">
        <v>396</v>
      </c>
    </row>
  </sheetData>
  <hyperlinks>
    <hyperlink ref="A3" location="'Fig 1'!A1" display="Figure 1:  The position survey respondents hold in their company, 2015"/>
    <hyperlink ref="A4" location="'Fig 2'!A1" display="Figure 2: Activities performed by firms of survey respondents, 2015"/>
    <hyperlink ref="A5" location="'Fig 3'!A1" display="Figure 3: Company focus in petroleum exploration and development business, as indicated by respondents"/>
    <hyperlink ref="A6" location="'Table 1'!A1" display="Table 1: Large Reserve Holder Comparisons"/>
    <hyperlink ref="A7" location="'Table 2'!A1" display="Table 2: Medium Reserve Holder Comparisons"/>
    <hyperlink ref="A8" location="'Table 3'!A1" display="Table 3: Small Reserve Holder Comparisons"/>
    <hyperlink ref="A9" location="'Table 4'!A1" display="Table 4: Policy Perception Index"/>
    <hyperlink ref="A10" location="'Fig 4'!A1" display="Figure 4: Policy Perception Index"/>
    <hyperlink ref="A12" location="'Table 5'!A1" display="Table 5: Policy Perception Index Scores--2016 Jurisdictions Only"/>
    <hyperlink ref="A14" location="'Fig 5'!A1" display="Figure 5: Policy Perception Index--Canada "/>
    <hyperlink ref="A15" location="'Fig 6'!A1" display="Figure 6: Policy Perception Index--United States"/>
    <hyperlink ref="A16" location="'Fig 7'!A1" display="Figure 7: Policy Perception Index--Oceania"/>
    <hyperlink ref="A17" location="'Fig 8'!A1" display="Figure 8: Policy Perception Index--Europe"/>
    <hyperlink ref="A18" location="'Fig 9'!A1" display="Figure 9: Policy Perception Index--Asia"/>
    <hyperlink ref="A19" location="'Fig 10'!A1" display="Figure 10: Policy Perception Index--Africa"/>
    <hyperlink ref="A20" location="'Fig 11'!A1" display="Figure 11: Policy Perception Index--Middle East and North Africa"/>
    <hyperlink ref="A21" location="'Fig 12'!A1" display="Figure 12: Policy Perception Index--Latin America and the Caribbean"/>
    <hyperlink ref="A22" location="'Fig 13'!A1" display="Figure 13: Global Barriers to Investment, Regional Median PPI Scores 2011-2015"/>
    <hyperlink ref="A25" location="'Fig 14'!A1" display="Figure 14: Fiscal Terms"/>
    <hyperlink ref="A26" location="'Fig 15'!A1" display="Figure 15: Taxation in General"/>
    <hyperlink ref="A27" location="'Fig 16'!A1" display="Figure 16: Environmental Regulations"/>
    <hyperlink ref="A28" location="'Fig 17'!A1" display="Figure 17: Uncertainty Concerning the Administration, Interpretation and Enforcement of Regulations"/>
    <hyperlink ref="A29" location="'Fig 18'!A1" display="Figure 18: Cost of Regulatory Compliance"/>
    <hyperlink ref="A30" location="'Fig 19'!A1" display="Figure 19: Uncertainty Regarding Protected Areas"/>
    <hyperlink ref="A31" location="'Fig 20'!A1" display="Figure 20: Trade Barriers"/>
    <hyperlink ref="A32" location="'Fig 21'!A1" display="Figure 21: Labour Regulations and Employment Agreements"/>
    <hyperlink ref="A33" location="'Fig 22'!A1" display="Figure 22: Quality of Infrastructure"/>
    <hyperlink ref="A34" location="'Fig 23'!A1" display="Figure 23: Geological Database"/>
    <hyperlink ref="A35" location="'Fig 24'!A1" display="Figure 24: Labour Availability and Skills"/>
    <hyperlink ref="A36" location="'Fig 25'!A1" display="Figure 25: Disputed Land Claims"/>
    <hyperlink ref="A37" location="'Fig 26'!A1" display="Figure 26: Political Stability"/>
    <hyperlink ref="A38" location="'Fig 27'!A1" display="Figure 27: Security"/>
    <hyperlink ref="A39" location="'Fig 28'!A1" display="Figure 28: Regulatory Duplication and Inconsistencies"/>
    <hyperlink ref="A40" location="'Fig 29'!A1" display="'Fig 29'!A1"/>
    <hyperlink ref="A43" location="'Table 7'!A1" display="Table 7: Fiscal Terms"/>
    <hyperlink ref="A44" location="'Table 8'!A1" display="Table 8: Taxation in General"/>
    <hyperlink ref="A45" location="'Table 9'!A1" display="Table 9: Environmental Regulations  "/>
    <hyperlink ref="A46" location="'Table 10'!A1" display="Table 10:  Uncertainty Concerning the Administration, Interpretation and Enforcement of Regulations"/>
    <hyperlink ref="A47" location="'Table 11'!A1" display="Table 11: Cost of Regulatory Compliance"/>
    <hyperlink ref="A48" location="'Table 12'!A1" display="Table 12: Uncertainty Regarding Protected Areas"/>
    <hyperlink ref="A49" location="'Table 13'!A1" display="Table 13: Trade Barriers"/>
    <hyperlink ref="A50" location="'Table 14'!A1" display="Table 14: Labour Regulations and Employment Agreements"/>
    <hyperlink ref="A51" location="'Table 15'!A1" display="Table 15: Quality of Infrastructure"/>
    <hyperlink ref="A52" location="'Table 16'!A1" display="Table 16: Geological Database"/>
    <hyperlink ref="A53" location="'Table 17'!A1" display="Table 17: Labour Availability and Skills"/>
    <hyperlink ref="A54" location="'Table 18'!A1" display="Table 18: Disputed Land Claims "/>
    <hyperlink ref="A55" location="'Table 19'!A1" display="Table 19: Political Stability"/>
    <hyperlink ref="A56" location="'Table 20'!A1" display="Table 20: Security"/>
    <hyperlink ref="A57" location="'Table 21'!A1" display="Table 21: Regulatory Duplication and Inconsistencies"/>
    <hyperlink ref="A58" location="'Table 22'!A1" display="Table 22: Legal System Processes"/>
    <hyperlink ref="A11" location="'Table 4'!A1" display="Table 4: Policy Perception Index"/>
    <hyperlink ref="A13" location="'Table 6'!A1" display="Table 6: Rankings of Canadian Jurisdictions for 2016 and their Policy Perception Index Scores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AI126"/>
  <sheetViews>
    <sheetView zoomScale="70" zoomScaleNormal="70" workbookViewId="0">
      <selection activeCell="O6" sqref="O6"/>
    </sheetView>
  </sheetViews>
  <sheetFormatPr defaultRowHeight="30" customHeight="1" x14ac:dyDescent="0.25"/>
  <cols>
    <col min="1" max="2" width="9.140625" style="95"/>
    <col min="3" max="3" width="51.140625" style="92" bestFit="1" customWidth="1"/>
    <col min="4" max="7" width="7.7109375" style="95" customWidth="1"/>
    <col min="8" max="8" width="9.140625" style="95"/>
    <col min="9" max="9" width="9.140625" style="148" customWidth="1"/>
    <col min="10" max="10" width="9.140625" style="95" customWidth="1"/>
    <col min="11" max="11" width="8.5703125" style="95" customWidth="1"/>
    <col min="12" max="12" width="9.140625" style="95"/>
    <col min="13" max="13" width="8.5703125" style="95" bestFit="1" customWidth="1"/>
    <col min="14" max="16384" width="9.140625" style="95"/>
  </cols>
  <sheetData>
    <row r="1" spans="2:35" s="147" customFormat="1" ht="52.5" customHeight="1" x14ac:dyDescent="0.25">
      <c r="B1" s="97" t="s">
        <v>631</v>
      </c>
      <c r="M1" s="89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</row>
    <row r="2" spans="2:35" s="147" customFormat="1" ht="15.75" thickBot="1" x14ac:dyDescent="0.3">
      <c r="B2" s="97"/>
      <c r="M2" s="89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</row>
    <row r="3" spans="2:35" ht="30" customHeight="1" thickBot="1" x14ac:dyDescent="0.3">
      <c r="B3" s="325" t="s">
        <v>632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7"/>
      <c r="N3" s="149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2:35" ht="30" customHeight="1" x14ac:dyDescent="0.25">
      <c r="B4" s="150"/>
      <c r="C4" s="151"/>
      <c r="D4" s="328" t="s">
        <v>518</v>
      </c>
      <c r="E4" s="328"/>
      <c r="F4" s="328"/>
      <c r="G4" s="328"/>
      <c r="H4" s="328"/>
      <c r="I4" s="152"/>
      <c r="J4" s="328" t="s">
        <v>111</v>
      </c>
      <c r="K4" s="328"/>
      <c r="L4" s="328"/>
      <c r="M4" s="329"/>
      <c r="N4" s="153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</row>
    <row r="5" spans="2:35" ht="30" customHeight="1" thickBot="1" x14ac:dyDescent="0.3">
      <c r="B5" s="127"/>
      <c r="C5" s="154"/>
      <c r="D5" s="188" t="s">
        <v>630</v>
      </c>
      <c r="E5" s="188">
        <v>2017</v>
      </c>
      <c r="F5" s="188">
        <v>2016</v>
      </c>
      <c r="G5" s="188">
        <v>2015</v>
      </c>
      <c r="H5" s="189">
        <v>2014</v>
      </c>
      <c r="I5" s="156" t="s">
        <v>630</v>
      </c>
      <c r="J5" s="155">
        <v>2017</v>
      </c>
      <c r="K5" s="155">
        <v>2016</v>
      </c>
      <c r="L5" s="155">
        <v>2015</v>
      </c>
      <c r="M5" s="157">
        <v>2014</v>
      </c>
      <c r="N5" s="158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</row>
    <row r="6" spans="2:35" ht="30" customHeight="1" x14ac:dyDescent="0.25">
      <c r="B6" s="321" t="s">
        <v>100</v>
      </c>
      <c r="C6" s="174" t="s">
        <v>62</v>
      </c>
      <c r="D6" s="190">
        <v>0.46899999999999997</v>
      </c>
      <c r="E6" s="190">
        <v>0.64400000000000002</v>
      </c>
      <c r="F6" s="190">
        <v>0.54900000000000004</v>
      </c>
      <c r="G6" s="190">
        <v>0.73</v>
      </c>
      <c r="H6" s="193">
        <v>0.84799999999999998</v>
      </c>
      <c r="I6" s="182" t="s">
        <v>524</v>
      </c>
      <c r="J6" s="167" t="s">
        <v>409</v>
      </c>
      <c r="K6" s="167" t="s">
        <v>225</v>
      </c>
      <c r="L6" s="167" t="s">
        <v>144</v>
      </c>
      <c r="M6" s="185" t="s">
        <v>303</v>
      </c>
      <c r="N6" s="159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</row>
    <row r="7" spans="2:35" ht="30" customHeight="1" x14ac:dyDescent="0.25">
      <c r="B7" s="322"/>
      <c r="C7" s="174" t="s">
        <v>69</v>
      </c>
      <c r="D7" s="190">
        <v>0.28299999999999997</v>
      </c>
      <c r="E7" s="190">
        <v>0.26300000000000001</v>
      </c>
      <c r="F7" s="190">
        <v>0.59099999999999997</v>
      </c>
      <c r="G7" s="190">
        <v>0.58899999999999997</v>
      </c>
      <c r="H7" s="193">
        <v>0.53100000000000003</v>
      </c>
      <c r="I7" s="182" t="s">
        <v>525</v>
      </c>
      <c r="J7" s="167" t="s">
        <v>410</v>
      </c>
      <c r="K7" s="167" t="s">
        <v>226</v>
      </c>
      <c r="L7" s="167" t="s">
        <v>190</v>
      </c>
      <c r="M7" s="186" t="s">
        <v>304</v>
      </c>
      <c r="N7" s="159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</row>
    <row r="8" spans="2:35" ht="30" customHeight="1" x14ac:dyDescent="0.25">
      <c r="B8" s="322"/>
      <c r="C8" s="174" t="s">
        <v>87</v>
      </c>
      <c r="D8" s="190">
        <v>0.80200000000000005</v>
      </c>
      <c r="E8" s="190">
        <v>0.85499999999999998</v>
      </c>
      <c r="F8" s="190">
        <v>0.80200000000000005</v>
      </c>
      <c r="G8" s="190">
        <v>0.871</v>
      </c>
      <c r="H8" s="193">
        <v>0.92400000000000004</v>
      </c>
      <c r="I8" s="182" t="s">
        <v>526</v>
      </c>
      <c r="J8" s="167" t="s">
        <v>411</v>
      </c>
      <c r="K8" s="167" t="s">
        <v>227</v>
      </c>
      <c r="L8" s="167" t="s">
        <v>173</v>
      </c>
      <c r="M8" s="186" t="s">
        <v>305</v>
      </c>
      <c r="N8" s="159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</row>
    <row r="9" spans="2:35" ht="30" customHeight="1" x14ac:dyDescent="0.25">
      <c r="B9" s="322"/>
      <c r="C9" s="174" t="s">
        <v>412</v>
      </c>
      <c r="D9" s="190">
        <v>0.67900000000000005</v>
      </c>
      <c r="E9" s="190">
        <v>0.94699999999999995</v>
      </c>
      <c r="F9" s="190">
        <v>0.70399999999999996</v>
      </c>
      <c r="G9" s="190">
        <v>0.75600000000000001</v>
      </c>
      <c r="H9" s="193">
        <v>0.73399999999999999</v>
      </c>
      <c r="I9" s="182" t="s">
        <v>527</v>
      </c>
      <c r="J9" s="167" t="s">
        <v>413</v>
      </c>
      <c r="K9" s="167" t="s">
        <v>228</v>
      </c>
      <c r="L9" s="167" t="s">
        <v>162</v>
      </c>
      <c r="M9" s="186" t="s">
        <v>306</v>
      </c>
      <c r="N9" s="15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</row>
    <row r="10" spans="2:35" ht="30" customHeight="1" x14ac:dyDescent="0.25">
      <c r="B10" s="322"/>
      <c r="C10" s="174" t="s">
        <v>368</v>
      </c>
      <c r="D10" s="190">
        <v>0.74</v>
      </c>
      <c r="E10" s="190">
        <v>0.72299999999999998</v>
      </c>
      <c r="F10" s="190">
        <v>0.436</v>
      </c>
      <c r="G10" s="190">
        <v>0.48699999999999999</v>
      </c>
      <c r="H10" s="193">
        <v>0.60699999999999998</v>
      </c>
      <c r="I10" s="182" t="s">
        <v>528</v>
      </c>
      <c r="J10" s="167" t="s">
        <v>414</v>
      </c>
      <c r="K10" s="167" t="s">
        <v>229</v>
      </c>
      <c r="L10" s="167" t="s">
        <v>151</v>
      </c>
      <c r="M10" s="186" t="s">
        <v>307</v>
      </c>
      <c r="N10" s="159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</row>
    <row r="11" spans="2:35" ht="30" customHeight="1" x14ac:dyDescent="0.25">
      <c r="B11" s="322"/>
      <c r="C11" s="174" t="s">
        <v>77</v>
      </c>
      <c r="D11" s="190">
        <v>0.77700000000000002</v>
      </c>
      <c r="E11" s="190">
        <v>0.92100000000000004</v>
      </c>
      <c r="F11" s="190">
        <v>0.94299999999999995</v>
      </c>
      <c r="G11" s="190">
        <v>0.93500000000000005</v>
      </c>
      <c r="H11" s="193">
        <v>0.94899999999999995</v>
      </c>
      <c r="I11" s="182" t="s">
        <v>529</v>
      </c>
      <c r="J11" s="167" t="s">
        <v>415</v>
      </c>
      <c r="K11" s="167" t="s">
        <v>230</v>
      </c>
      <c r="L11" s="167" t="s">
        <v>152</v>
      </c>
      <c r="M11" s="186" t="s">
        <v>308</v>
      </c>
      <c r="N11" s="159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</row>
    <row r="12" spans="2:35" ht="30" customHeight="1" x14ac:dyDescent="0.25">
      <c r="B12" s="323" t="s">
        <v>110</v>
      </c>
      <c r="C12" s="175" t="s">
        <v>369</v>
      </c>
      <c r="D12" s="191">
        <v>0.92500000000000004</v>
      </c>
      <c r="E12" s="191">
        <v>0.73599999999999999</v>
      </c>
      <c r="F12" s="191">
        <v>0.84499999999999997</v>
      </c>
      <c r="G12" s="191">
        <v>0.97399999999999998</v>
      </c>
      <c r="H12" s="194">
        <v>0.89800000000000002</v>
      </c>
      <c r="I12" s="183" t="s">
        <v>617</v>
      </c>
      <c r="J12" s="170" t="s">
        <v>416</v>
      </c>
      <c r="K12" s="172" t="s">
        <v>231</v>
      </c>
      <c r="L12" s="170" t="s">
        <v>157</v>
      </c>
      <c r="M12" s="179" t="s">
        <v>309</v>
      </c>
      <c r="N12" s="159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</row>
    <row r="13" spans="2:35" ht="30" customHeight="1" x14ac:dyDescent="0.25">
      <c r="B13" s="323"/>
      <c r="C13" s="175" t="s">
        <v>91</v>
      </c>
      <c r="D13" s="191">
        <v>0.65400000000000003</v>
      </c>
      <c r="E13" s="191">
        <v>0.36799999999999999</v>
      </c>
      <c r="F13" s="191">
        <v>0.50700000000000001</v>
      </c>
      <c r="G13" s="191">
        <v>0.52500000000000002</v>
      </c>
      <c r="H13" s="194">
        <v>0.49299999999999999</v>
      </c>
      <c r="I13" s="183" t="s">
        <v>530</v>
      </c>
      <c r="J13" s="171" t="s">
        <v>417</v>
      </c>
      <c r="K13" s="172" t="s">
        <v>232</v>
      </c>
      <c r="L13" s="171" t="s">
        <v>196</v>
      </c>
      <c r="M13" s="179" t="s">
        <v>310</v>
      </c>
      <c r="N13" s="159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</row>
    <row r="14" spans="2:35" ht="30" customHeight="1" x14ac:dyDescent="0.25">
      <c r="B14" s="323"/>
      <c r="C14" s="175" t="s">
        <v>74</v>
      </c>
      <c r="D14" s="191">
        <v>0.17199999999999999</v>
      </c>
      <c r="E14" s="191">
        <v>9.1999999999999998E-2</v>
      </c>
      <c r="F14" s="191">
        <v>5.6000000000000001E-2</v>
      </c>
      <c r="G14" s="191">
        <v>0.217</v>
      </c>
      <c r="H14" s="194">
        <v>0.189</v>
      </c>
      <c r="I14" s="183" t="s">
        <v>531</v>
      </c>
      <c r="J14" s="171" t="s">
        <v>418</v>
      </c>
      <c r="K14" s="172" t="s">
        <v>233</v>
      </c>
      <c r="L14" s="171" t="s">
        <v>194</v>
      </c>
      <c r="M14" s="179" t="s">
        <v>311</v>
      </c>
      <c r="N14" s="159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</row>
    <row r="15" spans="2:35" ht="30" customHeight="1" x14ac:dyDescent="0.25">
      <c r="B15" s="323"/>
      <c r="C15" s="175" t="s">
        <v>70</v>
      </c>
      <c r="D15" s="191">
        <v>0.27100000000000002</v>
      </c>
      <c r="E15" s="191">
        <v>0.44700000000000001</v>
      </c>
      <c r="F15" s="191">
        <v>0.38</v>
      </c>
      <c r="G15" s="191">
        <v>0.51200000000000001</v>
      </c>
      <c r="H15" s="194">
        <v>0.48099999999999998</v>
      </c>
      <c r="I15" s="183" t="s">
        <v>532</v>
      </c>
      <c r="J15" s="171" t="s">
        <v>419</v>
      </c>
      <c r="K15" s="172" t="s">
        <v>234</v>
      </c>
      <c r="L15" s="171" t="s">
        <v>206</v>
      </c>
      <c r="M15" s="179" t="s">
        <v>312</v>
      </c>
      <c r="N15" s="159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2:35" ht="30" customHeight="1" x14ac:dyDescent="0.25">
      <c r="B16" s="323"/>
      <c r="C16" s="175" t="s">
        <v>78</v>
      </c>
      <c r="D16" s="191">
        <v>0.96199999999999997</v>
      </c>
      <c r="E16" s="191">
        <v>0.93400000000000005</v>
      </c>
      <c r="F16" s="191">
        <v>0.95699999999999996</v>
      </c>
      <c r="G16" s="191">
        <v>0.94799999999999995</v>
      </c>
      <c r="H16" s="194">
        <v>0.91100000000000003</v>
      </c>
      <c r="I16" s="183" t="s">
        <v>618</v>
      </c>
      <c r="J16" s="170" t="s">
        <v>420</v>
      </c>
      <c r="K16" s="172" t="s">
        <v>235</v>
      </c>
      <c r="L16" s="170" t="s">
        <v>154</v>
      </c>
      <c r="M16" s="179" t="s">
        <v>313</v>
      </c>
      <c r="N16" s="159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2:35" ht="30" customHeight="1" x14ac:dyDescent="0.25">
      <c r="B17" s="323"/>
      <c r="C17" s="175" t="s">
        <v>71</v>
      </c>
      <c r="D17" s="191">
        <v>0.876</v>
      </c>
      <c r="E17" s="191">
        <v>0.77600000000000002</v>
      </c>
      <c r="F17" s="191">
        <v>0.76</v>
      </c>
      <c r="G17" s="191">
        <v>0.84599999999999997</v>
      </c>
      <c r="H17" s="194">
        <v>0.873</v>
      </c>
      <c r="I17" s="183" t="s">
        <v>619</v>
      </c>
      <c r="J17" s="170" t="s">
        <v>421</v>
      </c>
      <c r="K17" s="172" t="s">
        <v>236</v>
      </c>
      <c r="L17" s="170" t="s">
        <v>167</v>
      </c>
      <c r="M17" s="179" t="s">
        <v>314</v>
      </c>
      <c r="N17" s="159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2:35" ht="30" customHeight="1" x14ac:dyDescent="0.25">
      <c r="B18" s="323"/>
      <c r="C18" s="175" t="s">
        <v>422</v>
      </c>
      <c r="D18" s="191">
        <v>0.60399999999999998</v>
      </c>
      <c r="E18" s="191">
        <v>0.315</v>
      </c>
      <c r="F18" s="191">
        <v>0.45</v>
      </c>
      <c r="G18" s="191">
        <v>0.39700000000000002</v>
      </c>
      <c r="H18" s="194">
        <v>0.70799999999999996</v>
      </c>
      <c r="I18" s="183" t="s">
        <v>533</v>
      </c>
      <c r="J18" s="171" t="s">
        <v>423</v>
      </c>
      <c r="K18" s="172" t="s">
        <v>237</v>
      </c>
      <c r="L18" s="171" t="s">
        <v>207</v>
      </c>
      <c r="M18" s="179" t="s">
        <v>315</v>
      </c>
      <c r="N18" s="159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2:35" ht="30" customHeight="1" x14ac:dyDescent="0.25">
      <c r="B19" s="323"/>
      <c r="C19" s="175" t="s">
        <v>82</v>
      </c>
      <c r="D19" s="191">
        <v>0.86399999999999999</v>
      </c>
      <c r="E19" s="191">
        <v>0.81499999999999995</v>
      </c>
      <c r="F19" s="191">
        <v>0.88700000000000001</v>
      </c>
      <c r="G19" s="191">
        <v>0.89700000000000002</v>
      </c>
      <c r="H19" s="194">
        <v>0.98699999999999999</v>
      </c>
      <c r="I19" s="183" t="s">
        <v>620</v>
      </c>
      <c r="J19" s="170" t="s">
        <v>424</v>
      </c>
      <c r="K19" s="172" t="s">
        <v>238</v>
      </c>
      <c r="L19" s="170" t="s">
        <v>155</v>
      </c>
      <c r="M19" s="179" t="s">
        <v>316</v>
      </c>
      <c r="N19" s="159"/>
      <c r="O19" s="158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</row>
    <row r="20" spans="2:35" ht="30" customHeight="1" x14ac:dyDescent="0.25">
      <c r="B20" s="323"/>
      <c r="C20" s="175" t="s">
        <v>79</v>
      </c>
      <c r="D20" s="191">
        <v>0.91300000000000003</v>
      </c>
      <c r="E20" s="191">
        <v>0.80200000000000005</v>
      </c>
      <c r="F20" s="191">
        <v>0.85899999999999999</v>
      </c>
      <c r="G20" s="191">
        <v>0.82</v>
      </c>
      <c r="H20" s="194">
        <v>0.77200000000000002</v>
      </c>
      <c r="I20" s="183" t="s">
        <v>621</v>
      </c>
      <c r="J20" s="170" t="s">
        <v>425</v>
      </c>
      <c r="K20" s="172" t="s">
        <v>239</v>
      </c>
      <c r="L20" s="170" t="s">
        <v>156</v>
      </c>
      <c r="M20" s="179" t="s">
        <v>317</v>
      </c>
      <c r="N20" s="159"/>
      <c r="O20" s="158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2:35" ht="30" customHeight="1" x14ac:dyDescent="0.25">
      <c r="B21" s="323"/>
      <c r="C21" s="175" t="s">
        <v>73</v>
      </c>
      <c r="D21" s="191">
        <v>0.79</v>
      </c>
      <c r="E21" s="191">
        <v>0.75</v>
      </c>
      <c r="F21" s="191">
        <v>0.71799999999999997</v>
      </c>
      <c r="G21" s="191">
        <v>0.60199999999999998</v>
      </c>
      <c r="H21" s="194">
        <v>0.75900000000000001</v>
      </c>
      <c r="I21" s="183" t="s">
        <v>534</v>
      </c>
      <c r="J21" s="171" t="s">
        <v>426</v>
      </c>
      <c r="K21" s="170" t="s">
        <v>240</v>
      </c>
      <c r="L21" s="171" t="s">
        <v>171</v>
      </c>
      <c r="M21" s="179" t="s">
        <v>318</v>
      </c>
      <c r="N21" s="159"/>
      <c r="O21" s="158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</row>
    <row r="22" spans="2:35" ht="30" customHeight="1" x14ac:dyDescent="0.25">
      <c r="B22" s="323"/>
      <c r="C22" s="175" t="s">
        <v>72</v>
      </c>
      <c r="D22" s="191">
        <v>0.93799999999999994</v>
      </c>
      <c r="E22" s="191">
        <v>0.96</v>
      </c>
      <c r="F22" s="191">
        <v>0.91500000000000004</v>
      </c>
      <c r="G22" s="191">
        <v>0.92300000000000004</v>
      </c>
      <c r="H22" s="194">
        <v>0.93600000000000005</v>
      </c>
      <c r="I22" s="183" t="s">
        <v>622</v>
      </c>
      <c r="J22" s="170" t="s">
        <v>427</v>
      </c>
      <c r="K22" s="170" t="s">
        <v>241</v>
      </c>
      <c r="L22" s="170" t="s">
        <v>150</v>
      </c>
      <c r="M22" s="179" t="s">
        <v>319</v>
      </c>
      <c r="N22" s="159"/>
      <c r="O22" s="158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</row>
    <row r="23" spans="2:35" ht="30" customHeight="1" x14ac:dyDescent="0.25">
      <c r="B23" s="323"/>
      <c r="C23" s="175" t="s">
        <v>428</v>
      </c>
      <c r="D23" s="191">
        <v>0.61699999999999999</v>
      </c>
      <c r="E23" s="191">
        <v>0.46</v>
      </c>
      <c r="F23" s="191">
        <v>0.64700000000000002</v>
      </c>
      <c r="G23" s="191">
        <v>0.78200000000000003</v>
      </c>
      <c r="H23" s="194">
        <v>0.81</v>
      </c>
      <c r="I23" s="183" t="s">
        <v>535</v>
      </c>
      <c r="J23" s="170" t="s">
        <v>429</v>
      </c>
      <c r="K23" s="170" t="s">
        <v>242</v>
      </c>
      <c r="L23" s="170" t="s">
        <v>169</v>
      </c>
      <c r="M23" s="179" t="s">
        <v>320</v>
      </c>
      <c r="N23" s="159"/>
      <c r="O23" s="158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</row>
    <row r="24" spans="2:35" ht="30" customHeight="1" x14ac:dyDescent="0.25">
      <c r="B24" s="323"/>
      <c r="C24" s="175" t="s">
        <v>68</v>
      </c>
      <c r="D24" s="191">
        <v>0.97499999999999998</v>
      </c>
      <c r="E24" s="191">
        <v>0.97299999999999998</v>
      </c>
      <c r="F24" s="191">
        <v>0.98499999999999999</v>
      </c>
      <c r="G24" s="191">
        <v>0.96099999999999997</v>
      </c>
      <c r="H24" s="194">
        <v>0.97399999999999998</v>
      </c>
      <c r="I24" s="183" t="s">
        <v>623</v>
      </c>
      <c r="J24" s="170" t="s">
        <v>430</v>
      </c>
      <c r="K24" s="170" t="s">
        <v>243</v>
      </c>
      <c r="L24" s="170" t="s">
        <v>159</v>
      </c>
      <c r="M24" s="179" t="s">
        <v>321</v>
      </c>
      <c r="N24" s="159"/>
      <c r="O24" s="158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</row>
    <row r="25" spans="2:35" ht="30" customHeight="1" x14ac:dyDescent="0.25">
      <c r="B25" s="323"/>
      <c r="C25" s="175" t="s">
        <v>633</v>
      </c>
      <c r="D25" s="191">
        <v>0.71599999999999997</v>
      </c>
      <c r="E25" s="191">
        <v>0.65700000000000003</v>
      </c>
      <c r="F25" s="191">
        <v>0.61899999999999999</v>
      </c>
      <c r="G25" s="191">
        <v>0.71699999999999997</v>
      </c>
      <c r="H25" s="194">
        <v>0.56899999999999995</v>
      </c>
      <c r="I25" s="183" t="s">
        <v>536</v>
      </c>
      <c r="J25" s="170" t="s">
        <v>431</v>
      </c>
      <c r="K25" s="170" t="s">
        <v>244</v>
      </c>
      <c r="L25" s="170" t="s">
        <v>200</v>
      </c>
      <c r="M25" s="179" t="s">
        <v>322</v>
      </c>
      <c r="N25" s="159"/>
      <c r="O25" s="158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2:35" ht="30" customHeight="1" x14ac:dyDescent="0.25">
      <c r="B26" s="323"/>
      <c r="C26" s="175" t="s">
        <v>61</v>
      </c>
      <c r="D26" s="191">
        <v>0.98699999999999999</v>
      </c>
      <c r="E26" s="191">
        <v>0.98599999999999999</v>
      </c>
      <c r="F26" s="191">
        <v>0.97099999999999997</v>
      </c>
      <c r="G26" s="191">
        <v>0.98699999999999999</v>
      </c>
      <c r="H26" s="194">
        <v>0.96199999999999997</v>
      </c>
      <c r="I26" s="183" t="s">
        <v>624</v>
      </c>
      <c r="J26" s="170" t="s">
        <v>432</v>
      </c>
      <c r="K26" s="170" t="s">
        <v>245</v>
      </c>
      <c r="L26" s="170" t="s">
        <v>149</v>
      </c>
      <c r="M26" s="179" t="s">
        <v>323</v>
      </c>
      <c r="N26" s="159"/>
      <c r="O26" s="158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</row>
    <row r="27" spans="2:35" ht="30" customHeight="1" x14ac:dyDescent="0.25">
      <c r="B27" s="323"/>
      <c r="C27" s="175" t="s">
        <v>433</v>
      </c>
      <c r="D27" s="191">
        <v>0.76500000000000001</v>
      </c>
      <c r="E27" s="191">
        <v>0.71</v>
      </c>
      <c r="F27" s="191">
        <v>0.873</v>
      </c>
      <c r="G27" s="191">
        <v>0.70499999999999996</v>
      </c>
      <c r="H27" s="194">
        <v>0.82199999999999995</v>
      </c>
      <c r="I27" s="183" t="s">
        <v>537</v>
      </c>
      <c r="J27" s="170" t="s">
        <v>434</v>
      </c>
      <c r="K27" s="170" t="s">
        <v>246</v>
      </c>
      <c r="L27" s="170" t="s">
        <v>158</v>
      </c>
      <c r="M27" s="179" t="s">
        <v>324</v>
      </c>
      <c r="N27" s="159"/>
      <c r="O27" s="158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</row>
    <row r="28" spans="2:35" ht="30" customHeight="1" x14ac:dyDescent="0.25">
      <c r="B28" s="323"/>
      <c r="C28" s="175" t="s">
        <v>67</v>
      </c>
      <c r="D28" s="191">
        <v>0.95</v>
      </c>
      <c r="E28" s="191">
        <v>0.89400000000000002</v>
      </c>
      <c r="F28" s="191">
        <v>0.92900000000000005</v>
      </c>
      <c r="G28" s="191">
        <v>0.79400000000000004</v>
      </c>
      <c r="H28" s="194">
        <v>0.88600000000000001</v>
      </c>
      <c r="I28" s="183" t="s">
        <v>625</v>
      </c>
      <c r="J28" s="170" t="s">
        <v>435</v>
      </c>
      <c r="K28" s="170" t="s">
        <v>247</v>
      </c>
      <c r="L28" s="170" t="s">
        <v>172</v>
      </c>
      <c r="M28" s="179" t="s">
        <v>325</v>
      </c>
      <c r="N28" s="159"/>
      <c r="O28" s="15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29" spans="2:35" ht="30" customHeight="1" x14ac:dyDescent="0.25">
      <c r="B29" s="323"/>
      <c r="C29" s="175" t="s">
        <v>29</v>
      </c>
      <c r="D29" s="191">
        <v>0.90100000000000002</v>
      </c>
      <c r="E29" s="191">
        <v>0.67100000000000004</v>
      </c>
      <c r="F29" s="191">
        <v>0.66100000000000003</v>
      </c>
      <c r="G29" s="191">
        <v>0.83299999999999996</v>
      </c>
      <c r="H29" s="194">
        <v>0.67</v>
      </c>
      <c r="I29" s="183" t="s">
        <v>626</v>
      </c>
      <c r="J29" s="170" t="s">
        <v>436</v>
      </c>
      <c r="K29" s="170" t="s">
        <v>248</v>
      </c>
      <c r="L29" s="170" t="s">
        <v>153</v>
      </c>
      <c r="M29" s="179" t="s">
        <v>326</v>
      </c>
      <c r="N29" s="159"/>
      <c r="O29" s="158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</row>
    <row r="30" spans="2:35" ht="30" customHeight="1" x14ac:dyDescent="0.25">
      <c r="B30" s="323"/>
      <c r="C30" s="175" t="s">
        <v>602</v>
      </c>
      <c r="D30" s="191">
        <v>0.23400000000000001</v>
      </c>
      <c r="E30" s="191" t="s">
        <v>117</v>
      </c>
      <c r="F30" s="191" t="s">
        <v>117</v>
      </c>
      <c r="G30" s="191">
        <v>0.371</v>
      </c>
      <c r="H30" s="194">
        <v>0.46800000000000003</v>
      </c>
      <c r="I30" s="183" t="s">
        <v>538</v>
      </c>
      <c r="J30" s="169" t="s">
        <v>117</v>
      </c>
      <c r="K30" s="170" t="s">
        <v>117</v>
      </c>
      <c r="L30" s="170" t="s">
        <v>539</v>
      </c>
      <c r="M30" s="179" t="s">
        <v>540</v>
      </c>
      <c r="N30" s="159"/>
      <c r="O30" s="158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</row>
    <row r="31" spans="2:35" ht="30" customHeight="1" x14ac:dyDescent="0.25">
      <c r="B31" s="322" t="s">
        <v>112</v>
      </c>
      <c r="C31" s="174" t="s">
        <v>634</v>
      </c>
      <c r="D31" s="190">
        <v>9.8000000000000004E-2</v>
      </c>
      <c r="E31" s="190">
        <v>0.17100000000000001</v>
      </c>
      <c r="F31" s="190">
        <v>7.0000000000000007E-2</v>
      </c>
      <c r="G31" s="190">
        <v>7.5999999999999998E-2</v>
      </c>
      <c r="H31" s="193">
        <v>0.29099999999999998</v>
      </c>
      <c r="I31" s="182" t="s">
        <v>541</v>
      </c>
      <c r="J31" s="166" t="s">
        <v>437</v>
      </c>
      <c r="K31" s="166" t="s">
        <v>249</v>
      </c>
      <c r="L31" s="166" t="s">
        <v>179</v>
      </c>
      <c r="M31" s="178" t="s">
        <v>327</v>
      </c>
      <c r="N31" s="159"/>
      <c r="O31" s="158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  <row r="32" spans="2:35" ht="30" customHeight="1" x14ac:dyDescent="0.25">
      <c r="B32" s="322"/>
      <c r="C32" s="174" t="s">
        <v>438</v>
      </c>
      <c r="D32" s="190">
        <v>0.16</v>
      </c>
      <c r="E32" s="190">
        <v>0.157</v>
      </c>
      <c r="F32" s="190" t="s">
        <v>117</v>
      </c>
      <c r="G32" s="190">
        <v>0.67900000000000005</v>
      </c>
      <c r="H32" s="193">
        <v>0.63200000000000001</v>
      </c>
      <c r="I32" s="182" t="s">
        <v>542</v>
      </c>
      <c r="J32" s="166" t="s">
        <v>439</v>
      </c>
      <c r="K32" s="166" t="s">
        <v>117</v>
      </c>
      <c r="L32" s="166" t="s">
        <v>440</v>
      </c>
      <c r="M32" s="178" t="s">
        <v>441</v>
      </c>
      <c r="N32" s="159"/>
      <c r="O32" s="158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2:35" ht="30" customHeight="1" x14ac:dyDescent="0.25">
      <c r="B33" s="322"/>
      <c r="C33" s="174" t="s">
        <v>635</v>
      </c>
      <c r="D33" s="190">
        <v>0.38200000000000001</v>
      </c>
      <c r="E33" s="190">
        <v>0.39400000000000002</v>
      </c>
      <c r="F33" s="190">
        <v>0.52100000000000002</v>
      </c>
      <c r="G33" s="190">
        <v>0.61499999999999999</v>
      </c>
      <c r="H33" s="193">
        <v>0.55600000000000005</v>
      </c>
      <c r="I33" s="182" t="s">
        <v>543</v>
      </c>
      <c r="J33" s="166" t="s">
        <v>442</v>
      </c>
      <c r="K33" s="166" t="s">
        <v>250</v>
      </c>
      <c r="L33" s="166" t="s">
        <v>164</v>
      </c>
      <c r="M33" s="178" t="s">
        <v>328</v>
      </c>
      <c r="N33" s="159"/>
      <c r="O33" s="158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2:35" ht="30" customHeight="1" x14ac:dyDescent="0.25">
      <c r="B34" s="322"/>
      <c r="C34" s="174" t="s">
        <v>403</v>
      </c>
      <c r="D34" s="190">
        <v>0.753</v>
      </c>
      <c r="E34" s="190">
        <v>0.88100000000000001</v>
      </c>
      <c r="F34" s="190" t="s">
        <v>117</v>
      </c>
      <c r="G34" s="190">
        <v>0.88400000000000001</v>
      </c>
      <c r="H34" s="193">
        <v>0.78400000000000003</v>
      </c>
      <c r="I34" s="182" t="s">
        <v>544</v>
      </c>
      <c r="J34" s="166" t="s">
        <v>443</v>
      </c>
      <c r="K34" s="166" t="s">
        <v>117</v>
      </c>
      <c r="L34" s="166" t="s">
        <v>444</v>
      </c>
      <c r="M34" s="178" t="s">
        <v>445</v>
      </c>
      <c r="N34" s="159"/>
      <c r="O34" s="158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2:35" ht="30" customHeight="1" x14ac:dyDescent="0.25">
      <c r="B35" s="322"/>
      <c r="C35" s="174" t="s">
        <v>636</v>
      </c>
      <c r="D35" s="190">
        <v>3.6999999999999998E-2</v>
      </c>
      <c r="E35" s="190" t="s">
        <v>117</v>
      </c>
      <c r="F35" s="190" t="s">
        <v>117</v>
      </c>
      <c r="G35" s="190">
        <v>0.192</v>
      </c>
      <c r="H35" s="193">
        <v>0.40500000000000003</v>
      </c>
      <c r="I35" s="182" t="s">
        <v>545</v>
      </c>
      <c r="J35" s="166" t="s">
        <v>117</v>
      </c>
      <c r="K35" s="166" t="s">
        <v>117</v>
      </c>
      <c r="L35" s="166" t="s">
        <v>546</v>
      </c>
      <c r="M35" s="178" t="s">
        <v>547</v>
      </c>
      <c r="N35" s="159"/>
      <c r="O35" s="158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2:35" ht="30" customHeight="1" x14ac:dyDescent="0.25">
      <c r="B36" s="322"/>
      <c r="C36" s="174" t="s">
        <v>370</v>
      </c>
      <c r="D36" s="190">
        <v>4.9000000000000002E-2</v>
      </c>
      <c r="E36" s="190">
        <v>0.14399999999999999</v>
      </c>
      <c r="F36" s="190">
        <v>0.26700000000000002</v>
      </c>
      <c r="G36" s="190">
        <v>0.38400000000000001</v>
      </c>
      <c r="H36" s="193">
        <v>0.59399999999999997</v>
      </c>
      <c r="I36" s="182" t="s">
        <v>548</v>
      </c>
      <c r="J36" s="166" t="s">
        <v>446</v>
      </c>
      <c r="K36" s="166" t="s">
        <v>251</v>
      </c>
      <c r="L36" s="166" t="s">
        <v>189</v>
      </c>
      <c r="M36" s="178" t="s">
        <v>329</v>
      </c>
      <c r="N36" s="159"/>
      <c r="O36" s="158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2:35" ht="30" customHeight="1" x14ac:dyDescent="0.25">
      <c r="B37" s="322"/>
      <c r="C37" s="174" t="s">
        <v>85</v>
      </c>
      <c r="D37" s="190">
        <v>0.56699999999999995</v>
      </c>
      <c r="E37" s="190">
        <v>0.61799999999999999</v>
      </c>
      <c r="F37" s="190">
        <v>0.63300000000000001</v>
      </c>
      <c r="G37" s="190">
        <v>0.65300000000000002</v>
      </c>
      <c r="H37" s="193">
        <v>0.62</v>
      </c>
      <c r="I37" s="182" t="s">
        <v>549</v>
      </c>
      <c r="J37" s="166" t="s">
        <v>447</v>
      </c>
      <c r="K37" s="166" t="s">
        <v>252</v>
      </c>
      <c r="L37" s="166" t="s">
        <v>146</v>
      </c>
      <c r="M37" s="178" t="s">
        <v>330</v>
      </c>
      <c r="N37" s="159"/>
      <c r="O37" s="158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2:35" ht="30" customHeight="1" x14ac:dyDescent="0.25">
      <c r="B38" s="322"/>
      <c r="C38" s="174" t="s">
        <v>28</v>
      </c>
      <c r="D38" s="190">
        <v>0.51800000000000002</v>
      </c>
      <c r="E38" s="190">
        <v>0.60499999999999998</v>
      </c>
      <c r="F38" s="190">
        <v>0.69</v>
      </c>
      <c r="G38" s="190">
        <v>0.66600000000000004</v>
      </c>
      <c r="H38" s="193">
        <v>0.68300000000000005</v>
      </c>
      <c r="I38" s="182" t="s">
        <v>550</v>
      </c>
      <c r="J38" s="166" t="s">
        <v>448</v>
      </c>
      <c r="K38" s="166" t="s">
        <v>253</v>
      </c>
      <c r="L38" s="166" t="s">
        <v>147</v>
      </c>
      <c r="M38" s="178" t="s">
        <v>331</v>
      </c>
      <c r="N38" s="159"/>
      <c r="O38" s="15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2:35" ht="30" customHeight="1" x14ac:dyDescent="0.25">
      <c r="B39" s="323" t="s">
        <v>101</v>
      </c>
      <c r="C39" s="175" t="s">
        <v>603</v>
      </c>
      <c r="D39" s="192">
        <v>0.123</v>
      </c>
      <c r="E39" s="192">
        <v>7.8E-2</v>
      </c>
      <c r="F39" s="192">
        <v>0.16900000000000001</v>
      </c>
      <c r="G39" s="192">
        <v>0.14099999999999999</v>
      </c>
      <c r="H39" s="195">
        <v>7.4999999999999997E-2</v>
      </c>
      <c r="I39" s="183" t="s">
        <v>551</v>
      </c>
      <c r="J39" s="169" t="s">
        <v>449</v>
      </c>
      <c r="K39" s="169" t="s">
        <v>254</v>
      </c>
      <c r="L39" s="169" t="s">
        <v>193</v>
      </c>
      <c r="M39" s="179" t="s">
        <v>332</v>
      </c>
      <c r="N39" s="159"/>
      <c r="O39" s="158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2:35" ht="30" customHeight="1" x14ac:dyDescent="0.25">
      <c r="B40" s="323"/>
      <c r="C40" s="175" t="s">
        <v>604</v>
      </c>
      <c r="D40" s="192">
        <v>0.39500000000000002</v>
      </c>
      <c r="E40" s="192">
        <v>0.42099999999999999</v>
      </c>
      <c r="F40" s="192">
        <v>0.57699999999999996</v>
      </c>
      <c r="G40" s="192">
        <v>0.55100000000000005</v>
      </c>
      <c r="H40" s="195">
        <v>0.45500000000000002</v>
      </c>
      <c r="I40" s="183" t="s">
        <v>552</v>
      </c>
      <c r="J40" s="169" t="s">
        <v>450</v>
      </c>
      <c r="K40" s="169" t="s">
        <v>255</v>
      </c>
      <c r="L40" s="169" t="s">
        <v>181</v>
      </c>
      <c r="M40" s="179" t="s">
        <v>333</v>
      </c>
      <c r="N40" s="159"/>
      <c r="O40" s="158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2:35" ht="30" customHeight="1" x14ac:dyDescent="0.25">
      <c r="B41" s="323"/>
      <c r="C41" s="175" t="s">
        <v>24</v>
      </c>
      <c r="D41" s="192">
        <v>0.432</v>
      </c>
      <c r="E41" s="192">
        <v>0.82799999999999996</v>
      </c>
      <c r="F41" s="192">
        <v>0.77400000000000002</v>
      </c>
      <c r="G41" s="192">
        <v>0.85799999999999998</v>
      </c>
      <c r="H41" s="195">
        <v>0.86</v>
      </c>
      <c r="I41" s="183" t="s">
        <v>553</v>
      </c>
      <c r="J41" s="169" t="s">
        <v>451</v>
      </c>
      <c r="K41" s="169" t="s">
        <v>256</v>
      </c>
      <c r="L41" s="169" t="s">
        <v>161</v>
      </c>
      <c r="M41" s="179" t="s">
        <v>334</v>
      </c>
      <c r="N41" s="159"/>
      <c r="O41" s="158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2:35" ht="30" customHeight="1" x14ac:dyDescent="0.25">
      <c r="B42" s="323"/>
      <c r="C42" s="175" t="s">
        <v>452</v>
      </c>
      <c r="D42" s="192">
        <v>0.14799999999999999</v>
      </c>
      <c r="E42" s="192">
        <v>0.184</v>
      </c>
      <c r="F42" s="192">
        <v>0.21099999999999999</v>
      </c>
      <c r="G42" s="192">
        <v>0.26900000000000002</v>
      </c>
      <c r="H42" s="195">
        <v>0.24</v>
      </c>
      <c r="I42" s="183" t="s">
        <v>554</v>
      </c>
      <c r="J42" s="169" t="s">
        <v>453</v>
      </c>
      <c r="K42" s="169" t="s">
        <v>257</v>
      </c>
      <c r="L42" s="169" t="s">
        <v>185</v>
      </c>
      <c r="M42" s="179" t="s">
        <v>335</v>
      </c>
      <c r="N42" s="159"/>
      <c r="O42" s="158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2:35" ht="30" customHeight="1" x14ac:dyDescent="0.25">
      <c r="B43" s="322" t="s">
        <v>102</v>
      </c>
      <c r="C43" s="174" t="s">
        <v>292</v>
      </c>
      <c r="D43" s="190">
        <v>0.13500000000000001</v>
      </c>
      <c r="E43" s="190">
        <v>0.11799999999999999</v>
      </c>
      <c r="F43" s="190">
        <v>0.67600000000000005</v>
      </c>
      <c r="G43" s="190">
        <v>0.115</v>
      </c>
      <c r="H43" s="193">
        <v>0.22700000000000001</v>
      </c>
      <c r="I43" s="182" t="s">
        <v>555</v>
      </c>
      <c r="J43" s="165" t="s">
        <v>454</v>
      </c>
      <c r="K43" s="165" t="s">
        <v>258</v>
      </c>
      <c r="L43" s="165" t="s">
        <v>192</v>
      </c>
      <c r="M43" s="178" t="s">
        <v>336</v>
      </c>
      <c r="N43" s="159"/>
      <c r="O43" s="158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spans="2:35" ht="30" customHeight="1" x14ac:dyDescent="0.25">
      <c r="B44" s="322"/>
      <c r="C44" s="174" t="s">
        <v>293</v>
      </c>
      <c r="D44" s="190">
        <v>0.64100000000000001</v>
      </c>
      <c r="E44" s="190">
        <v>0.69699999999999995</v>
      </c>
      <c r="F44" s="190">
        <v>0.73199999999999998</v>
      </c>
      <c r="G44" s="190">
        <v>0.69199999999999995</v>
      </c>
      <c r="H44" s="193">
        <v>0.65800000000000003</v>
      </c>
      <c r="I44" s="182" t="s">
        <v>556</v>
      </c>
      <c r="J44" s="165" t="s">
        <v>455</v>
      </c>
      <c r="K44" s="165" t="s">
        <v>259</v>
      </c>
      <c r="L44" s="165" t="s">
        <v>186</v>
      </c>
      <c r="M44" s="178" t="s">
        <v>337</v>
      </c>
      <c r="N44" s="159"/>
      <c r="O44" s="158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</row>
    <row r="45" spans="2:35" ht="30" customHeight="1" x14ac:dyDescent="0.25">
      <c r="B45" s="322"/>
      <c r="C45" s="174" t="s">
        <v>456</v>
      </c>
      <c r="D45" s="190">
        <v>0.72799999999999998</v>
      </c>
      <c r="E45" s="190">
        <v>0.78900000000000003</v>
      </c>
      <c r="F45" s="190">
        <v>0.81599999999999995</v>
      </c>
      <c r="G45" s="187" t="s">
        <v>117</v>
      </c>
      <c r="H45" s="198" t="s">
        <v>117</v>
      </c>
      <c r="I45" s="182" t="s">
        <v>557</v>
      </c>
      <c r="J45" s="166" t="s">
        <v>457</v>
      </c>
      <c r="K45" s="177" t="s">
        <v>260</v>
      </c>
      <c r="L45" s="166" t="s">
        <v>117</v>
      </c>
      <c r="M45" s="186" t="s">
        <v>117</v>
      </c>
      <c r="N45" s="159"/>
      <c r="O45" s="158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</row>
    <row r="46" spans="2:35" ht="30" customHeight="1" x14ac:dyDescent="0.25">
      <c r="B46" s="322"/>
      <c r="C46" s="174" t="s">
        <v>294</v>
      </c>
      <c r="D46" s="190">
        <v>0.81399999999999995</v>
      </c>
      <c r="E46" s="190">
        <v>0.90700000000000003</v>
      </c>
      <c r="F46" s="190">
        <v>0.78800000000000003</v>
      </c>
      <c r="G46" s="190">
        <v>0.76900000000000002</v>
      </c>
      <c r="H46" s="193">
        <v>0.83499999999999996</v>
      </c>
      <c r="I46" s="182" t="s">
        <v>558</v>
      </c>
      <c r="J46" s="165" t="s">
        <v>458</v>
      </c>
      <c r="K46" s="165" t="s">
        <v>261</v>
      </c>
      <c r="L46" s="165" t="s">
        <v>160</v>
      </c>
      <c r="M46" s="178" t="s">
        <v>338</v>
      </c>
      <c r="N46" s="159"/>
      <c r="O46" s="158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</row>
    <row r="47" spans="2:35" ht="30" customHeight="1" x14ac:dyDescent="0.25">
      <c r="B47" s="322"/>
      <c r="C47" s="174" t="s">
        <v>605</v>
      </c>
      <c r="D47" s="190">
        <v>0.82699999999999996</v>
      </c>
      <c r="E47" s="190">
        <v>0.86799999999999999</v>
      </c>
      <c r="F47" s="190">
        <v>0.90100000000000002</v>
      </c>
      <c r="G47" s="190">
        <v>0.91</v>
      </c>
      <c r="H47" s="193">
        <v>0.79700000000000004</v>
      </c>
      <c r="I47" s="182" t="s">
        <v>559</v>
      </c>
      <c r="J47" s="165" t="s">
        <v>459</v>
      </c>
      <c r="K47" s="165" t="s">
        <v>262</v>
      </c>
      <c r="L47" s="165" t="s">
        <v>148</v>
      </c>
      <c r="M47" s="178" t="s">
        <v>339</v>
      </c>
      <c r="N47" s="130"/>
      <c r="O47" s="158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</row>
    <row r="48" spans="2:35" ht="30" customHeight="1" x14ac:dyDescent="0.25">
      <c r="B48" s="322"/>
      <c r="C48" s="174" t="s">
        <v>606</v>
      </c>
      <c r="D48" s="190">
        <v>0.66600000000000004</v>
      </c>
      <c r="E48" s="190" t="s">
        <v>117</v>
      </c>
      <c r="F48" s="190">
        <v>9.8000000000000004E-2</v>
      </c>
      <c r="G48" s="190" t="s">
        <v>117</v>
      </c>
      <c r="H48" s="193" t="s">
        <v>117</v>
      </c>
      <c r="I48" s="182" t="s">
        <v>560</v>
      </c>
      <c r="J48" s="165" t="s">
        <v>117</v>
      </c>
      <c r="K48" s="177" t="s">
        <v>627</v>
      </c>
      <c r="L48" s="165" t="s">
        <v>117</v>
      </c>
      <c r="M48" s="178" t="s">
        <v>117</v>
      </c>
      <c r="N48" s="160"/>
      <c r="O48" s="15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</row>
    <row r="49" spans="2:35" ht="30" customHeight="1" x14ac:dyDescent="0.25">
      <c r="B49" s="322"/>
      <c r="C49" s="174" t="s">
        <v>295</v>
      </c>
      <c r="D49" s="190">
        <v>0.83899999999999997</v>
      </c>
      <c r="E49" s="190">
        <v>0.76300000000000001</v>
      </c>
      <c r="F49" s="190">
        <v>0.83</v>
      </c>
      <c r="G49" s="190">
        <v>0.74299999999999999</v>
      </c>
      <c r="H49" s="193">
        <v>0.72099999999999997</v>
      </c>
      <c r="I49" s="182" t="s">
        <v>561</v>
      </c>
      <c r="J49" s="165" t="s">
        <v>460</v>
      </c>
      <c r="K49" s="165" t="s">
        <v>263</v>
      </c>
      <c r="L49" s="165" t="s">
        <v>176</v>
      </c>
      <c r="M49" s="178" t="s">
        <v>340</v>
      </c>
      <c r="N49" s="159"/>
      <c r="O49" s="158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</row>
    <row r="50" spans="2:35" ht="30" customHeight="1" x14ac:dyDescent="0.25">
      <c r="B50" s="322"/>
      <c r="C50" s="174" t="s">
        <v>27</v>
      </c>
      <c r="D50" s="190">
        <v>0.88800000000000001</v>
      </c>
      <c r="E50" s="190">
        <v>0.84199999999999997</v>
      </c>
      <c r="F50" s="190">
        <v>0.746</v>
      </c>
      <c r="G50" s="190">
        <v>0.80700000000000005</v>
      </c>
      <c r="H50" s="193">
        <v>0.746</v>
      </c>
      <c r="I50" s="182" t="s">
        <v>562</v>
      </c>
      <c r="J50" s="165" t="s">
        <v>461</v>
      </c>
      <c r="K50" s="165" t="s">
        <v>264</v>
      </c>
      <c r="L50" s="165" t="s">
        <v>177</v>
      </c>
      <c r="M50" s="178" t="s">
        <v>341</v>
      </c>
      <c r="N50" s="159"/>
      <c r="O50" s="158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</row>
    <row r="51" spans="2:35" ht="30" customHeight="1" x14ac:dyDescent="0.25">
      <c r="B51" s="323" t="s">
        <v>103</v>
      </c>
      <c r="C51" s="175" t="s">
        <v>296</v>
      </c>
      <c r="D51" s="191">
        <v>0.49299999999999999</v>
      </c>
      <c r="E51" s="191">
        <v>0.23599999999999999</v>
      </c>
      <c r="F51" s="191">
        <v>0.112</v>
      </c>
      <c r="G51" s="191">
        <v>8.8999999999999996E-2</v>
      </c>
      <c r="H51" s="194">
        <v>0.126</v>
      </c>
      <c r="I51" s="183" t="s">
        <v>563</v>
      </c>
      <c r="J51" s="169" t="s">
        <v>462</v>
      </c>
      <c r="K51" s="169" t="s">
        <v>265</v>
      </c>
      <c r="L51" s="169" t="s">
        <v>201</v>
      </c>
      <c r="M51" s="179" t="s">
        <v>342</v>
      </c>
      <c r="N51" s="159"/>
      <c r="O51" s="158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</row>
    <row r="52" spans="2:35" ht="30" customHeight="1" x14ac:dyDescent="0.25">
      <c r="B52" s="323"/>
      <c r="C52" s="175" t="s">
        <v>463</v>
      </c>
      <c r="D52" s="191">
        <v>0.185</v>
      </c>
      <c r="E52" s="191">
        <v>0.105</v>
      </c>
      <c r="F52" s="191">
        <v>0.253</v>
      </c>
      <c r="G52" s="191">
        <v>0.17899999999999999</v>
      </c>
      <c r="H52" s="194">
        <v>0.16400000000000001</v>
      </c>
      <c r="I52" s="183" t="s">
        <v>564</v>
      </c>
      <c r="J52" s="169" t="s">
        <v>464</v>
      </c>
      <c r="K52" s="169" t="s">
        <v>266</v>
      </c>
      <c r="L52" s="169" t="s">
        <v>202</v>
      </c>
      <c r="M52" s="179" t="s">
        <v>343</v>
      </c>
      <c r="N52" s="159"/>
      <c r="O52" s="158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</row>
    <row r="53" spans="2:35" ht="30" customHeight="1" x14ac:dyDescent="0.25">
      <c r="B53" s="323"/>
      <c r="C53" s="175" t="s">
        <v>607</v>
      </c>
      <c r="D53" s="191">
        <v>0.246</v>
      </c>
      <c r="E53" s="191">
        <v>0.28899999999999998</v>
      </c>
      <c r="F53" s="191">
        <v>0.22500000000000001</v>
      </c>
      <c r="G53" s="191">
        <v>0.153</v>
      </c>
      <c r="H53" s="194">
        <v>0.17699999999999999</v>
      </c>
      <c r="I53" s="183" t="s">
        <v>565</v>
      </c>
      <c r="J53" s="169" t="s">
        <v>465</v>
      </c>
      <c r="K53" s="169" t="s">
        <v>267</v>
      </c>
      <c r="L53" s="169" t="s">
        <v>205</v>
      </c>
      <c r="M53" s="179" t="s">
        <v>344</v>
      </c>
      <c r="N53" s="91"/>
      <c r="O53" s="158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</row>
    <row r="54" spans="2:35" ht="30" customHeight="1" x14ac:dyDescent="0.25">
      <c r="B54" s="323"/>
      <c r="C54" s="175" t="s">
        <v>48</v>
      </c>
      <c r="D54" s="191">
        <v>0.25900000000000001</v>
      </c>
      <c r="E54" s="191">
        <v>0.27600000000000002</v>
      </c>
      <c r="F54" s="191">
        <v>0.309</v>
      </c>
      <c r="G54" s="191">
        <v>0.20499999999999999</v>
      </c>
      <c r="H54" s="194">
        <v>0.20200000000000001</v>
      </c>
      <c r="I54" s="183" t="s">
        <v>566</v>
      </c>
      <c r="J54" s="169" t="s">
        <v>466</v>
      </c>
      <c r="K54" s="169" t="s">
        <v>268</v>
      </c>
      <c r="L54" s="169" t="s">
        <v>178</v>
      </c>
      <c r="M54" s="179" t="s">
        <v>345</v>
      </c>
      <c r="N54" s="91"/>
      <c r="O54" s="158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</row>
    <row r="55" spans="2:35" ht="30" customHeight="1" x14ac:dyDescent="0.25">
      <c r="B55" s="323"/>
      <c r="C55" s="175" t="s">
        <v>608</v>
      </c>
      <c r="D55" s="191">
        <v>0.44400000000000001</v>
      </c>
      <c r="E55" s="191" t="s">
        <v>117</v>
      </c>
      <c r="F55" s="191">
        <v>0.42199999999999999</v>
      </c>
      <c r="G55" s="191">
        <v>0.35799999999999998</v>
      </c>
      <c r="H55" s="194">
        <v>0.39200000000000002</v>
      </c>
      <c r="I55" s="183" t="s">
        <v>567</v>
      </c>
      <c r="J55" s="169" t="s">
        <v>117</v>
      </c>
      <c r="K55" s="169" t="s">
        <v>628</v>
      </c>
      <c r="L55" s="169" t="s">
        <v>568</v>
      </c>
      <c r="M55" s="179" t="s">
        <v>569</v>
      </c>
      <c r="N55" s="159"/>
      <c r="O55" s="158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</row>
    <row r="56" spans="2:35" ht="30" customHeight="1" x14ac:dyDescent="0.25">
      <c r="B56" s="323"/>
      <c r="C56" s="175" t="s">
        <v>32</v>
      </c>
      <c r="D56" s="191">
        <v>0.57999999999999996</v>
      </c>
      <c r="E56" s="191">
        <v>0.63100000000000001</v>
      </c>
      <c r="F56" s="191">
        <v>0.56299999999999994</v>
      </c>
      <c r="G56" s="191">
        <v>0.56399999999999995</v>
      </c>
      <c r="H56" s="194">
        <v>0.43</v>
      </c>
      <c r="I56" s="183" t="s">
        <v>570</v>
      </c>
      <c r="J56" s="169" t="s">
        <v>467</v>
      </c>
      <c r="K56" s="169" t="s">
        <v>269</v>
      </c>
      <c r="L56" s="169" t="s">
        <v>180</v>
      </c>
      <c r="M56" s="179" t="s">
        <v>346</v>
      </c>
      <c r="N56" s="159"/>
      <c r="O56" s="158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</row>
    <row r="57" spans="2:35" ht="30" customHeight="1" x14ac:dyDescent="0.25">
      <c r="B57" s="323"/>
      <c r="C57" s="175" t="s">
        <v>33</v>
      </c>
      <c r="D57" s="191">
        <v>0.40699999999999997</v>
      </c>
      <c r="E57" s="191">
        <v>0.38100000000000001</v>
      </c>
      <c r="F57" s="191">
        <v>0.60499999999999998</v>
      </c>
      <c r="G57" s="191">
        <v>0.53800000000000003</v>
      </c>
      <c r="H57" s="194">
        <v>0.443</v>
      </c>
      <c r="I57" s="183" t="s">
        <v>571</v>
      </c>
      <c r="J57" s="169" t="s">
        <v>468</v>
      </c>
      <c r="K57" s="169" t="s">
        <v>270</v>
      </c>
      <c r="L57" s="169" t="s">
        <v>195</v>
      </c>
      <c r="M57" s="179" t="s">
        <v>347</v>
      </c>
      <c r="N57" s="159"/>
      <c r="O57" s="89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</row>
    <row r="58" spans="2:35" ht="30" customHeight="1" x14ac:dyDescent="0.25">
      <c r="B58" s="322" t="s">
        <v>104</v>
      </c>
      <c r="C58" s="174" t="s">
        <v>609</v>
      </c>
      <c r="D58" s="190">
        <v>0.54300000000000004</v>
      </c>
      <c r="E58" s="190">
        <v>0.223</v>
      </c>
      <c r="F58" s="190">
        <v>0.36599999999999999</v>
      </c>
      <c r="G58" s="190">
        <v>0.44800000000000001</v>
      </c>
      <c r="H58" s="193">
        <v>0.32900000000000001</v>
      </c>
      <c r="I58" s="182" t="s">
        <v>572</v>
      </c>
      <c r="J58" s="165" t="s">
        <v>469</v>
      </c>
      <c r="K58" s="165" t="s">
        <v>271</v>
      </c>
      <c r="L58" s="165" t="s">
        <v>145</v>
      </c>
      <c r="M58" s="178" t="s">
        <v>348</v>
      </c>
      <c r="N58" s="159"/>
      <c r="O58" s="89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</row>
    <row r="59" spans="2:35" ht="30" customHeight="1" x14ac:dyDescent="0.25">
      <c r="B59" s="322"/>
      <c r="C59" s="174" t="s">
        <v>610</v>
      </c>
      <c r="D59" s="190">
        <v>0.37</v>
      </c>
      <c r="E59" s="190" t="s">
        <v>117</v>
      </c>
      <c r="F59" s="190">
        <v>0.53500000000000003</v>
      </c>
      <c r="G59" s="190">
        <v>0.42299999999999999</v>
      </c>
      <c r="H59" s="193">
        <v>0.34100000000000003</v>
      </c>
      <c r="I59" s="182" t="s">
        <v>573</v>
      </c>
      <c r="J59" s="165" t="s">
        <v>117</v>
      </c>
      <c r="K59" s="177" t="s">
        <v>629</v>
      </c>
      <c r="L59" s="177" t="s">
        <v>574</v>
      </c>
      <c r="M59" s="178" t="s">
        <v>575</v>
      </c>
      <c r="N59" s="159"/>
      <c r="O59" s="8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</row>
    <row r="60" spans="2:35" ht="30" customHeight="1" x14ac:dyDescent="0.25">
      <c r="B60" s="322"/>
      <c r="C60" s="174" t="s">
        <v>611</v>
      </c>
      <c r="D60" s="190">
        <v>0.29599999999999999</v>
      </c>
      <c r="E60" s="190">
        <v>0.57799999999999996</v>
      </c>
      <c r="F60" s="190">
        <v>0.39400000000000002</v>
      </c>
      <c r="G60" s="190">
        <v>0.24299999999999999</v>
      </c>
      <c r="H60" s="193">
        <v>0.26500000000000001</v>
      </c>
      <c r="I60" s="182" t="s">
        <v>576</v>
      </c>
      <c r="J60" s="165" t="s">
        <v>470</v>
      </c>
      <c r="K60" s="165" t="s">
        <v>272</v>
      </c>
      <c r="L60" s="165" t="s">
        <v>187</v>
      </c>
      <c r="M60" s="178" t="s">
        <v>349</v>
      </c>
      <c r="N60" s="159"/>
      <c r="O60" s="89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</row>
    <row r="61" spans="2:35" ht="30" customHeight="1" x14ac:dyDescent="0.25">
      <c r="B61" s="322"/>
      <c r="C61" s="174" t="s">
        <v>37</v>
      </c>
      <c r="D61" s="190">
        <v>0.19700000000000001</v>
      </c>
      <c r="E61" s="190">
        <v>0.48599999999999999</v>
      </c>
      <c r="F61" s="190">
        <v>0.49199999999999999</v>
      </c>
      <c r="G61" s="190">
        <v>0.41</v>
      </c>
      <c r="H61" s="193">
        <v>0.30299999999999999</v>
      </c>
      <c r="I61" s="182" t="s">
        <v>577</v>
      </c>
      <c r="J61" s="165" t="s">
        <v>471</v>
      </c>
      <c r="K61" s="165" t="s">
        <v>273</v>
      </c>
      <c r="L61" s="165" t="s">
        <v>182</v>
      </c>
      <c r="M61" s="178" t="s">
        <v>350</v>
      </c>
      <c r="N61" s="159"/>
      <c r="O61" s="89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</row>
    <row r="62" spans="2:35" ht="30" customHeight="1" x14ac:dyDescent="0.25">
      <c r="B62" s="322"/>
      <c r="C62" s="174" t="s">
        <v>472</v>
      </c>
      <c r="D62" s="190">
        <v>0.48099999999999998</v>
      </c>
      <c r="E62" s="190">
        <v>0.5</v>
      </c>
      <c r="F62" s="190" t="s">
        <v>117</v>
      </c>
      <c r="G62" s="190">
        <v>0.435</v>
      </c>
      <c r="H62" s="193">
        <v>0.51800000000000002</v>
      </c>
      <c r="I62" s="182" t="s">
        <v>578</v>
      </c>
      <c r="J62" s="165" t="s">
        <v>473</v>
      </c>
      <c r="K62" s="166" t="s">
        <v>117</v>
      </c>
      <c r="L62" s="165" t="s">
        <v>474</v>
      </c>
      <c r="M62" s="178" t="s">
        <v>475</v>
      </c>
      <c r="N62" s="159"/>
      <c r="O62" s="158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</row>
    <row r="63" spans="2:35" ht="30" customHeight="1" x14ac:dyDescent="0.25">
      <c r="B63" s="322"/>
      <c r="C63" s="174" t="s">
        <v>476</v>
      </c>
      <c r="D63" s="190">
        <v>0.32</v>
      </c>
      <c r="E63" s="190">
        <v>0.34200000000000003</v>
      </c>
      <c r="F63" s="190" t="s">
        <v>117</v>
      </c>
      <c r="G63" s="190">
        <v>0.29399999999999998</v>
      </c>
      <c r="H63" s="193">
        <v>0.35399999999999998</v>
      </c>
      <c r="I63" s="182" t="s">
        <v>579</v>
      </c>
      <c r="J63" s="165" t="s">
        <v>477</v>
      </c>
      <c r="K63" s="166" t="s">
        <v>117</v>
      </c>
      <c r="L63" s="165" t="s">
        <v>478</v>
      </c>
      <c r="M63" s="178" t="s">
        <v>479</v>
      </c>
      <c r="N63" s="159"/>
      <c r="O63" s="158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</row>
    <row r="64" spans="2:35" ht="30" customHeight="1" x14ac:dyDescent="0.25">
      <c r="B64" s="322"/>
      <c r="C64" s="174" t="s">
        <v>44</v>
      </c>
      <c r="D64" s="190">
        <v>0.20899999999999999</v>
      </c>
      <c r="E64" s="190">
        <v>0.19700000000000001</v>
      </c>
      <c r="F64" s="190">
        <v>0.183</v>
      </c>
      <c r="G64" s="190">
        <v>0.128</v>
      </c>
      <c r="H64" s="193">
        <v>0.10100000000000001</v>
      </c>
      <c r="I64" s="182" t="s">
        <v>580</v>
      </c>
      <c r="J64" s="165" t="s">
        <v>480</v>
      </c>
      <c r="K64" s="165" t="s">
        <v>274</v>
      </c>
      <c r="L64" s="165" t="s">
        <v>203</v>
      </c>
      <c r="M64" s="178" t="s">
        <v>351</v>
      </c>
      <c r="N64" s="159"/>
      <c r="O64" s="158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</row>
    <row r="65" spans="2:35" ht="30" customHeight="1" x14ac:dyDescent="0.25">
      <c r="B65" s="322"/>
      <c r="C65" s="174" t="s">
        <v>481</v>
      </c>
      <c r="D65" s="190">
        <v>0.50600000000000001</v>
      </c>
      <c r="E65" s="190">
        <v>0.30199999999999999</v>
      </c>
      <c r="F65" s="190" t="s">
        <v>117</v>
      </c>
      <c r="G65" s="190">
        <v>0.28199999999999997</v>
      </c>
      <c r="H65" s="193">
        <v>0.316</v>
      </c>
      <c r="I65" s="182" t="s">
        <v>581</v>
      </c>
      <c r="J65" s="165" t="s">
        <v>482</v>
      </c>
      <c r="K65" s="166" t="s">
        <v>117</v>
      </c>
      <c r="L65" s="165" t="s">
        <v>483</v>
      </c>
      <c r="M65" s="178" t="s">
        <v>484</v>
      </c>
      <c r="N65" s="159"/>
      <c r="O65" s="158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</row>
    <row r="66" spans="2:35" ht="30" customHeight="1" x14ac:dyDescent="0.25">
      <c r="B66" s="323" t="s">
        <v>105</v>
      </c>
      <c r="C66" s="175" t="s">
        <v>612</v>
      </c>
      <c r="D66" s="192">
        <v>0.308</v>
      </c>
      <c r="E66" s="192">
        <v>0.21</v>
      </c>
      <c r="F66" s="192">
        <v>0.35199999999999998</v>
      </c>
      <c r="G66" s="192">
        <v>0.34599999999999997</v>
      </c>
      <c r="H66" s="195">
        <v>0.151</v>
      </c>
      <c r="I66" s="183" t="s">
        <v>582</v>
      </c>
      <c r="J66" s="171" t="s">
        <v>485</v>
      </c>
      <c r="K66" s="168" t="s">
        <v>275</v>
      </c>
      <c r="L66" s="171" t="s">
        <v>170</v>
      </c>
      <c r="M66" s="179" t="s">
        <v>352</v>
      </c>
      <c r="N66" s="159"/>
      <c r="O66" s="158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</row>
    <row r="67" spans="2:35" ht="30" customHeight="1" x14ac:dyDescent="0.25">
      <c r="B67" s="323"/>
      <c r="C67" s="175" t="s">
        <v>613</v>
      </c>
      <c r="D67" s="192">
        <v>0.34499999999999997</v>
      </c>
      <c r="E67" s="192">
        <v>0.53900000000000003</v>
      </c>
      <c r="F67" s="192">
        <v>0.47799999999999998</v>
      </c>
      <c r="G67" s="192">
        <v>0.307</v>
      </c>
      <c r="H67" s="195">
        <v>8.7999999999999995E-2</v>
      </c>
      <c r="I67" s="183" t="s">
        <v>583</v>
      </c>
      <c r="J67" s="171" t="s">
        <v>486</v>
      </c>
      <c r="K67" s="168" t="s">
        <v>276</v>
      </c>
      <c r="L67" s="171" t="s">
        <v>208</v>
      </c>
      <c r="M67" s="179" t="s">
        <v>353</v>
      </c>
      <c r="N67" s="159"/>
      <c r="O67" s="158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</row>
    <row r="68" spans="2:35" ht="30" customHeight="1" x14ac:dyDescent="0.25">
      <c r="B68" s="323"/>
      <c r="C68" s="175" t="s">
        <v>614</v>
      </c>
      <c r="D68" s="192">
        <v>7.3999999999999996E-2</v>
      </c>
      <c r="E68" s="192">
        <v>5.1999999999999998E-2</v>
      </c>
      <c r="F68" s="192">
        <v>0.19700000000000001</v>
      </c>
      <c r="G68" s="192">
        <v>0.10199999999999999</v>
      </c>
      <c r="H68" s="195">
        <v>6.3E-2</v>
      </c>
      <c r="I68" s="183" t="s">
        <v>584</v>
      </c>
      <c r="J68" s="171" t="s">
        <v>487</v>
      </c>
      <c r="K68" s="168" t="s">
        <v>277</v>
      </c>
      <c r="L68" s="171" t="s">
        <v>204</v>
      </c>
      <c r="M68" s="179" t="s">
        <v>488</v>
      </c>
      <c r="N68" s="159"/>
      <c r="O68" s="15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</row>
    <row r="69" spans="2:35" ht="30" customHeight="1" x14ac:dyDescent="0.25">
      <c r="B69" s="323"/>
      <c r="C69" s="175" t="s">
        <v>52</v>
      </c>
      <c r="D69" s="192">
        <v>6.0999999999999999E-2</v>
      </c>
      <c r="E69" s="192">
        <v>3.9E-2</v>
      </c>
      <c r="F69" s="192">
        <v>2.8000000000000001E-2</v>
      </c>
      <c r="G69" s="192">
        <v>1.2E-2</v>
      </c>
      <c r="H69" s="195">
        <v>0.05</v>
      </c>
      <c r="I69" s="183" t="s">
        <v>585</v>
      </c>
      <c r="J69" s="171" t="s">
        <v>489</v>
      </c>
      <c r="K69" s="168" t="s">
        <v>278</v>
      </c>
      <c r="L69" s="171" t="s">
        <v>197</v>
      </c>
      <c r="M69" s="179" t="s">
        <v>354</v>
      </c>
      <c r="N69" s="159"/>
      <c r="O69" s="158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</row>
    <row r="70" spans="2:35" ht="30" customHeight="1" x14ac:dyDescent="0.25">
      <c r="B70" s="323"/>
      <c r="C70" s="175" t="s">
        <v>490</v>
      </c>
      <c r="D70" s="192">
        <v>0.85099999999999998</v>
      </c>
      <c r="E70" s="192">
        <v>0.68400000000000005</v>
      </c>
      <c r="F70" s="191" t="s">
        <v>117</v>
      </c>
      <c r="G70" s="192">
        <v>0.64100000000000001</v>
      </c>
      <c r="H70" s="195">
        <v>0.69599999999999995</v>
      </c>
      <c r="I70" s="183" t="s">
        <v>586</v>
      </c>
      <c r="J70" s="170" t="s">
        <v>491</v>
      </c>
      <c r="K70" s="181" t="s">
        <v>117</v>
      </c>
      <c r="L70" s="170" t="s">
        <v>492</v>
      </c>
      <c r="M70" s="179" t="s">
        <v>493</v>
      </c>
      <c r="N70" s="91"/>
      <c r="O70" s="158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</row>
    <row r="71" spans="2:35" ht="30" customHeight="1" x14ac:dyDescent="0.25">
      <c r="B71" s="323"/>
      <c r="C71" s="175" t="s">
        <v>615</v>
      </c>
      <c r="D71" s="192">
        <v>0.45600000000000002</v>
      </c>
      <c r="E71" s="192">
        <v>0.56499999999999995</v>
      </c>
      <c r="F71" s="192">
        <v>0.28100000000000003</v>
      </c>
      <c r="G71" s="192">
        <v>0.33300000000000002</v>
      </c>
      <c r="H71" s="195">
        <v>0.36699999999999999</v>
      </c>
      <c r="I71" s="183" t="s">
        <v>587</v>
      </c>
      <c r="J71" s="171" t="s">
        <v>494</v>
      </c>
      <c r="K71" s="168" t="s">
        <v>279</v>
      </c>
      <c r="L71" s="171" t="s">
        <v>191</v>
      </c>
      <c r="M71" s="179" t="s">
        <v>355</v>
      </c>
      <c r="N71" s="159"/>
      <c r="O71" s="158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</row>
    <row r="72" spans="2:35" ht="30" customHeight="1" x14ac:dyDescent="0.25">
      <c r="B72" s="323"/>
      <c r="C72" s="175" t="s">
        <v>297</v>
      </c>
      <c r="D72" s="192">
        <v>2.4E-2</v>
      </c>
      <c r="E72" s="192">
        <v>0.13100000000000001</v>
      </c>
      <c r="F72" s="192">
        <v>0.126</v>
      </c>
      <c r="G72" s="192">
        <v>5.0999999999999997E-2</v>
      </c>
      <c r="H72" s="195">
        <v>0.13900000000000001</v>
      </c>
      <c r="I72" s="183" t="s">
        <v>588</v>
      </c>
      <c r="J72" s="171" t="s">
        <v>495</v>
      </c>
      <c r="K72" s="168" t="s">
        <v>280</v>
      </c>
      <c r="L72" s="171" t="s">
        <v>175</v>
      </c>
      <c r="M72" s="179" t="s">
        <v>356</v>
      </c>
      <c r="N72" s="159"/>
      <c r="O72" s="158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</row>
    <row r="73" spans="2:35" ht="30" customHeight="1" x14ac:dyDescent="0.25">
      <c r="B73" s="322" t="s">
        <v>113</v>
      </c>
      <c r="C73" s="174" t="s">
        <v>496</v>
      </c>
      <c r="D73" s="190">
        <v>0.53</v>
      </c>
      <c r="E73" s="190">
        <v>0.434</v>
      </c>
      <c r="F73" s="190">
        <v>0.23899999999999999</v>
      </c>
      <c r="G73" s="190">
        <v>0.16600000000000001</v>
      </c>
      <c r="H73" s="193">
        <v>0.215</v>
      </c>
      <c r="I73" s="182" t="s">
        <v>589</v>
      </c>
      <c r="J73" s="166" t="s">
        <v>497</v>
      </c>
      <c r="K73" s="166" t="s">
        <v>281</v>
      </c>
      <c r="L73" s="166" t="s">
        <v>168</v>
      </c>
      <c r="M73" s="178" t="s">
        <v>357</v>
      </c>
      <c r="N73" s="159"/>
      <c r="O73" s="158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</row>
    <row r="74" spans="2:35" ht="30" customHeight="1" x14ac:dyDescent="0.25">
      <c r="B74" s="322"/>
      <c r="C74" s="174" t="s">
        <v>42</v>
      </c>
      <c r="D74" s="190">
        <v>0.629</v>
      </c>
      <c r="E74" s="190">
        <v>0.55200000000000005</v>
      </c>
      <c r="F74" s="190">
        <v>0.40799999999999997</v>
      </c>
      <c r="G74" s="190">
        <v>0.23</v>
      </c>
      <c r="H74" s="193">
        <v>0.27800000000000002</v>
      </c>
      <c r="I74" s="182" t="s">
        <v>590</v>
      </c>
      <c r="J74" s="166" t="s">
        <v>498</v>
      </c>
      <c r="K74" s="166" t="s">
        <v>282</v>
      </c>
      <c r="L74" s="166" t="s">
        <v>199</v>
      </c>
      <c r="M74" s="178" t="s">
        <v>358</v>
      </c>
      <c r="N74" s="159"/>
      <c r="O74" s="158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</row>
    <row r="75" spans="2:35" ht="30" customHeight="1" x14ac:dyDescent="0.25">
      <c r="B75" s="323" t="s">
        <v>499</v>
      </c>
      <c r="C75" s="175" t="s">
        <v>298</v>
      </c>
      <c r="D75" s="191">
        <v>0.111</v>
      </c>
      <c r="E75" s="191">
        <v>2.5999999999999999E-2</v>
      </c>
      <c r="F75" s="191">
        <v>4.2000000000000003E-2</v>
      </c>
      <c r="G75" s="191">
        <v>6.4000000000000001E-2</v>
      </c>
      <c r="H75" s="194">
        <v>3.6999999999999998E-2</v>
      </c>
      <c r="I75" s="183" t="s">
        <v>591</v>
      </c>
      <c r="J75" s="170" t="s">
        <v>500</v>
      </c>
      <c r="K75" s="170" t="s">
        <v>283</v>
      </c>
      <c r="L75" s="170" t="s">
        <v>165</v>
      </c>
      <c r="M75" s="179" t="s">
        <v>359</v>
      </c>
      <c r="N75" s="159"/>
      <c r="O75" s="158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</row>
    <row r="76" spans="2:35" ht="30" customHeight="1" x14ac:dyDescent="0.25">
      <c r="B76" s="323"/>
      <c r="C76" s="175" t="s">
        <v>501</v>
      </c>
      <c r="D76" s="191">
        <v>0.59199999999999997</v>
      </c>
      <c r="E76" s="191">
        <v>0.59199999999999997</v>
      </c>
      <c r="F76" s="191">
        <v>0.14000000000000001</v>
      </c>
      <c r="G76" s="191">
        <v>0.47399999999999998</v>
      </c>
      <c r="H76" s="194">
        <v>0.379</v>
      </c>
      <c r="I76" s="183" t="s">
        <v>592</v>
      </c>
      <c r="J76" s="170" t="s">
        <v>502</v>
      </c>
      <c r="K76" s="170" t="s">
        <v>284</v>
      </c>
      <c r="L76" s="170" t="s">
        <v>184</v>
      </c>
      <c r="M76" s="179" t="s">
        <v>360</v>
      </c>
      <c r="N76" s="159"/>
      <c r="O76" s="158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</row>
    <row r="77" spans="2:35" ht="30" customHeight="1" x14ac:dyDescent="0.25">
      <c r="B77" s="323"/>
      <c r="C77" s="175" t="s">
        <v>222</v>
      </c>
      <c r="D77" s="191">
        <v>0.41899999999999998</v>
      </c>
      <c r="E77" s="191">
        <v>0.47299999999999998</v>
      </c>
      <c r="F77" s="191">
        <v>0.32300000000000001</v>
      </c>
      <c r="G77" s="191">
        <v>0.57599999999999996</v>
      </c>
      <c r="H77" s="194">
        <v>0.50600000000000001</v>
      </c>
      <c r="I77" s="183" t="s">
        <v>593</v>
      </c>
      <c r="J77" s="170" t="s">
        <v>503</v>
      </c>
      <c r="K77" s="170" t="s">
        <v>285</v>
      </c>
      <c r="L77" s="170" t="s">
        <v>163</v>
      </c>
      <c r="M77" s="179" t="s">
        <v>361</v>
      </c>
      <c r="N77" s="159"/>
      <c r="O77" s="158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</row>
    <row r="78" spans="2:35" ht="30" customHeight="1" x14ac:dyDescent="0.25">
      <c r="B78" s="323"/>
      <c r="C78" s="175" t="s">
        <v>504</v>
      </c>
      <c r="D78" s="191">
        <v>0.55500000000000005</v>
      </c>
      <c r="E78" s="191">
        <v>0.35499999999999998</v>
      </c>
      <c r="F78" s="191">
        <v>0.154</v>
      </c>
      <c r="G78" s="191">
        <v>0.46100000000000002</v>
      </c>
      <c r="H78" s="194">
        <v>0.253</v>
      </c>
      <c r="I78" s="183" t="s">
        <v>594</v>
      </c>
      <c r="J78" s="170" t="s">
        <v>505</v>
      </c>
      <c r="K78" s="170" t="s">
        <v>286</v>
      </c>
      <c r="L78" s="170" t="s">
        <v>198</v>
      </c>
      <c r="M78" s="179" t="s">
        <v>362</v>
      </c>
      <c r="N78" s="159"/>
      <c r="O78" s="89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</row>
    <row r="79" spans="2:35" ht="30" customHeight="1" x14ac:dyDescent="0.25">
      <c r="B79" s="323"/>
      <c r="C79" s="175" t="s">
        <v>30</v>
      </c>
      <c r="D79" s="191">
        <v>0.33300000000000002</v>
      </c>
      <c r="E79" s="191">
        <v>0.52600000000000002</v>
      </c>
      <c r="F79" s="191">
        <v>0.46400000000000002</v>
      </c>
      <c r="G79" s="191">
        <v>0.5</v>
      </c>
      <c r="H79" s="194">
        <v>0.54400000000000004</v>
      </c>
      <c r="I79" s="183" t="s">
        <v>595</v>
      </c>
      <c r="J79" s="170" t="s">
        <v>506</v>
      </c>
      <c r="K79" s="170" t="s">
        <v>287</v>
      </c>
      <c r="L79" s="170" t="s">
        <v>166</v>
      </c>
      <c r="M79" s="179" t="s">
        <v>363</v>
      </c>
      <c r="N79" s="159"/>
      <c r="O79" s="8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</row>
    <row r="80" spans="2:35" ht="30" customHeight="1" x14ac:dyDescent="0.25">
      <c r="B80" s="323"/>
      <c r="C80" s="175" t="s">
        <v>616</v>
      </c>
      <c r="D80" s="191">
        <v>8.5999999999999993E-2</v>
      </c>
      <c r="E80" s="191">
        <v>6.5000000000000002E-2</v>
      </c>
      <c r="F80" s="191">
        <v>8.4000000000000005E-2</v>
      </c>
      <c r="G80" s="191">
        <v>3.7999999999999999E-2</v>
      </c>
      <c r="H80" s="194">
        <v>2.5000000000000001E-2</v>
      </c>
      <c r="I80" s="183" t="s">
        <v>596</v>
      </c>
      <c r="J80" s="170" t="s">
        <v>507</v>
      </c>
      <c r="K80" s="170" t="s">
        <v>288</v>
      </c>
      <c r="L80" s="170" t="s">
        <v>174</v>
      </c>
      <c r="M80" s="179" t="s">
        <v>364</v>
      </c>
      <c r="N80" s="159"/>
      <c r="O80" s="89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</row>
    <row r="81" spans="2:35" ht="30" customHeight="1" x14ac:dyDescent="0.25">
      <c r="B81" s="323"/>
      <c r="C81" s="175" t="s">
        <v>508</v>
      </c>
      <c r="D81" s="191">
        <v>0.69099999999999995</v>
      </c>
      <c r="E81" s="191">
        <v>0.51300000000000001</v>
      </c>
      <c r="F81" s="191" t="s">
        <v>117</v>
      </c>
      <c r="G81" s="191" t="s">
        <v>117</v>
      </c>
      <c r="H81" s="194">
        <v>0.58199999999999996</v>
      </c>
      <c r="I81" s="183" t="s">
        <v>597</v>
      </c>
      <c r="J81" s="181" t="s">
        <v>509</v>
      </c>
      <c r="K81" s="181" t="s">
        <v>117</v>
      </c>
      <c r="L81" s="181" t="s">
        <v>117</v>
      </c>
      <c r="M81" s="179" t="s">
        <v>510</v>
      </c>
      <c r="N81" s="159"/>
      <c r="O81" s="89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</row>
    <row r="82" spans="2:35" ht="30" customHeight="1" x14ac:dyDescent="0.25">
      <c r="B82" s="323"/>
      <c r="C82" s="175" t="s">
        <v>50</v>
      </c>
      <c r="D82" s="191">
        <v>0.35799999999999998</v>
      </c>
      <c r="E82" s="191">
        <v>0.25</v>
      </c>
      <c r="F82" s="191">
        <v>0.29499999999999998</v>
      </c>
      <c r="G82" s="191">
        <v>0.32</v>
      </c>
      <c r="H82" s="194">
        <v>0.113</v>
      </c>
      <c r="I82" s="183" t="s">
        <v>598</v>
      </c>
      <c r="J82" s="170" t="s">
        <v>511</v>
      </c>
      <c r="K82" s="170" t="s">
        <v>289</v>
      </c>
      <c r="L82" s="170" t="s">
        <v>183</v>
      </c>
      <c r="M82" s="179" t="s">
        <v>365</v>
      </c>
      <c r="N82" s="159"/>
      <c r="O82" s="89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</row>
    <row r="83" spans="2:35" ht="30" customHeight="1" x14ac:dyDescent="0.25">
      <c r="B83" s="323"/>
      <c r="C83" s="175" t="s">
        <v>34</v>
      </c>
      <c r="D83" s="191">
        <v>0.222</v>
      </c>
      <c r="E83" s="191">
        <v>0.40699999999999997</v>
      </c>
      <c r="F83" s="191">
        <v>0.33800000000000002</v>
      </c>
      <c r="G83" s="191">
        <v>0.25600000000000001</v>
      </c>
      <c r="H83" s="194">
        <v>0.41699999999999998</v>
      </c>
      <c r="I83" s="183" t="s">
        <v>599</v>
      </c>
      <c r="J83" s="170" t="s">
        <v>512</v>
      </c>
      <c r="K83" s="170" t="s">
        <v>290</v>
      </c>
      <c r="L83" s="170" t="s">
        <v>188</v>
      </c>
      <c r="M83" s="179" t="s">
        <v>366</v>
      </c>
      <c r="N83" s="159"/>
      <c r="O83" s="89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</row>
    <row r="84" spans="2:35" ht="30" customHeight="1" x14ac:dyDescent="0.25">
      <c r="B84" s="323"/>
      <c r="C84" s="175" t="s">
        <v>513</v>
      </c>
      <c r="D84" s="191">
        <v>0.70299999999999996</v>
      </c>
      <c r="E84" s="191">
        <v>0.32800000000000001</v>
      </c>
      <c r="F84" s="191" t="s">
        <v>117</v>
      </c>
      <c r="G84" s="191">
        <v>0.628</v>
      </c>
      <c r="H84" s="194">
        <v>0.64500000000000002</v>
      </c>
      <c r="I84" s="183" t="s">
        <v>600</v>
      </c>
      <c r="J84" s="170" t="s">
        <v>514</v>
      </c>
      <c r="K84" s="181" t="s">
        <v>117</v>
      </c>
      <c r="L84" s="170" t="s">
        <v>515</v>
      </c>
      <c r="M84" s="179" t="s">
        <v>516</v>
      </c>
      <c r="N84" s="159"/>
      <c r="O84" s="89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</row>
    <row r="85" spans="2:35" ht="30" customHeight="1" thickBot="1" x14ac:dyDescent="0.3">
      <c r="B85" s="324"/>
      <c r="C85" s="176" t="s">
        <v>57</v>
      </c>
      <c r="D85" s="196">
        <v>1.2E-2</v>
      </c>
      <c r="E85" s="196">
        <v>1.2999999999999999E-2</v>
      </c>
      <c r="F85" s="196">
        <v>1.4E-2</v>
      </c>
      <c r="G85" s="196">
        <v>2.5000000000000001E-2</v>
      </c>
      <c r="H85" s="197">
        <v>1.2E-2</v>
      </c>
      <c r="I85" s="184" t="s">
        <v>601</v>
      </c>
      <c r="J85" s="173" t="s">
        <v>517</v>
      </c>
      <c r="K85" s="173" t="s">
        <v>291</v>
      </c>
      <c r="L85" s="173" t="s">
        <v>209</v>
      </c>
      <c r="M85" s="180" t="s">
        <v>367</v>
      </c>
      <c r="N85" s="159"/>
      <c r="O85" s="158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</row>
    <row r="86" spans="2:35" ht="30" customHeight="1" x14ac:dyDescent="0.25">
      <c r="F86" s="91"/>
      <c r="G86" s="93"/>
      <c r="N86" s="91"/>
      <c r="O86" s="94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</row>
    <row r="87" spans="2:35" ht="30" customHeight="1" x14ac:dyDescent="0.25">
      <c r="G87" s="161"/>
      <c r="N87" s="91"/>
      <c r="O87" s="94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</row>
    <row r="88" spans="2:35" ht="30" customHeight="1" x14ac:dyDescent="0.25">
      <c r="N88" s="91"/>
      <c r="O88" s="94"/>
    </row>
    <row r="89" spans="2:35" ht="30" customHeight="1" x14ac:dyDescent="0.25">
      <c r="N89" s="91"/>
      <c r="O89" s="94"/>
    </row>
    <row r="90" spans="2:35" ht="30" customHeight="1" x14ac:dyDescent="0.25">
      <c r="N90" s="91"/>
      <c r="O90" s="94"/>
    </row>
    <row r="91" spans="2:35" ht="30" customHeight="1" x14ac:dyDescent="0.25">
      <c r="N91" s="91"/>
      <c r="O91" s="94"/>
    </row>
    <row r="92" spans="2:35" ht="30" customHeight="1" x14ac:dyDescent="0.25">
      <c r="N92" s="91"/>
      <c r="O92" s="94"/>
    </row>
    <row r="93" spans="2:35" s="146" customFormat="1" ht="30" customHeight="1" x14ac:dyDescent="0.25">
      <c r="I93" s="162"/>
    </row>
    <row r="94" spans="2:35" s="146" customFormat="1" ht="30" customHeight="1" x14ac:dyDescent="0.25">
      <c r="I94" s="162"/>
    </row>
    <row r="95" spans="2:35" s="146" customFormat="1" ht="30" customHeight="1" x14ac:dyDescent="0.25">
      <c r="I95" s="162"/>
    </row>
    <row r="96" spans="2:35" s="146" customFormat="1" ht="30" customHeight="1" x14ac:dyDescent="0.25">
      <c r="I96" s="162"/>
    </row>
    <row r="97" spans="9:9" s="146" customFormat="1" ht="30" customHeight="1" x14ac:dyDescent="0.25">
      <c r="I97" s="162"/>
    </row>
    <row r="98" spans="9:9" s="146" customFormat="1" ht="30" customHeight="1" x14ac:dyDescent="0.25">
      <c r="I98" s="162"/>
    </row>
    <row r="99" spans="9:9" s="146" customFormat="1" ht="30" customHeight="1" x14ac:dyDescent="0.25">
      <c r="I99" s="162"/>
    </row>
    <row r="100" spans="9:9" s="146" customFormat="1" ht="30" customHeight="1" x14ac:dyDescent="0.25">
      <c r="I100" s="162"/>
    </row>
    <row r="101" spans="9:9" s="146" customFormat="1" ht="30" customHeight="1" x14ac:dyDescent="0.25">
      <c r="I101" s="162"/>
    </row>
    <row r="102" spans="9:9" s="146" customFormat="1" ht="30" customHeight="1" x14ac:dyDescent="0.25">
      <c r="I102" s="162"/>
    </row>
    <row r="103" spans="9:9" s="146" customFormat="1" ht="30" customHeight="1" x14ac:dyDescent="0.25">
      <c r="I103" s="162"/>
    </row>
    <row r="104" spans="9:9" s="146" customFormat="1" ht="30" customHeight="1" x14ac:dyDescent="0.25">
      <c r="I104" s="162"/>
    </row>
    <row r="105" spans="9:9" s="146" customFormat="1" ht="30" customHeight="1" x14ac:dyDescent="0.25">
      <c r="I105" s="162"/>
    </row>
    <row r="106" spans="9:9" s="146" customFormat="1" ht="30" customHeight="1" x14ac:dyDescent="0.25">
      <c r="I106" s="162"/>
    </row>
    <row r="107" spans="9:9" s="146" customFormat="1" ht="30" customHeight="1" x14ac:dyDescent="0.25">
      <c r="I107" s="162"/>
    </row>
    <row r="108" spans="9:9" s="146" customFormat="1" ht="30" customHeight="1" x14ac:dyDescent="0.25">
      <c r="I108" s="162"/>
    </row>
    <row r="109" spans="9:9" s="146" customFormat="1" ht="30" customHeight="1" x14ac:dyDescent="0.25">
      <c r="I109" s="162"/>
    </row>
    <row r="110" spans="9:9" s="146" customFormat="1" ht="30" customHeight="1" x14ac:dyDescent="0.25">
      <c r="I110" s="162"/>
    </row>
    <row r="111" spans="9:9" s="146" customFormat="1" ht="30" customHeight="1" x14ac:dyDescent="0.25">
      <c r="I111" s="162"/>
    </row>
    <row r="112" spans="9:9" s="146" customFormat="1" ht="30" customHeight="1" x14ac:dyDescent="0.25">
      <c r="I112" s="162"/>
    </row>
    <row r="113" spans="9:9" s="146" customFormat="1" ht="30" customHeight="1" x14ac:dyDescent="0.25">
      <c r="I113" s="162"/>
    </row>
    <row r="114" spans="9:9" s="146" customFormat="1" ht="30" customHeight="1" x14ac:dyDescent="0.25">
      <c r="I114" s="162"/>
    </row>
    <row r="115" spans="9:9" s="146" customFormat="1" ht="30" customHeight="1" x14ac:dyDescent="0.25">
      <c r="I115" s="162"/>
    </row>
    <row r="116" spans="9:9" s="146" customFormat="1" ht="30" customHeight="1" x14ac:dyDescent="0.25">
      <c r="I116" s="162"/>
    </row>
    <row r="117" spans="9:9" s="146" customFormat="1" ht="30" customHeight="1" x14ac:dyDescent="0.25">
      <c r="I117" s="162"/>
    </row>
    <row r="118" spans="9:9" s="146" customFormat="1" ht="30" customHeight="1" x14ac:dyDescent="0.25">
      <c r="I118" s="162"/>
    </row>
    <row r="119" spans="9:9" s="146" customFormat="1" ht="30" customHeight="1" x14ac:dyDescent="0.25">
      <c r="I119" s="162"/>
    </row>
    <row r="120" spans="9:9" s="146" customFormat="1" ht="30" customHeight="1" x14ac:dyDescent="0.25">
      <c r="I120" s="162"/>
    </row>
    <row r="121" spans="9:9" s="146" customFormat="1" ht="30" customHeight="1" x14ac:dyDescent="0.25">
      <c r="I121" s="162"/>
    </row>
    <row r="122" spans="9:9" s="146" customFormat="1" ht="30" customHeight="1" x14ac:dyDescent="0.25">
      <c r="I122" s="162"/>
    </row>
    <row r="123" spans="9:9" s="146" customFormat="1" ht="30" customHeight="1" x14ac:dyDescent="0.25">
      <c r="I123" s="162"/>
    </row>
    <row r="124" spans="9:9" s="146" customFormat="1" ht="30" customHeight="1" x14ac:dyDescent="0.25">
      <c r="I124" s="162"/>
    </row>
    <row r="125" spans="9:9" s="146" customFormat="1" ht="30" customHeight="1" x14ac:dyDescent="0.25">
      <c r="I125" s="162"/>
    </row>
    <row r="126" spans="9:9" s="146" customFormat="1" ht="30" customHeight="1" x14ac:dyDescent="0.25">
      <c r="I126" s="162"/>
    </row>
  </sheetData>
  <mergeCells count="13">
    <mergeCell ref="B31:B38"/>
    <mergeCell ref="B39:B42"/>
    <mergeCell ref="B43:B50"/>
    <mergeCell ref="B3:M3"/>
    <mergeCell ref="D4:H4"/>
    <mergeCell ref="J4:M4"/>
    <mergeCell ref="B6:B11"/>
    <mergeCell ref="B12:B30"/>
    <mergeCell ref="B75:B85"/>
    <mergeCell ref="B51:B57"/>
    <mergeCell ref="B58:B65"/>
    <mergeCell ref="B66:B72"/>
    <mergeCell ref="B73:B74"/>
  </mergeCells>
  <conditionalFormatting sqref="C127:C1048576 E65:E68 O19:O85 D6:E8 C4:C92 D33:E33 E72:E73 E75 D66:D77 E10:E11 D45:D47 D49:D51 D55:E56">
    <cfRule type="duplicateValues" dxfId="39" priority="8"/>
  </conditionalFormatting>
  <conditionalFormatting sqref="I12:I32">
    <cfRule type="duplicateValues" dxfId="38" priority="5"/>
  </conditionalFormatting>
  <conditionalFormatting sqref="I40:I44">
    <cfRule type="duplicateValues" dxfId="37" priority="4"/>
  </conditionalFormatting>
  <conditionalFormatting sqref="I57:I64">
    <cfRule type="duplicateValues" dxfId="36" priority="1"/>
  </conditionalFormatting>
  <conditionalFormatting sqref="I78:I85">
    <cfRule type="duplicateValues" dxfId="35" priority="42"/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V31"/>
  <sheetViews>
    <sheetView zoomScale="90" zoomScaleNormal="90" workbookViewId="0">
      <selection activeCell="B4" sqref="B4:G13"/>
    </sheetView>
  </sheetViews>
  <sheetFormatPr defaultRowHeight="15" x14ac:dyDescent="0.25"/>
  <cols>
    <col min="1" max="1" width="13.42578125" style="63" customWidth="1"/>
    <col min="2" max="2" width="26.85546875" style="63" customWidth="1"/>
    <col min="3" max="3" width="6.7109375" style="63" customWidth="1"/>
    <col min="4" max="4" width="9.5703125" style="63" bestFit="1" customWidth="1"/>
    <col min="5" max="5" width="2.7109375" style="63" customWidth="1"/>
    <col min="6" max="6" width="6.7109375" style="63" customWidth="1"/>
    <col min="7" max="10" width="9.140625" style="63"/>
    <col min="11" max="11" width="18.28515625" style="63" customWidth="1"/>
    <col min="12" max="12" width="9.140625" style="63"/>
    <col min="13" max="13" width="29.28515625" style="63" bestFit="1" customWidth="1"/>
    <col min="14" max="16384" width="9.140625" style="63"/>
  </cols>
  <sheetData>
    <row r="1" spans="1:21" x14ac:dyDescent="0.25">
      <c r="A1" s="18" t="s">
        <v>89</v>
      </c>
    </row>
    <row r="2" spans="1:21" x14ac:dyDescent="0.25">
      <c r="A2" s="31" t="s">
        <v>645</v>
      </c>
      <c r="B2" s="31"/>
    </row>
    <row r="4" spans="1:21" x14ac:dyDescent="0.25">
      <c r="B4" s="301"/>
      <c r="C4" s="343">
        <v>2018</v>
      </c>
      <c r="D4" s="343"/>
      <c r="E4" s="301"/>
      <c r="F4" s="343">
        <v>2017</v>
      </c>
      <c r="G4" s="343"/>
      <c r="H4" s="21"/>
    </row>
    <row r="5" spans="1:21" x14ac:dyDescent="0.25">
      <c r="B5" s="344" t="s">
        <v>90</v>
      </c>
      <c r="C5" s="97" t="s">
        <v>111</v>
      </c>
      <c r="D5" s="97" t="s">
        <v>23</v>
      </c>
      <c r="E5" s="97"/>
      <c r="F5" s="97" t="s">
        <v>111</v>
      </c>
      <c r="G5" s="97" t="s">
        <v>23</v>
      </c>
      <c r="I5" s="64"/>
      <c r="J5" s="64"/>
      <c r="K5" s="64"/>
      <c r="L5" s="64"/>
      <c r="M5" s="64"/>
      <c r="N5" s="64"/>
      <c r="O5" s="64"/>
    </row>
    <row r="6" spans="1:21" x14ac:dyDescent="0.25">
      <c r="B6" s="89" t="s">
        <v>87</v>
      </c>
      <c r="C6" s="245">
        <v>1</v>
      </c>
      <c r="D6" s="246">
        <v>81.754687948101122</v>
      </c>
      <c r="E6" s="258"/>
      <c r="F6" s="245">
        <v>3</v>
      </c>
      <c r="G6" s="246">
        <v>85.06</v>
      </c>
      <c r="H6" s="313"/>
      <c r="I6" s="64"/>
      <c r="J6" s="64"/>
      <c r="K6" s="64"/>
      <c r="L6" s="64"/>
      <c r="M6" s="64"/>
      <c r="N6" s="64"/>
      <c r="O6" s="64"/>
    </row>
    <row r="7" spans="1:21" x14ac:dyDescent="0.25">
      <c r="B7" s="89" t="s">
        <v>77</v>
      </c>
      <c r="C7" s="245">
        <v>2</v>
      </c>
      <c r="D7" s="246">
        <v>80.039994210003485</v>
      </c>
      <c r="E7" s="258"/>
      <c r="F7" s="245">
        <v>2</v>
      </c>
      <c r="G7" s="246">
        <v>88.47</v>
      </c>
      <c r="H7" s="313"/>
      <c r="I7" s="64"/>
      <c r="J7" s="64"/>
      <c r="K7" s="64"/>
      <c r="L7" s="64"/>
      <c r="M7" s="64"/>
      <c r="N7" s="64"/>
      <c r="O7" s="64"/>
    </row>
    <row r="8" spans="1:21" x14ac:dyDescent="0.25">
      <c r="B8" s="89" t="s">
        <v>86</v>
      </c>
      <c r="C8" s="245">
        <v>3</v>
      </c>
      <c r="D8" s="246">
        <v>78.111494980588759</v>
      </c>
      <c r="E8" s="258"/>
      <c r="F8" s="245">
        <v>4</v>
      </c>
      <c r="G8" s="246">
        <v>70.41</v>
      </c>
      <c r="H8" s="313"/>
      <c r="I8" s="64"/>
      <c r="J8" s="64"/>
      <c r="K8" s="64"/>
      <c r="L8" s="64"/>
      <c r="M8" s="64"/>
      <c r="N8" s="64"/>
      <c r="O8" s="64"/>
    </row>
    <row r="9" spans="1:21" x14ac:dyDescent="0.25">
      <c r="B9" s="89" t="s">
        <v>76</v>
      </c>
      <c r="C9" s="245">
        <v>4</v>
      </c>
      <c r="D9" s="246">
        <v>76.437296996016002</v>
      </c>
      <c r="E9" s="258"/>
      <c r="F9" s="245">
        <v>1</v>
      </c>
      <c r="G9" s="246">
        <v>91.25</v>
      </c>
      <c r="H9" s="313"/>
      <c r="I9" s="64"/>
      <c r="J9" s="64"/>
      <c r="K9" s="64"/>
      <c r="L9" s="64"/>
      <c r="M9" s="64"/>
      <c r="N9" s="64"/>
      <c r="O9" s="64"/>
    </row>
    <row r="10" spans="1:21" x14ac:dyDescent="0.25">
      <c r="B10" s="89" t="s">
        <v>62</v>
      </c>
      <c r="C10" s="245">
        <v>5</v>
      </c>
      <c r="D10" s="246">
        <v>67.828921478240588</v>
      </c>
      <c r="E10" s="258"/>
      <c r="F10" s="245">
        <v>5</v>
      </c>
      <c r="G10" s="246">
        <v>68.73</v>
      </c>
      <c r="H10" s="313"/>
      <c r="I10" s="89"/>
      <c r="J10" s="91"/>
      <c r="K10" s="64"/>
      <c r="L10" s="64"/>
      <c r="M10" s="92"/>
      <c r="N10" s="64"/>
      <c r="O10" s="91"/>
    </row>
    <row r="11" spans="1:21" x14ac:dyDescent="0.25">
      <c r="B11" s="89" t="s">
        <v>69</v>
      </c>
      <c r="C11" s="245">
        <v>6</v>
      </c>
      <c r="D11" s="246">
        <v>56.395921336180535</v>
      </c>
      <c r="E11" s="258"/>
      <c r="F11" s="245">
        <v>6</v>
      </c>
      <c r="G11" s="246">
        <v>54.52</v>
      </c>
      <c r="H11" s="313"/>
      <c r="I11" s="89"/>
      <c r="J11" s="90"/>
      <c r="K11" s="64"/>
      <c r="L11" s="64"/>
      <c r="M11" s="92"/>
      <c r="N11" s="64"/>
      <c r="O11" s="91"/>
    </row>
    <row r="12" spans="1:21" x14ac:dyDescent="0.25">
      <c r="I12" s="89"/>
      <c r="J12" s="90"/>
      <c r="K12" s="64"/>
      <c r="L12" s="64"/>
      <c r="M12" s="92"/>
      <c r="N12" s="64"/>
      <c r="O12" s="91"/>
    </row>
    <row r="13" spans="1:21" x14ac:dyDescent="0.25">
      <c r="B13" s="89" t="s">
        <v>644</v>
      </c>
      <c r="I13" s="89"/>
      <c r="J13" s="90"/>
      <c r="K13" s="64"/>
      <c r="L13" s="64"/>
      <c r="M13" s="92"/>
      <c r="N13" s="64"/>
      <c r="O13" s="91"/>
    </row>
    <row r="14" spans="1:21" x14ac:dyDescent="0.25">
      <c r="I14" s="89"/>
      <c r="J14" s="90"/>
      <c r="K14" s="64"/>
      <c r="L14" s="64"/>
      <c r="M14" s="92"/>
      <c r="N14" s="64"/>
      <c r="O14" s="91"/>
    </row>
    <row r="15" spans="1:21" x14ac:dyDescent="0.25">
      <c r="I15" s="89"/>
      <c r="J15" s="90"/>
      <c r="K15" s="64"/>
      <c r="L15" s="64"/>
      <c r="M15" s="92"/>
      <c r="N15" s="64"/>
      <c r="O15"/>
      <c r="P15"/>
      <c r="Q15"/>
      <c r="R15"/>
      <c r="S15"/>
      <c r="T15"/>
      <c r="U15"/>
    </row>
    <row r="16" spans="1:21" x14ac:dyDescent="0.25">
      <c r="I16" s="89"/>
      <c r="J16" s="90"/>
      <c r="K16" s="64"/>
      <c r="L16" s="64"/>
      <c r="M16" s="92"/>
      <c r="N16" s="64"/>
      <c r="O16"/>
      <c r="P16"/>
      <c r="Q16"/>
      <c r="R16"/>
      <c r="S16"/>
      <c r="T16"/>
      <c r="U16"/>
    </row>
    <row r="17" spans="2:22" x14ac:dyDescent="0.25">
      <c r="B17"/>
      <c r="C17"/>
      <c r="D17"/>
      <c r="E17"/>
      <c r="F17"/>
      <c r="G17"/>
      <c r="H17"/>
      <c r="I17"/>
      <c r="J17" s="90"/>
      <c r="K17" s="64"/>
      <c r="L17" s="64"/>
      <c r="M17" s="92"/>
      <c r="N17" s="64"/>
      <c r="O17"/>
      <c r="P17"/>
      <c r="Q17"/>
      <c r="R17"/>
      <c r="S17"/>
      <c r="T17"/>
      <c r="U17"/>
    </row>
    <row r="18" spans="2:22" x14ac:dyDescent="0.25">
      <c r="B18"/>
      <c r="C18"/>
      <c r="D18"/>
      <c r="E18"/>
      <c r="F18"/>
      <c r="G18"/>
      <c r="H18"/>
      <c r="I18"/>
      <c r="J18" s="90"/>
      <c r="K18" s="64"/>
      <c r="L18" s="64"/>
      <c r="M18" s="92"/>
      <c r="N18" s="64"/>
      <c r="O18"/>
      <c r="P18"/>
      <c r="Q18"/>
      <c r="R18"/>
      <c r="S18"/>
      <c r="T18"/>
      <c r="U18"/>
      <c r="V18" s="248"/>
    </row>
    <row r="19" spans="2:22" x14ac:dyDescent="0.25">
      <c r="B19"/>
      <c r="C19"/>
      <c r="D19"/>
      <c r="E19"/>
      <c r="F19"/>
      <c r="G19"/>
      <c r="H19"/>
      <c r="I19"/>
      <c r="J19" s="90"/>
      <c r="K19" s="64"/>
      <c r="L19" s="64"/>
      <c r="M19" s="92"/>
      <c r="N19" s="64"/>
      <c r="O19"/>
      <c r="P19"/>
      <c r="Q19"/>
      <c r="R19"/>
      <c r="S19"/>
      <c r="T19"/>
      <c r="U19"/>
      <c r="V19" s="248"/>
    </row>
    <row r="20" spans="2:22" x14ac:dyDescent="0.25">
      <c r="B20"/>
      <c r="C20"/>
      <c r="D20"/>
      <c r="E20"/>
      <c r="F20"/>
      <c r="G20"/>
      <c r="H20"/>
      <c r="I20"/>
      <c r="J20" s="90"/>
      <c r="K20" s="64"/>
      <c r="L20" s="64"/>
      <c r="M20" s="92"/>
      <c r="N20" s="64"/>
      <c r="O20"/>
      <c r="P20"/>
      <c r="Q20"/>
      <c r="R20"/>
      <c r="S20"/>
      <c r="T20"/>
      <c r="U20"/>
      <c r="V20" s="248"/>
    </row>
    <row r="21" spans="2:22" x14ac:dyDescent="0.25">
      <c r="B21"/>
      <c r="C21"/>
      <c r="D21"/>
      <c r="E21"/>
      <c r="F21"/>
      <c r="G21"/>
      <c r="H21"/>
      <c r="I21"/>
      <c r="O21"/>
      <c r="P21"/>
      <c r="Q21"/>
      <c r="R21"/>
      <c r="S21"/>
      <c r="T21"/>
      <c r="U21"/>
      <c r="V21" s="248"/>
    </row>
    <row r="22" spans="2:22" x14ac:dyDescent="0.25">
      <c r="B22"/>
      <c r="C22"/>
      <c r="D22"/>
      <c r="E22"/>
      <c r="F22"/>
      <c r="G22"/>
      <c r="H22"/>
      <c r="I22"/>
      <c r="O22"/>
      <c r="P22"/>
      <c r="Q22"/>
      <c r="R22"/>
      <c r="S22"/>
      <c r="T22"/>
      <c r="U22"/>
      <c r="V22" s="248"/>
    </row>
    <row r="23" spans="2:22" x14ac:dyDescent="0.25">
      <c r="B23"/>
      <c r="C23"/>
      <c r="D23"/>
      <c r="E23"/>
      <c r="F23"/>
      <c r="G23"/>
      <c r="H23"/>
      <c r="I23"/>
      <c r="O23"/>
      <c r="P23"/>
      <c r="Q23"/>
      <c r="R23"/>
      <c r="S23"/>
      <c r="T23"/>
      <c r="U23"/>
      <c r="V23" s="248"/>
    </row>
    <row r="24" spans="2:22" x14ac:dyDescent="0.25">
      <c r="B24"/>
      <c r="C24"/>
      <c r="D24"/>
      <c r="E24"/>
      <c r="F24"/>
      <c r="G24"/>
      <c r="H24"/>
      <c r="I24"/>
      <c r="O24"/>
      <c r="P24"/>
      <c r="Q24"/>
      <c r="R24"/>
      <c r="S24"/>
      <c r="T24"/>
      <c r="U24"/>
    </row>
    <row r="25" spans="2:22" x14ac:dyDescent="0.25">
      <c r="B25"/>
      <c r="C25"/>
      <c r="D25"/>
      <c r="E25"/>
      <c r="F25"/>
      <c r="G25"/>
      <c r="H25"/>
      <c r="I25"/>
      <c r="O25"/>
      <c r="P25"/>
      <c r="Q25"/>
      <c r="R25"/>
      <c r="S25"/>
      <c r="T25"/>
      <c r="U25"/>
    </row>
    <row r="26" spans="2:22" x14ac:dyDescent="0.25">
      <c r="B26"/>
      <c r="C26"/>
      <c r="D26"/>
      <c r="E26"/>
      <c r="F26"/>
      <c r="G26"/>
      <c r="H26"/>
      <c r="I26"/>
      <c r="O26"/>
      <c r="P26"/>
      <c r="Q26"/>
      <c r="R26"/>
      <c r="S26"/>
      <c r="T26"/>
      <c r="U26"/>
    </row>
    <row r="27" spans="2:22" x14ac:dyDescent="0.25">
      <c r="B27"/>
      <c r="C27"/>
      <c r="D27"/>
      <c r="E27"/>
      <c r="F27"/>
      <c r="G27"/>
      <c r="H27"/>
      <c r="I27"/>
    </row>
    <row r="28" spans="2:22" x14ac:dyDescent="0.25">
      <c r="B28"/>
      <c r="C28"/>
      <c r="D28"/>
      <c r="E28"/>
      <c r="F28"/>
      <c r="G28"/>
      <c r="H28"/>
      <c r="I28"/>
    </row>
    <row r="29" spans="2:22" x14ac:dyDescent="0.25">
      <c r="B29"/>
      <c r="C29"/>
      <c r="D29"/>
      <c r="E29"/>
      <c r="F29"/>
      <c r="G29"/>
      <c r="H29"/>
      <c r="I29"/>
    </row>
    <row r="30" spans="2:22" x14ac:dyDescent="0.25">
      <c r="B30"/>
      <c r="C30"/>
      <c r="D30"/>
      <c r="E30"/>
      <c r="F30"/>
      <c r="G30"/>
      <c r="H30"/>
      <c r="I30"/>
    </row>
    <row r="31" spans="2:22" x14ac:dyDescent="0.25">
      <c r="B31"/>
      <c r="C31"/>
      <c r="D31"/>
      <c r="E31"/>
      <c r="F31"/>
      <c r="G31"/>
      <c r="H31"/>
      <c r="I31"/>
    </row>
  </sheetData>
  <mergeCells count="2">
    <mergeCell ref="C4:D4"/>
    <mergeCell ref="F4:G4"/>
  </mergeCells>
  <conditionalFormatting sqref="M13">
    <cfRule type="duplicateValues" dxfId="34" priority="1"/>
  </conditionalFormatting>
  <conditionalFormatting sqref="M10:M12 M14:M20">
    <cfRule type="duplicateValues" dxfId="33" priority="2"/>
  </conditionalFormatting>
  <hyperlinks>
    <hyperlink ref="A1" location="'List of Figs &amp; Tables'!A1" display="Link to Index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34"/>
  <sheetViews>
    <sheetView workbookViewId="0">
      <selection activeCell="B17" sqref="B17"/>
    </sheetView>
  </sheetViews>
  <sheetFormatPr defaultRowHeight="15" x14ac:dyDescent="0.25"/>
  <cols>
    <col min="1" max="16384" width="9.140625" style="63"/>
  </cols>
  <sheetData>
    <row r="1" spans="1:7" x14ac:dyDescent="0.25">
      <c r="A1" s="18" t="s">
        <v>89</v>
      </c>
    </row>
    <row r="2" spans="1:7" x14ac:dyDescent="0.25">
      <c r="G2" s="31" t="s">
        <v>118</v>
      </c>
    </row>
    <row r="4" spans="1:7" x14ac:dyDescent="0.25">
      <c r="B4" s="63" t="s">
        <v>218</v>
      </c>
    </row>
    <row r="5" spans="1:7" x14ac:dyDescent="0.25">
      <c r="A5" s="53" t="s">
        <v>69</v>
      </c>
      <c r="B5" s="134">
        <v>56.395921336180535</v>
      </c>
    </row>
    <row r="6" spans="1:7" x14ac:dyDescent="0.25">
      <c r="A6" s="53" t="s">
        <v>62</v>
      </c>
      <c r="B6" s="134">
        <v>67.828921478240588</v>
      </c>
    </row>
    <row r="7" spans="1:7" x14ac:dyDescent="0.25">
      <c r="A7" s="53" t="s">
        <v>76</v>
      </c>
      <c r="B7" s="134">
        <v>76.437296996016002</v>
      </c>
    </row>
    <row r="8" spans="1:7" x14ac:dyDescent="0.25">
      <c r="A8" s="53" t="s">
        <v>86</v>
      </c>
      <c r="B8" s="134">
        <v>78.111494980588759</v>
      </c>
    </row>
    <row r="9" spans="1:7" x14ac:dyDescent="0.25">
      <c r="A9" s="53" t="s">
        <v>77</v>
      </c>
      <c r="B9" s="134">
        <v>80.039994210003485</v>
      </c>
    </row>
    <row r="10" spans="1:7" x14ac:dyDescent="0.25">
      <c r="A10" s="53" t="s">
        <v>87</v>
      </c>
      <c r="B10" s="134">
        <v>81.754687948101122</v>
      </c>
    </row>
    <row r="12" spans="1:7" x14ac:dyDescent="0.25">
      <c r="A12" s="63" t="s">
        <v>126</v>
      </c>
      <c r="B12" s="53">
        <f>MEDIAN(B5:B10)</f>
        <v>77.274395988302388</v>
      </c>
    </row>
    <row r="26" spans="1:3" x14ac:dyDescent="0.25">
      <c r="A26"/>
      <c r="B26"/>
      <c r="C26"/>
    </row>
    <row r="27" spans="1:3" x14ac:dyDescent="0.25">
      <c r="A27"/>
      <c r="B27"/>
      <c r="C27"/>
    </row>
    <row r="28" spans="1:3" x14ac:dyDescent="0.25">
      <c r="A28"/>
      <c r="B28"/>
      <c r="C28"/>
    </row>
    <row r="29" spans="1:3" x14ac:dyDescent="0.25">
      <c r="A29"/>
      <c r="B29"/>
      <c r="C29"/>
    </row>
    <row r="30" spans="1:3" x14ac:dyDescent="0.25">
      <c r="A30"/>
      <c r="B30"/>
      <c r="C30"/>
    </row>
    <row r="31" spans="1:3" x14ac:dyDescent="0.25">
      <c r="A31"/>
      <c r="B31"/>
      <c r="C31"/>
    </row>
    <row r="32" spans="1:3" x14ac:dyDescent="0.25">
      <c r="A32"/>
      <c r="B32"/>
      <c r="C32"/>
    </row>
    <row r="33" spans="1:3" x14ac:dyDescent="0.25">
      <c r="A33"/>
      <c r="B33"/>
      <c r="C33"/>
    </row>
    <row r="34" spans="1:3" x14ac:dyDescent="0.25">
      <c r="A34"/>
      <c r="B34"/>
      <c r="C34"/>
    </row>
  </sheetData>
  <sortState ref="A5:B10">
    <sortCondition ref="B5:B10"/>
  </sortState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26"/>
  <sheetViews>
    <sheetView workbookViewId="0">
      <selection activeCell="C20" sqref="C20"/>
    </sheetView>
  </sheetViews>
  <sheetFormatPr defaultRowHeight="15" x14ac:dyDescent="0.25"/>
  <cols>
    <col min="1" max="1" width="27" style="63" bestFit="1" customWidth="1"/>
    <col min="2" max="5" width="11.5703125" style="63" bestFit="1" customWidth="1"/>
    <col min="6" max="16384" width="9.140625" style="63"/>
  </cols>
  <sheetData>
    <row r="1" spans="1:8" x14ac:dyDescent="0.25">
      <c r="A1" s="18" t="s">
        <v>89</v>
      </c>
    </row>
    <row r="2" spans="1:8" x14ac:dyDescent="0.25">
      <c r="H2" s="31" t="s">
        <v>119</v>
      </c>
    </row>
    <row r="5" spans="1:8" x14ac:dyDescent="0.25">
      <c r="B5" s="63" t="s">
        <v>218</v>
      </c>
    </row>
    <row r="6" spans="1:8" x14ac:dyDescent="0.25">
      <c r="A6" s="92" t="s">
        <v>74</v>
      </c>
      <c r="B6" s="93">
        <v>52.086612119252287</v>
      </c>
    </row>
    <row r="7" spans="1:8" x14ac:dyDescent="0.25">
      <c r="A7" s="92" t="s">
        <v>642</v>
      </c>
      <c r="B7" s="93">
        <v>54.151353665490674</v>
      </c>
    </row>
    <row r="8" spans="1:8" x14ac:dyDescent="0.25">
      <c r="A8" s="92" t="s">
        <v>70</v>
      </c>
      <c r="B8" s="93">
        <v>56.346066661014369</v>
      </c>
    </row>
    <row r="9" spans="1:8" x14ac:dyDescent="0.25">
      <c r="A9" s="92" t="s">
        <v>81</v>
      </c>
      <c r="B9" s="93">
        <v>72.931925849201633</v>
      </c>
    </row>
    <row r="10" spans="1:8" x14ac:dyDescent="0.25">
      <c r="A10" s="92" t="s">
        <v>83</v>
      </c>
      <c r="B10" s="93">
        <v>73.055321156977129</v>
      </c>
    </row>
    <row r="11" spans="1:8" x14ac:dyDescent="0.25">
      <c r="A11" s="92" t="s">
        <v>91</v>
      </c>
      <c r="B11" s="93">
        <v>74.195220989078052</v>
      </c>
    </row>
    <row r="12" spans="1:8" x14ac:dyDescent="0.25">
      <c r="A12" s="92" t="s">
        <v>66</v>
      </c>
      <c r="B12" s="93">
        <v>77.599557446822658</v>
      </c>
    </row>
    <row r="13" spans="1:8" x14ac:dyDescent="0.25">
      <c r="A13" s="92" t="s">
        <v>75</v>
      </c>
      <c r="B13" s="93">
        <v>78.217616700564761</v>
      </c>
    </row>
    <row r="14" spans="1:8" x14ac:dyDescent="0.25">
      <c r="A14" s="92" t="s">
        <v>73</v>
      </c>
      <c r="B14" s="93">
        <v>80.405834152646932</v>
      </c>
    </row>
    <row r="15" spans="1:8" x14ac:dyDescent="0.25">
      <c r="A15" s="92" t="s">
        <v>82</v>
      </c>
      <c r="B15" s="93">
        <v>84.608355490562801</v>
      </c>
    </row>
    <row r="16" spans="1:8" x14ac:dyDescent="0.25">
      <c r="A16" s="92" t="s">
        <v>71</v>
      </c>
      <c r="B16" s="93">
        <v>84.759090093700934</v>
      </c>
    </row>
    <row r="17" spans="1:2" x14ac:dyDescent="0.25">
      <c r="A17" s="92" t="s">
        <v>29</v>
      </c>
      <c r="B17" s="93">
        <v>86.493595729174629</v>
      </c>
    </row>
    <row r="18" spans="1:2" x14ac:dyDescent="0.25">
      <c r="A18" s="92" t="s">
        <v>79</v>
      </c>
      <c r="B18" s="93">
        <v>86.981179888475722</v>
      </c>
    </row>
    <row r="19" spans="1:2" x14ac:dyDescent="0.25">
      <c r="A19" s="92" t="s">
        <v>80</v>
      </c>
      <c r="B19" s="93">
        <v>89.916472499681561</v>
      </c>
    </row>
    <row r="20" spans="1:2" x14ac:dyDescent="0.25">
      <c r="A20" s="92" t="s">
        <v>72</v>
      </c>
      <c r="B20" s="93">
        <v>91.354352306560003</v>
      </c>
    </row>
    <row r="21" spans="1:2" x14ac:dyDescent="0.25">
      <c r="A21" s="92" t="s">
        <v>67</v>
      </c>
      <c r="B21" s="93">
        <v>91.666877699305843</v>
      </c>
    </row>
    <row r="22" spans="1:2" x14ac:dyDescent="0.25">
      <c r="A22" s="92" t="s">
        <v>78</v>
      </c>
      <c r="B22" s="93">
        <v>92.038235198811208</v>
      </c>
    </row>
    <row r="23" spans="1:2" x14ac:dyDescent="0.25">
      <c r="A23" s="92" t="s">
        <v>68</v>
      </c>
      <c r="B23" s="93">
        <v>96.354647617160381</v>
      </c>
    </row>
    <row r="24" spans="1:2" x14ac:dyDescent="0.25">
      <c r="A24" s="92" t="s">
        <v>61</v>
      </c>
      <c r="B24" s="93">
        <v>100</v>
      </c>
    </row>
    <row r="26" spans="1:2" x14ac:dyDescent="0.25">
      <c r="A26" s="63" t="s">
        <v>126</v>
      </c>
      <c r="B26" s="53">
        <f>MEDIAN(B6:B24)</f>
        <v>84.608355490562801</v>
      </c>
    </row>
  </sheetData>
  <sortState ref="A6:B24">
    <sortCondition ref="B6:B24"/>
  </sortState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20"/>
  <sheetViews>
    <sheetView zoomScale="80" zoomScaleNormal="80" workbookViewId="0">
      <selection activeCell="E36" sqref="E36"/>
    </sheetView>
  </sheetViews>
  <sheetFormatPr defaultRowHeight="15" x14ac:dyDescent="0.25"/>
  <cols>
    <col min="1" max="1" width="36" style="63" customWidth="1"/>
    <col min="2" max="5" width="9.5703125" style="63" bestFit="1" customWidth="1"/>
    <col min="6" max="16384" width="9.140625" style="63"/>
  </cols>
  <sheetData>
    <row r="1" spans="1:7" x14ac:dyDescent="0.25">
      <c r="A1" s="18" t="s">
        <v>89</v>
      </c>
    </row>
    <row r="2" spans="1:7" x14ac:dyDescent="0.25">
      <c r="G2" s="31" t="s">
        <v>120</v>
      </c>
    </row>
    <row r="4" spans="1:7" x14ac:dyDescent="0.25">
      <c r="B4" s="63" t="s">
        <v>218</v>
      </c>
    </row>
    <row r="5" spans="1:7" x14ac:dyDescent="0.25">
      <c r="A5" s="92" t="s">
        <v>646</v>
      </c>
      <c r="B5" s="91">
        <v>26.114064567639666</v>
      </c>
    </row>
    <row r="6" spans="1:7" x14ac:dyDescent="0.25">
      <c r="A6" s="92" t="s">
        <v>88</v>
      </c>
      <c r="B6" s="133">
        <v>31.52373281467392</v>
      </c>
    </row>
    <row r="7" spans="1:7" x14ac:dyDescent="0.25">
      <c r="A7" s="92" t="s">
        <v>92</v>
      </c>
      <c r="B7" s="246">
        <v>40.368295174732324</v>
      </c>
    </row>
    <row r="8" spans="1:7" x14ac:dyDescent="0.25">
      <c r="A8" s="92" t="s">
        <v>53</v>
      </c>
      <c r="B8" s="133">
        <v>47.156060370493847</v>
      </c>
    </row>
    <row r="9" spans="1:7" x14ac:dyDescent="0.25">
      <c r="A9" s="92" t="s">
        <v>43</v>
      </c>
      <c r="B9" s="260">
        <v>48.94701792059584</v>
      </c>
    </row>
    <row r="10" spans="1:7" x14ac:dyDescent="0.25">
      <c r="A10" s="92" t="s">
        <v>408</v>
      </c>
      <c r="B10" s="133">
        <v>51.351502969191031</v>
      </c>
    </row>
    <row r="11" spans="1:7" x14ac:dyDescent="0.25">
      <c r="A11" s="92" t="s">
        <v>84</v>
      </c>
      <c r="B11" s="260">
        <v>62.599683820200035</v>
      </c>
    </row>
    <row r="12" spans="1:7" x14ac:dyDescent="0.25">
      <c r="A12" s="92" t="s">
        <v>31</v>
      </c>
      <c r="B12" s="260">
        <v>64.520008566144227</v>
      </c>
    </row>
    <row r="13" spans="1:7" x14ac:dyDescent="0.25">
      <c r="A13" s="92" t="s">
        <v>24</v>
      </c>
      <c r="B13" s="246">
        <v>65.891367488370719</v>
      </c>
    </row>
    <row r="14" spans="1:7" x14ac:dyDescent="0.25">
      <c r="A14" s="92" t="s">
        <v>28</v>
      </c>
      <c r="B14" s="246">
        <v>69.856335400779287</v>
      </c>
    </row>
    <row r="15" spans="1:7" x14ac:dyDescent="0.25">
      <c r="A15" s="92" t="s">
        <v>85</v>
      </c>
      <c r="B15" s="91">
        <v>71.958645580421788</v>
      </c>
    </row>
    <row r="16" spans="1:7" x14ac:dyDescent="0.25">
      <c r="A16" s="92" t="s">
        <v>403</v>
      </c>
      <c r="B16" s="133">
        <v>78.171609293142012</v>
      </c>
    </row>
    <row r="18" spans="1:2" x14ac:dyDescent="0.25">
      <c r="A18" s="63" t="s">
        <v>300</v>
      </c>
      <c r="B18" s="53">
        <f>MEDIAN(B5:B16)</f>
        <v>56.975593394695537</v>
      </c>
    </row>
    <row r="19" spans="1:2" x14ac:dyDescent="0.25">
      <c r="A19" s="63" t="s">
        <v>301</v>
      </c>
      <c r="B19" s="53">
        <f>MEDIAN(B5,B6,B7,B10,B11,B14,B15,B16)</f>
        <v>56.975593394695537</v>
      </c>
    </row>
    <row r="20" spans="1:2" x14ac:dyDescent="0.25">
      <c r="A20" s="63" t="s">
        <v>302</v>
      </c>
      <c r="B20" s="53">
        <f>MEDIAN(B8,B9,B12,B13)</f>
        <v>56.733513243370034</v>
      </c>
    </row>
  </sheetData>
  <sortState ref="A5:B16">
    <sortCondition ref="B5:B16"/>
  </sortState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5"/>
  <sheetViews>
    <sheetView workbookViewId="0">
      <selection activeCell="R36" sqref="R36"/>
    </sheetView>
  </sheetViews>
  <sheetFormatPr defaultRowHeight="15" x14ac:dyDescent="0.25"/>
  <cols>
    <col min="1" max="16384" width="9.140625" style="63"/>
  </cols>
  <sheetData>
    <row r="1" spans="1:7" x14ac:dyDescent="0.25">
      <c r="A1" s="18" t="s">
        <v>89</v>
      </c>
    </row>
    <row r="2" spans="1:7" x14ac:dyDescent="0.25">
      <c r="G2" s="31" t="s">
        <v>121</v>
      </c>
    </row>
    <row r="5" spans="1:7" x14ac:dyDescent="0.25">
      <c r="B5" s="63" t="s">
        <v>218</v>
      </c>
    </row>
    <row r="6" spans="1:7" x14ac:dyDescent="0.25">
      <c r="A6" s="92" t="s">
        <v>36</v>
      </c>
      <c r="B6" s="133">
        <v>48.182606214766501</v>
      </c>
    </row>
    <row r="7" spans="1:7" x14ac:dyDescent="0.25">
      <c r="A7" s="92" t="s">
        <v>26</v>
      </c>
      <c r="B7" s="93">
        <v>74.08457160569904</v>
      </c>
    </row>
    <row r="8" spans="1:7" x14ac:dyDescent="0.25">
      <c r="A8" s="92" t="s">
        <v>637</v>
      </c>
      <c r="B8" s="260">
        <v>75.384165902173578</v>
      </c>
    </row>
    <row r="9" spans="1:7" x14ac:dyDescent="0.25">
      <c r="A9" s="92" t="s">
        <v>220</v>
      </c>
      <c r="B9" s="247">
        <v>77.956912958366004</v>
      </c>
    </row>
    <row r="10" spans="1:7" x14ac:dyDescent="0.25">
      <c r="A10" s="92" t="s">
        <v>221</v>
      </c>
      <c r="B10" s="260">
        <v>82.013886390568572</v>
      </c>
    </row>
    <row r="11" spans="1:7" x14ac:dyDescent="0.25">
      <c r="A11" s="92" t="s">
        <v>25</v>
      </c>
      <c r="B11" s="247">
        <v>82.173787652791702</v>
      </c>
    </row>
    <row r="12" spans="1:7" x14ac:dyDescent="0.25">
      <c r="A12" s="92" t="s">
        <v>219</v>
      </c>
      <c r="B12" s="133">
        <v>82.198511920806951</v>
      </c>
    </row>
    <row r="13" spans="1:7" x14ac:dyDescent="0.25">
      <c r="A13" s="92" t="s">
        <v>27</v>
      </c>
      <c r="B13" s="133">
        <v>84.841619059276212</v>
      </c>
    </row>
    <row r="15" spans="1:7" x14ac:dyDescent="0.25">
      <c r="A15" s="63" t="s">
        <v>126</v>
      </c>
      <c r="B15" s="53">
        <f>MEDIAN(B6:B13)</f>
        <v>79.985399674467288</v>
      </c>
    </row>
  </sheetData>
  <sortState ref="A6:B13">
    <sortCondition ref="B6:B13"/>
  </sortState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3"/>
  <sheetViews>
    <sheetView workbookViewId="0">
      <selection activeCell="G36" sqref="G36"/>
    </sheetView>
  </sheetViews>
  <sheetFormatPr defaultRowHeight="15" x14ac:dyDescent="0.25"/>
  <cols>
    <col min="1" max="16384" width="9.140625" style="63"/>
  </cols>
  <sheetData>
    <row r="1" spans="1:7" x14ac:dyDescent="0.25">
      <c r="A1" s="18" t="s">
        <v>89</v>
      </c>
    </row>
    <row r="2" spans="1:7" x14ac:dyDescent="0.25">
      <c r="G2" s="31" t="s">
        <v>122</v>
      </c>
    </row>
    <row r="4" spans="1:7" x14ac:dyDescent="0.25">
      <c r="B4" s="63" t="s">
        <v>218</v>
      </c>
    </row>
    <row r="5" spans="1:7" x14ac:dyDescent="0.25">
      <c r="A5" s="92" t="s">
        <v>46</v>
      </c>
      <c r="B5" s="93">
        <v>52.317698423265178</v>
      </c>
    </row>
    <row r="6" spans="1:7" x14ac:dyDescent="0.25">
      <c r="A6" s="92" t="s">
        <v>41</v>
      </c>
      <c r="B6" s="93">
        <v>54.453946360302965</v>
      </c>
    </row>
    <row r="7" spans="1:7" x14ac:dyDescent="0.25">
      <c r="A7" s="92" t="s">
        <v>48</v>
      </c>
      <c r="B7" s="93">
        <v>56.160835851197199</v>
      </c>
    </row>
    <row r="8" spans="1:7" x14ac:dyDescent="0.25">
      <c r="A8" s="92" t="s">
        <v>33</v>
      </c>
      <c r="B8" s="93">
        <v>64.626428724599592</v>
      </c>
    </row>
    <row r="9" spans="1:7" x14ac:dyDescent="0.25">
      <c r="A9" s="92" t="s">
        <v>639</v>
      </c>
      <c r="B9" s="93">
        <v>67.024074518749359</v>
      </c>
    </row>
    <row r="10" spans="1:7" x14ac:dyDescent="0.25">
      <c r="A10" s="92" t="s">
        <v>47</v>
      </c>
      <c r="B10" s="93">
        <v>67.957373091053157</v>
      </c>
    </row>
    <row r="11" spans="1:7" x14ac:dyDescent="0.25">
      <c r="A11" s="92" t="s">
        <v>32</v>
      </c>
      <c r="B11" s="93">
        <v>72.279834985577708</v>
      </c>
    </row>
    <row r="13" spans="1:7" x14ac:dyDescent="0.25">
      <c r="A13" s="63" t="s">
        <v>126</v>
      </c>
      <c r="B13" s="53">
        <f>MEDIAN(B5:B11)</f>
        <v>64.626428724599592</v>
      </c>
    </row>
  </sheetData>
  <sortState ref="A5:B11">
    <sortCondition ref="B5:B11"/>
  </sortState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6"/>
  <sheetViews>
    <sheetView workbookViewId="0">
      <selection activeCell="B16" sqref="B16"/>
    </sheetView>
  </sheetViews>
  <sheetFormatPr defaultRowHeight="15" x14ac:dyDescent="0.25"/>
  <cols>
    <col min="1" max="16384" width="9.140625" style="63"/>
  </cols>
  <sheetData>
    <row r="1" spans="1:7" x14ac:dyDescent="0.25">
      <c r="A1" s="18" t="s">
        <v>89</v>
      </c>
    </row>
    <row r="2" spans="1:7" x14ac:dyDescent="0.25">
      <c r="G2" s="31" t="s">
        <v>123</v>
      </c>
    </row>
    <row r="4" spans="1:7" x14ac:dyDescent="0.25">
      <c r="B4" s="63" t="s">
        <v>218</v>
      </c>
    </row>
    <row r="5" spans="1:7" x14ac:dyDescent="0.25">
      <c r="A5" s="92" t="s">
        <v>37</v>
      </c>
      <c r="B5" s="133">
        <v>52.945282196805522</v>
      </c>
    </row>
    <row r="6" spans="1:7" x14ac:dyDescent="0.25">
      <c r="A6" s="92" t="s">
        <v>44</v>
      </c>
      <c r="B6" s="133">
        <v>53.151971732192862</v>
      </c>
    </row>
    <row r="7" spans="1:7" x14ac:dyDescent="0.25">
      <c r="A7" s="92" t="s">
        <v>39</v>
      </c>
      <c r="B7" s="133">
        <v>57.228083373757421</v>
      </c>
    </row>
    <row r="8" spans="1:7" x14ac:dyDescent="0.25">
      <c r="A8" s="92" t="s">
        <v>399</v>
      </c>
      <c r="B8" s="133">
        <v>57.917971369512465</v>
      </c>
    </row>
    <row r="9" spans="1:7" x14ac:dyDescent="0.25">
      <c r="A9" s="92" t="s">
        <v>641</v>
      </c>
      <c r="B9" s="133">
        <v>62.010041445296935</v>
      </c>
    </row>
    <row r="10" spans="1:7" x14ac:dyDescent="0.25">
      <c r="A10" s="92" t="s">
        <v>406</v>
      </c>
      <c r="B10" s="133">
        <v>67.850635482978774</v>
      </c>
    </row>
    <row r="11" spans="1:7" x14ac:dyDescent="0.25">
      <c r="A11" s="92" t="s">
        <v>402</v>
      </c>
      <c r="B11" s="133">
        <v>69.128980378459886</v>
      </c>
    </row>
    <row r="12" spans="1:7" x14ac:dyDescent="0.25">
      <c r="A12" s="92" t="s">
        <v>38</v>
      </c>
      <c r="B12" s="133">
        <v>70.525689582849409</v>
      </c>
    </row>
    <row r="13" spans="1:7" x14ac:dyDescent="0.25">
      <c r="A13" s="89"/>
      <c r="B13" s="90"/>
    </row>
    <row r="14" spans="1:7" x14ac:dyDescent="0.25">
      <c r="A14" s="89"/>
      <c r="B14" s="90"/>
    </row>
    <row r="16" spans="1:7" x14ac:dyDescent="0.25">
      <c r="A16" s="63" t="s">
        <v>126</v>
      </c>
      <c r="B16" s="53">
        <f>MEDIAN(B5:B12)</f>
        <v>59.964006407404696</v>
      </c>
    </row>
  </sheetData>
  <sortState ref="A5:B12">
    <sortCondition ref="B5:B12"/>
  </sortState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"/>
  <sheetViews>
    <sheetView workbookViewId="0">
      <selection activeCell="D35" sqref="D35"/>
    </sheetView>
  </sheetViews>
  <sheetFormatPr defaultRowHeight="15" x14ac:dyDescent="0.25"/>
  <cols>
    <col min="1" max="16384" width="9.140625" style="63"/>
  </cols>
  <sheetData>
    <row r="1" spans="1:7" x14ac:dyDescent="0.25">
      <c r="A1" s="18" t="s">
        <v>89</v>
      </c>
    </row>
    <row r="2" spans="1:7" x14ac:dyDescent="0.25">
      <c r="G2" s="31" t="s">
        <v>124</v>
      </c>
    </row>
    <row r="5" spans="1:7" x14ac:dyDescent="0.25">
      <c r="B5" s="63" t="s">
        <v>218</v>
      </c>
    </row>
    <row r="6" spans="1:7" x14ac:dyDescent="0.25">
      <c r="A6" s="92" t="s">
        <v>40</v>
      </c>
      <c r="B6" s="91">
        <v>13.230974823422271</v>
      </c>
    </row>
    <row r="7" spans="1:7" x14ac:dyDescent="0.25">
      <c r="A7" s="92" t="s">
        <v>52</v>
      </c>
      <c r="B7" s="91">
        <v>35.092789014520321</v>
      </c>
    </row>
    <row r="8" spans="1:7" x14ac:dyDescent="0.25">
      <c r="A8" s="92" t="s">
        <v>54</v>
      </c>
      <c r="B8" s="91">
        <v>38.482276554011882</v>
      </c>
    </row>
    <row r="9" spans="1:7" x14ac:dyDescent="0.25">
      <c r="A9" s="92" t="s">
        <v>49</v>
      </c>
      <c r="B9" s="91">
        <v>57.730827056868186</v>
      </c>
    </row>
    <row r="10" spans="1:7" x14ac:dyDescent="0.25">
      <c r="A10" s="92" t="s">
        <v>51</v>
      </c>
      <c r="B10" s="91">
        <v>59.112007602986516</v>
      </c>
    </row>
    <row r="11" spans="1:7" x14ac:dyDescent="0.25">
      <c r="A11" s="92" t="s">
        <v>35</v>
      </c>
      <c r="B11" s="91">
        <v>67.285003858955363</v>
      </c>
    </row>
    <row r="12" spans="1:7" x14ac:dyDescent="0.25">
      <c r="A12" s="92" t="s">
        <v>400</v>
      </c>
      <c r="B12" s="91">
        <v>82.336746853716278</v>
      </c>
    </row>
    <row r="14" spans="1:7" x14ac:dyDescent="0.25">
      <c r="A14" s="63" t="s">
        <v>126</v>
      </c>
      <c r="B14" s="53">
        <f>MEDIAN(B6:B12)</f>
        <v>57.730827056868186</v>
      </c>
    </row>
  </sheetData>
  <sortState ref="A6:B12">
    <sortCondition ref="B6:B12"/>
  </sortState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9"/>
  <sheetViews>
    <sheetView workbookViewId="0">
      <selection activeCell="B20" sqref="B20"/>
    </sheetView>
  </sheetViews>
  <sheetFormatPr defaultRowHeight="15" x14ac:dyDescent="0.25"/>
  <cols>
    <col min="1" max="1" width="13.140625" style="63" customWidth="1"/>
    <col min="2" max="16384" width="9.140625" style="63"/>
  </cols>
  <sheetData>
    <row r="1" spans="1:7" x14ac:dyDescent="0.25">
      <c r="A1" s="18" t="s">
        <v>89</v>
      </c>
    </row>
    <row r="2" spans="1:7" x14ac:dyDescent="0.25">
      <c r="G2" s="31" t="s">
        <v>125</v>
      </c>
    </row>
    <row r="5" spans="1:7" x14ac:dyDescent="0.25">
      <c r="B5" s="63" t="s">
        <v>218</v>
      </c>
    </row>
    <row r="6" spans="1:7" x14ac:dyDescent="0.25">
      <c r="A6" s="92" t="s">
        <v>57</v>
      </c>
      <c r="B6" s="246">
        <v>0</v>
      </c>
    </row>
    <row r="7" spans="1:7" x14ac:dyDescent="0.25">
      <c r="A7" s="92" t="s">
        <v>55</v>
      </c>
      <c r="B7" s="93">
        <v>39.353565276248823</v>
      </c>
    </row>
    <row r="8" spans="1:7" x14ac:dyDescent="0.25">
      <c r="A8" s="92" t="s">
        <v>56</v>
      </c>
      <c r="B8" s="93">
        <v>45.030054742927497</v>
      </c>
    </row>
    <row r="9" spans="1:7" x14ac:dyDescent="0.25">
      <c r="A9" s="92" t="s">
        <v>34</v>
      </c>
      <c r="B9" s="93">
        <v>53.284631299812638</v>
      </c>
    </row>
    <row r="10" spans="1:7" x14ac:dyDescent="0.25">
      <c r="A10" s="92" t="s">
        <v>30</v>
      </c>
      <c r="B10" s="247">
        <v>58.087852472668125</v>
      </c>
    </row>
    <row r="11" spans="1:7" x14ac:dyDescent="0.25">
      <c r="A11" s="92" t="s">
        <v>50</v>
      </c>
      <c r="B11" s="93">
        <v>59.662567645605534</v>
      </c>
    </row>
    <row r="12" spans="1:7" x14ac:dyDescent="0.25">
      <c r="A12" s="92" t="s">
        <v>222</v>
      </c>
      <c r="B12" s="246">
        <v>65.754236424774319</v>
      </c>
    </row>
    <row r="13" spans="1:7" x14ac:dyDescent="0.25">
      <c r="A13" s="92" t="s">
        <v>45</v>
      </c>
      <c r="B13" s="93">
        <v>70.401182135548353</v>
      </c>
    </row>
    <row r="14" spans="1:7" x14ac:dyDescent="0.25">
      <c r="A14" s="92" t="s">
        <v>223</v>
      </c>
      <c r="B14" s="247">
        <v>71.699151426956746</v>
      </c>
    </row>
    <row r="15" spans="1:7" x14ac:dyDescent="0.25">
      <c r="A15" s="92" t="s">
        <v>224</v>
      </c>
      <c r="B15" s="93">
        <v>72.421889799631842</v>
      </c>
    </row>
    <row r="16" spans="1:7" x14ac:dyDescent="0.25">
      <c r="A16" s="92" t="s">
        <v>42</v>
      </c>
      <c r="B16" s="93">
        <v>73.550636206620197</v>
      </c>
    </row>
    <row r="17" spans="1:10" x14ac:dyDescent="0.25">
      <c r="A17" s="92" t="s">
        <v>405</v>
      </c>
      <c r="B17" s="246">
        <v>76.874216014813442</v>
      </c>
    </row>
    <row r="18" spans="1:10" x14ac:dyDescent="0.25">
      <c r="A18" s="92" t="s">
        <v>401</v>
      </c>
      <c r="B18" s="247">
        <v>77.598464604428429</v>
      </c>
    </row>
    <row r="19" spans="1:10" x14ac:dyDescent="0.25">
      <c r="A19" s="64"/>
      <c r="B19" s="64"/>
    </row>
    <row r="20" spans="1:10" x14ac:dyDescent="0.25">
      <c r="A20" s="63" t="s">
        <v>126</v>
      </c>
      <c r="B20" s="53">
        <f>MEDIAN(B6:B18)</f>
        <v>65.754236424774319</v>
      </c>
    </row>
    <row r="29" spans="1:10" x14ac:dyDescent="0.25">
      <c r="J29" s="18"/>
    </row>
  </sheetData>
  <sortState ref="A6:B18">
    <sortCondition ref="B6:B18"/>
  </sortState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B38"/>
  <sheetViews>
    <sheetView tabSelected="1" zoomScale="90" zoomScaleNormal="90" workbookViewId="0">
      <selection activeCell="C23" sqref="C23"/>
    </sheetView>
  </sheetViews>
  <sheetFormatPr defaultRowHeight="15" x14ac:dyDescent="0.25"/>
  <cols>
    <col min="1" max="1" width="39.5703125" style="63" customWidth="1"/>
    <col min="2" max="2" width="14.5703125" style="63" customWidth="1"/>
    <col min="3" max="3" width="9.140625" style="63"/>
    <col min="4" max="4" width="10.7109375" style="63" bestFit="1" customWidth="1"/>
    <col min="5" max="16384" width="9.140625" style="63"/>
  </cols>
  <sheetData>
    <row r="1" spans="1:2" x14ac:dyDescent="0.25">
      <c r="A1" s="18" t="s">
        <v>89</v>
      </c>
    </row>
    <row r="2" spans="1:2" x14ac:dyDescent="0.25">
      <c r="A2" s="31" t="s">
        <v>523</v>
      </c>
    </row>
    <row r="4" spans="1:2" x14ac:dyDescent="0.25">
      <c r="A4" s="63" t="s">
        <v>7</v>
      </c>
      <c r="B4" s="63" t="s">
        <v>213</v>
      </c>
    </row>
    <row r="5" spans="1:2" ht="30" x14ac:dyDescent="0.25">
      <c r="A5" s="88" t="s">
        <v>2</v>
      </c>
      <c r="B5" s="34">
        <v>0.34289999999999998</v>
      </c>
    </row>
    <row r="6" spans="1:2" x14ac:dyDescent="0.25">
      <c r="A6" s="88" t="s">
        <v>5</v>
      </c>
      <c r="B6" s="34">
        <v>8.5699999999999998E-2</v>
      </c>
    </row>
    <row r="7" spans="1:2" x14ac:dyDescent="0.25">
      <c r="A7" s="88" t="s">
        <v>3</v>
      </c>
      <c r="B7" s="34">
        <v>0.1143</v>
      </c>
    </row>
    <row r="8" spans="1:2" ht="45" x14ac:dyDescent="0.25">
      <c r="A8" s="88" t="s">
        <v>4</v>
      </c>
      <c r="B8" s="34">
        <v>0.15509999999999999</v>
      </c>
    </row>
    <row r="9" spans="1:2" ht="45" x14ac:dyDescent="0.25">
      <c r="A9" s="88" t="s">
        <v>106</v>
      </c>
      <c r="B9" s="34">
        <v>0.25309999999999999</v>
      </c>
    </row>
    <row r="10" spans="1:2" x14ac:dyDescent="0.25">
      <c r="A10" s="88" t="s">
        <v>214</v>
      </c>
      <c r="B10" s="34">
        <v>4.9000000000000002E-2</v>
      </c>
    </row>
    <row r="12" spans="1:2" x14ac:dyDescent="0.25">
      <c r="A12" s="63" t="s">
        <v>8</v>
      </c>
      <c r="B12" s="13">
        <v>245</v>
      </c>
    </row>
    <row r="13" spans="1:2" x14ac:dyDescent="0.25">
      <c r="A13" s="63" t="s">
        <v>520</v>
      </c>
      <c r="B13" s="34">
        <f>B5+B6+B7</f>
        <v>0.54289999999999994</v>
      </c>
    </row>
    <row r="30" spans="2:2" x14ac:dyDescent="0.25">
      <c r="B30" s="34"/>
    </row>
    <row r="31" spans="2:2" x14ac:dyDescent="0.25">
      <c r="B31" s="34"/>
    </row>
    <row r="32" spans="2:2" x14ac:dyDescent="0.25">
      <c r="B32" s="34"/>
    </row>
    <row r="33" spans="2:2" x14ac:dyDescent="0.25">
      <c r="B33" s="34"/>
    </row>
    <row r="34" spans="2:2" x14ac:dyDescent="0.25">
      <c r="B34" s="34"/>
    </row>
    <row r="35" spans="2:2" x14ac:dyDescent="0.25">
      <c r="B35" s="34"/>
    </row>
    <row r="37" spans="2:2" x14ac:dyDescent="0.25">
      <c r="B37" s="13"/>
    </row>
    <row r="38" spans="2:2" x14ac:dyDescent="0.25">
      <c r="B38" s="34"/>
    </row>
  </sheetData>
  <hyperlinks>
    <hyperlink ref="A1" location="'List of Figs &amp; Tables'!A1" display="Link to Index"/>
  </hyperlink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33"/>
  <sheetViews>
    <sheetView workbookViewId="0">
      <selection activeCell="S12" sqref="S12"/>
    </sheetView>
  </sheetViews>
  <sheetFormatPr defaultRowHeight="15" x14ac:dyDescent="0.25"/>
  <cols>
    <col min="1" max="1" width="32" style="146" customWidth="1"/>
    <col min="2" max="16384" width="9.140625" style="146"/>
  </cols>
  <sheetData>
    <row r="1" spans="1:6" x14ac:dyDescent="0.25">
      <c r="A1" s="18" t="s">
        <v>89</v>
      </c>
    </row>
    <row r="2" spans="1:6" x14ac:dyDescent="0.25">
      <c r="D2" s="66" t="s">
        <v>398</v>
      </c>
    </row>
    <row r="5" spans="1:6" ht="15.75" thickBot="1" x14ac:dyDescent="0.3"/>
    <row r="6" spans="1:6" ht="15.75" thickBot="1" x14ac:dyDescent="0.3">
      <c r="A6" s="330" t="s">
        <v>648</v>
      </c>
      <c r="B6" s="331"/>
      <c r="C6" s="332"/>
    </row>
    <row r="7" spans="1:6" ht="15.75" thickBot="1" x14ac:dyDescent="0.3">
      <c r="A7" s="305"/>
      <c r="B7" s="306">
        <v>2017</v>
      </c>
      <c r="C7" s="307">
        <v>2018</v>
      </c>
    </row>
    <row r="8" spans="1:6" x14ac:dyDescent="0.25">
      <c r="A8" s="304" t="s">
        <v>649</v>
      </c>
      <c r="B8" s="311">
        <v>7.027065003194978</v>
      </c>
      <c r="C8" s="303">
        <v>7.1015980345670267</v>
      </c>
      <c r="D8" s="140"/>
    </row>
    <row r="9" spans="1:6" x14ac:dyDescent="0.25">
      <c r="A9" s="304" t="s">
        <v>397</v>
      </c>
      <c r="B9" s="311">
        <v>38.132263765358658</v>
      </c>
      <c r="C9" s="303">
        <v>41.534334695400759</v>
      </c>
      <c r="D9" s="310"/>
    </row>
    <row r="10" spans="1:6" x14ac:dyDescent="0.25">
      <c r="A10" s="304" t="s">
        <v>105</v>
      </c>
      <c r="B10" s="311">
        <v>35.059213785110984</v>
      </c>
      <c r="C10" s="303">
        <v>42.79743872225324</v>
      </c>
      <c r="D10" s="310"/>
      <c r="E10" s="65"/>
      <c r="F10" s="65"/>
    </row>
    <row r="11" spans="1:6" x14ac:dyDescent="0.25">
      <c r="A11" s="304" t="s">
        <v>101</v>
      </c>
      <c r="B11" s="311">
        <v>43.994323140134469</v>
      </c>
      <c r="C11" s="303">
        <v>53.079144124679523</v>
      </c>
      <c r="D11" s="310"/>
    </row>
    <row r="12" spans="1:6" x14ac:dyDescent="0.25">
      <c r="A12" s="304" t="s">
        <v>104</v>
      </c>
      <c r="B12" s="311">
        <v>50.68021894491315</v>
      </c>
      <c r="C12" s="303">
        <v>56.073615453661454</v>
      </c>
      <c r="D12" s="310"/>
    </row>
    <row r="13" spans="1:6" x14ac:dyDescent="0.25">
      <c r="A13" s="304" t="s">
        <v>103</v>
      </c>
      <c r="B13" s="311">
        <v>57.95325264305044</v>
      </c>
      <c r="C13" s="303">
        <v>59.558633984468543</v>
      </c>
      <c r="D13" s="310"/>
    </row>
    <row r="14" spans="1:6" x14ac:dyDescent="0.25">
      <c r="A14" s="304" t="s">
        <v>100</v>
      </c>
      <c r="B14" s="310">
        <v>68.655232945355166</v>
      </c>
      <c r="C14" s="303">
        <v>67.60073165953834</v>
      </c>
      <c r="D14" s="310"/>
      <c r="E14" s="147"/>
    </row>
    <row r="15" spans="1:6" x14ac:dyDescent="0.25">
      <c r="A15" s="304" t="s">
        <v>112</v>
      </c>
      <c r="B15" s="311">
        <v>67.828520463922686</v>
      </c>
      <c r="C15" s="303">
        <v>69.781871614844533</v>
      </c>
      <c r="D15" s="310"/>
      <c r="E15" s="147"/>
    </row>
    <row r="16" spans="1:6" x14ac:dyDescent="0.25">
      <c r="A16" s="304" t="s">
        <v>102</v>
      </c>
      <c r="B16" s="311">
        <v>83.670756330618005</v>
      </c>
      <c r="C16" s="303">
        <v>81.409504474272936</v>
      </c>
      <c r="D16" s="310"/>
    </row>
    <row r="17" spans="1:6" x14ac:dyDescent="0.25">
      <c r="A17" s="308" t="s">
        <v>110</v>
      </c>
      <c r="B17" s="312">
        <v>82.542439186155065</v>
      </c>
      <c r="C17" s="309">
        <v>87.331332036783039</v>
      </c>
      <c r="D17" s="310"/>
    </row>
    <row r="19" spans="1:6" x14ac:dyDescent="0.25">
      <c r="C19" s="147"/>
    </row>
    <row r="21" spans="1:6" x14ac:dyDescent="0.25">
      <c r="A21"/>
      <c r="B21"/>
      <c r="C21"/>
      <c r="D21"/>
      <c r="F21" s="140"/>
    </row>
    <row r="22" spans="1:6" x14ac:dyDescent="0.25">
      <c r="A22"/>
      <c r="B22"/>
      <c r="C22"/>
      <c r="D22"/>
    </row>
    <row r="23" spans="1:6" x14ac:dyDescent="0.25">
      <c r="A23"/>
      <c r="B23"/>
      <c r="C23"/>
      <c r="D23"/>
    </row>
    <row r="24" spans="1:6" x14ac:dyDescent="0.25">
      <c r="A24"/>
      <c r="B24"/>
      <c r="C24"/>
      <c r="D24"/>
    </row>
    <row r="25" spans="1:6" x14ac:dyDescent="0.25">
      <c r="A25"/>
      <c r="B25"/>
      <c r="C25"/>
      <c r="D25"/>
    </row>
    <row r="26" spans="1:6" x14ac:dyDescent="0.25">
      <c r="A26"/>
      <c r="B26"/>
      <c r="C26"/>
      <c r="D26"/>
    </row>
    <row r="27" spans="1:6" x14ac:dyDescent="0.25">
      <c r="A27"/>
      <c r="B27"/>
      <c r="C27"/>
      <c r="D27"/>
    </row>
    <row r="28" spans="1:6" x14ac:dyDescent="0.25">
      <c r="A28"/>
      <c r="B28"/>
      <c r="C28"/>
      <c r="D28"/>
    </row>
    <row r="29" spans="1:6" x14ac:dyDescent="0.25">
      <c r="A29"/>
      <c r="B29"/>
      <c r="C29"/>
      <c r="D29"/>
    </row>
    <row r="30" spans="1:6" x14ac:dyDescent="0.25">
      <c r="A30"/>
      <c r="B30"/>
      <c r="C30"/>
      <c r="D30"/>
    </row>
    <row r="31" spans="1:6" x14ac:dyDescent="0.25">
      <c r="A31"/>
      <c r="B31"/>
      <c r="C31"/>
      <c r="D31"/>
    </row>
    <row r="32" spans="1:6" x14ac:dyDescent="0.25">
      <c r="A32"/>
      <c r="B32"/>
      <c r="C32"/>
      <c r="D32"/>
    </row>
    <row r="33" spans="1:4" x14ac:dyDescent="0.25">
      <c r="A33"/>
      <c r="B33"/>
      <c r="C33"/>
      <c r="D33"/>
    </row>
  </sheetData>
  <mergeCells count="1">
    <mergeCell ref="A6:C6"/>
  </mergeCells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7"/>
  <sheetViews>
    <sheetView zoomScaleNormal="100" workbookViewId="0">
      <selection activeCell="Y30" sqref="Y30"/>
    </sheetView>
  </sheetViews>
  <sheetFormatPr defaultRowHeight="15" x14ac:dyDescent="0.25"/>
  <cols>
    <col min="1" max="1" width="24.5703125" customWidth="1"/>
    <col min="5" max="5" width="10.140625" bestFit="1" customWidth="1"/>
  </cols>
  <sheetData>
    <row r="1" spans="1:7" x14ac:dyDescent="0.25">
      <c r="A1" s="18" t="s">
        <v>89</v>
      </c>
      <c r="C1" s="31" t="s">
        <v>128</v>
      </c>
    </row>
    <row r="2" spans="1:7" x14ac:dyDescent="0.25">
      <c r="G2" s="31"/>
    </row>
    <row r="3" spans="1:7" x14ac:dyDescent="0.25">
      <c r="B3" s="33" t="s">
        <v>58</v>
      </c>
      <c r="C3" t="s">
        <v>658</v>
      </c>
      <c r="D3" t="s">
        <v>657</v>
      </c>
      <c r="E3" s="63" t="s">
        <v>299</v>
      </c>
    </row>
    <row r="4" spans="1:7" x14ac:dyDescent="0.25">
      <c r="A4" s="270" t="s">
        <v>40</v>
      </c>
      <c r="B4" s="264">
        <v>0.375</v>
      </c>
      <c r="C4" s="264">
        <v>0.375</v>
      </c>
      <c r="D4" s="264">
        <v>0.25</v>
      </c>
      <c r="E4" s="106">
        <f>B4+C4+D4</f>
        <v>1</v>
      </c>
    </row>
    <row r="5" spans="1:7" x14ac:dyDescent="0.25">
      <c r="A5" s="270" t="s">
        <v>646</v>
      </c>
      <c r="B5" s="296">
        <v>0.14285714285714285</v>
      </c>
      <c r="C5" s="296">
        <v>0.5714285714285714</v>
      </c>
      <c r="D5" s="296">
        <v>0.2857142857142857</v>
      </c>
      <c r="E5" s="106">
        <f>B5+C5+D5</f>
        <v>0.99999999999999989</v>
      </c>
    </row>
    <row r="6" spans="1:7" x14ac:dyDescent="0.25">
      <c r="A6" s="270" t="s">
        <v>57</v>
      </c>
      <c r="B6" s="264">
        <v>0.25</v>
      </c>
      <c r="C6" s="264">
        <v>0.15</v>
      </c>
      <c r="D6" s="264">
        <v>0.55000000000000004</v>
      </c>
      <c r="E6" s="106">
        <f t="shared" ref="E6:E32" si="0">B6+C6+D6</f>
        <v>0.95000000000000007</v>
      </c>
    </row>
    <row r="7" spans="1:7" x14ac:dyDescent="0.25">
      <c r="A7" s="301" t="s">
        <v>52</v>
      </c>
      <c r="B7" s="264">
        <v>0.2857142857142857</v>
      </c>
      <c r="C7" s="264">
        <v>0.2857142857142857</v>
      </c>
      <c r="D7" s="264">
        <v>0.35714285714285715</v>
      </c>
      <c r="E7" s="106">
        <f t="shared" si="0"/>
        <v>0.9285714285714286</v>
      </c>
    </row>
    <row r="8" spans="1:7" x14ac:dyDescent="0.25">
      <c r="A8" s="270" t="s">
        <v>53</v>
      </c>
      <c r="B8" s="264">
        <v>0.4375</v>
      </c>
      <c r="C8" s="264">
        <v>0.3125</v>
      </c>
      <c r="D8" s="264">
        <v>0.125</v>
      </c>
      <c r="E8" s="106">
        <f t="shared" si="0"/>
        <v>0.875</v>
      </c>
    </row>
    <row r="9" spans="1:7" x14ac:dyDescent="0.25">
      <c r="A9" s="270" t="s">
        <v>56</v>
      </c>
      <c r="B9" s="264">
        <v>0.53846153846153844</v>
      </c>
      <c r="C9" s="264">
        <v>0.30769230769230771</v>
      </c>
      <c r="D9" s="264">
        <v>0</v>
      </c>
      <c r="E9" s="2">
        <f t="shared" si="0"/>
        <v>0.84615384615384615</v>
      </c>
    </row>
    <row r="10" spans="1:7" x14ac:dyDescent="0.25">
      <c r="A10" s="270" t="s">
        <v>55</v>
      </c>
      <c r="B10" s="264">
        <v>0.27272727272727271</v>
      </c>
      <c r="C10" s="264">
        <v>0.36363636363636365</v>
      </c>
      <c r="D10" s="264">
        <v>0.18181818181818182</v>
      </c>
      <c r="E10" s="106">
        <f t="shared" si="0"/>
        <v>0.81818181818181812</v>
      </c>
    </row>
    <row r="11" spans="1:7" x14ac:dyDescent="0.25">
      <c r="A11" s="270" t="s">
        <v>49</v>
      </c>
      <c r="B11" s="264">
        <v>0.46153846153846156</v>
      </c>
      <c r="C11" s="264">
        <v>0.30769230769230771</v>
      </c>
      <c r="D11" s="264">
        <v>0</v>
      </c>
      <c r="E11" s="106">
        <f t="shared" si="0"/>
        <v>0.76923076923076927</v>
      </c>
    </row>
    <row r="12" spans="1:7" x14ac:dyDescent="0.25">
      <c r="A12" s="270" t="s">
        <v>33</v>
      </c>
      <c r="B12" s="264">
        <v>0.65</v>
      </c>
      <c r="C12" s="264">
        <v>0.1</v>
      </c>
      <c r="D12" s="264">
        <v>0</v>
      </c>
      <c r="E12" s="106">
        <f t="shared" si="0"/>
        <v>0.75</v>
      </c>
    </row>
    <row r="13" spans="1:7" x14ac:dyDescent="0.25">
      <c r="A13" s="270" t="s">
        <v>88</v>
      </c>
      <c r="B13" s="264">
        <v>9.0909090909090912E-2</v>
      </c>
      <c r="C13" s="264">
        <v>0.27272727272727271</v>
      </c>
      <c r="D13" s="264">
        <v>0.36363636363636365</v>
      </c>
      <c r="E13" s="106">
        <f>B13+C13+D13</f>
        <v>0.72727272727272729</v>
      </c>
    </row>
    <row r="14" spans="1:7" x14ac:dyDescent="0.25">
      <c r="A14" s="270" t="s">
        <v>39</v>
      </c>
      <c r="B14" s="264">
        <v>0.54545454545454541</v>
      </c>
      <c r="C14" s="264">
        <v>0.18181818181818182</v>
      </c>
      <c r="D14" s="264">
        <v>0</v>
      </c>
      <c r="E14" s="106">
        <f>B14+C14+D14</f>
        <v>0.72727272727272729</v>
      </c>
    </row>
    <row r="15" spans="1:7" x14ac:dyDescent="0.25">
      <c r="A15" s="270" t="s">
        <v>54</v>
      </c>
      <c r="B15" s="264">
        <v>0.21428571428571427</v>
      </c>
      <c r="C15" s="264">
        <v>0.2857142857142857</v>
      </c>
      <c r="D15" s="264">
        <v>0.21428571428571427</v>
      </c>
      <c r="E15" s="106">
        <f t="shared" si="0"/>
        <v>0.7142857142857143</v>
      </c>
    </row>
    <row r="16" spans="1:7" x14ac:dyDescent="0.25">
      <c r="A16" s="270" t="s">
        <v>639</v>
      </c>
      <c r="B16" s="264">
        <v>0.5</v>
      </c>
      <c r="C16" s="264">
        <v>0.2</v>
      </c>
      <c r="D16" s="264">
        <v>0</v>
      </c>
      <c r="E16" s="106">
        <f>B16+C16+D16</f>
        <v>0.7</v>
      </c>
    </row>
    <row r="17" spans="1:5" x14ac:dyDescent="0.25">
      <c r="A17" s="270" t="s">
        <v>47</v>
      </c>
      <c r="B17" s="264">
        <v>0.7</v>
      </c>
      <c r="C17" s="264">
        <v>0</v>
      </c>
      <c r="D17" s="264">
        <v>0</v>
      </c>
      <c r="E17" s="106">
        <f>B17+C17+D17</f>
        <v>0.7</v>
      </c>
    </row>
    <row r="18" spans="1:5" x14ac:dyDescent="0.25">
      <c r="A18" s="270" t="s">
        <v>92</v>
      </c>
      <c r="B18" s="264">
        <v>0.25</v>
      </c>
      <c r="C18" s="264">
        <v>0.16666666666666666</v>
      </c>
      <c r="D18" s="264">
        <v>0.25</v>
      </c>
      <c r="E18" s="106">
        <f>B18+C18+D18</f>
        <v>0.66666666666666663</v>
      </c>
    </row>
    <row r="19" spans="1:5" x14ac:dyDescent="0.25">
      <c r="A19" s="270" t="s">
        <v>399</v>
      </c>
      <c r="B19" s="264">
        <v>0.55555555555555558</v>
      </c>
      <c r="C19" s="264">
        <v>0.1111111111111111</v>
      </c>
      <c r="D19" s="264">
        <v>0</v>
      </c>
      <c r="E19" s="106">
        <f>B19+C19+D19</f>
        <v>0.66666666666666674</v>
      </c>
    </row>
    <row r="20" spans="1:5" x14ac:dyDescent="0.25">
      <c r="A20" s="270" t="s">
        <v>44</v>
      </c>
      <c r="B20" s="264">
        <v>0.41176470588235292</v>
      </c>
      <c r="C20" s="264">
        <v>0.11764705882352941</v>
      </c>
      <c r="D20" s="264">
        <v>0.11764705882352941</v>
      </c>
      <c r="E20" s="106">
        <f t="shared" si="0"/>
        <v>0.6470588235294118</v>
      </c>
    </row>
    <row r="21" spans="1:5" x14ac:dyDescent="0.25">
      <c r="A21" s="270" t="s">
        <v>48</v>
      </c>
      <c r="B21" s="264">
        <v>0.2857142857142857</v>
      </c>
      <c r="C21" s="264">
        <v>0.2857142857142857</v>
      </c>
      <c r="D21" s="264">
        <v>7.1428571428571425E-2</v>
      </c>
      <c r="E21" s="106">
        <f>B21+C21+D21</f>
        <v>0.64285714285714279</v>
      </c>
    </row>
    <row r="22" spans="1:5" x14ac:dyDescent="0.25">
      <c r="A22" s="270" t="s">
        <v>36</v>
      </c>
      <c r="B22" s="264">
        <v>0.27272727272727271</v>
      </c>
      <c r="C22" s="264">
        <v>0.18181818181818182</v>
      </c>
      <c r="D22" s="264">
        <v>0.18181818181818182</v>
      </c>
      <c r="E22" s="106">
        <f>B22+C22+D22</f>
        <v>0.63636363636363635</v>
      </c>
    </row>
    <row r="23" spans="1:5" x14ac:dyDescent="0.25">
      <c r="A23" s="270" t="s">
        <v>37</v>
      </c>
      <c r="B23" s="264">
        <v>0.375</v>
      </c>
      <c r="C23" s="264">
        <v>0.25</v>
      </c>
      <c r="D23" s="264">
        <v>0</v>
      </c>
      <c r="E23" s="106">
        <f>B23+C23+D23</f>
        <v>0.625</v>
      </c>
    </row>
    <row r="24" spans="1:5" x14ac:dyDescent="0.25">
      <c r="A24" s="270" t="s">
        <v>74</v>
      </c>
      <c r="B24" s="264">
        <v>0.125</v>
      </c>
      <c r="C24" s="264">
        <v>0.375</v>
      </c>
      <c r="D24" s="264">
        <v>0.125</v>
      </c>
      <c r="E24" s="106">
        <f>B24+C24+D24</f>
        <v>0.625</v>
      </c>
    </row>
    <row r="25" spans="1:5" x14ac:dyDescent="0.25">
      <c r="A25" s="270" t="s">
        <v>408</v>
      </c>
      <c r="B25" s="264">
        <v>0.23076923076923078</v>
      </c>
      <c r="C25" s="264">
        <v>0.30769230769230771</v>
      </c>
      <c r="D25" s="264">
        <v>7.6923076923076927E-2</v>
      </c>
      <c r="E25" s="106">
        <f t="shared" si="0"/>
        <v>0.61538461538461542</v>
      </c>
    </row>
    <row r="26" spans="1:5" x14ac:dyDescent="0.25">
      <c r="A26" s="270" t="s">
        <v>46</v>
      </c>
      <c r="B26" s="264">
        <v>0.4</v>
      </c>
      <c r="C26" s="264">
        <v>0.1</v>
      </c>
      <c r="D26" s="264">
        <v>0.1</v>
      </c>
      <c r="E26" s="106">
        <f t="shared" si="0"/>
        <v>0.6</v>
      </c>
    </row>
    <row r="27" spans="1:5" x14ac:dyDescent="0.25">
      <c r="A27" s="270" t="s">
        <v>637</v>
      </c>
      <c r="B27" s="264">
        <v>0.27272727272727271</v>
      </c>
      <c r="C27" s="264">
        <v>0.27272727272727271</v>
      </c>
      <c r="D27" s="264">
        <v>4.5454545454545456E-2</v>
      </c>
      <c r="E27" s="106">
        <f t="shared" si="0"/>
        <v>0.59090909090909083</v>
      </c>
    </row>
    <row r="28" spans="1:5" x14ac:dyDescent="0.25">
      <c r="A28" s="270" t="s">
        <v>35</v>
      </c>
      <c r="B28" s="264">
        <v>0.33333333333333331</v>
      </c>
      <c r="C28" s="264">
        <v>0.16666666666666666</v>
      </c>
      <c r="D28" s="264">
        <v>8.3333333333333329E-2</v>
      </c>
      <c r="E28" s="106">
        <f t="shared" si="0"/>
        <v>0.58333333333333337</v>
      </c>
    </row>
    <row r="29" spans="1:5" x14ac:dyDescent="0.25">
      <c r="A29" s="270" t="s">
        <v>655</v>
      </c>
      <c r="B29" s="264">
        <v>0.2857142857142857</v>
      </c>
      <c r="C29" s="264">
        <v>0.2857142857142857</v>
      </c>
      <c r="D29" s="264">
        <v>0</v>
      </c>
      <c r="E29" s="106">
        <f t="shared" si="0"/>
        <v>0.5714285714285714</v>
      </c>
    </row>
    <row r="30" spans="1:5" x14ac:dyDescent="0.25">
      <c r="A30" s="302" t="s">
        <v>62</v>
      </c>
      <c r="B30" s="264">
        <v>0.27868852459016391</v>
      </c>
      <c r="C30" s="264">
        <v>0.22950819672131148</v>
      </c>
      <c r="D30" s="264">
        <v>3.2786885245901641E-2</v>
      </c>
      <c r="E30" s="106">
        <f t="shared" si="0"/>
        <v>0.54098360655737709</v>
      </c>
    </row>
    <row r="31" spans="1:5" x14ac:dyDescent="0.25">
      <c r="A31" s="270" t="s">
        <v>69</v>
      </c>
      <c r="B31" s="264">
        <v>0.25</v>
      </c>
      <c r="C31" s="264">
        <v>0.19444444444444445</v>
      </c>
      <c r="D31" s="264">
        <v>8.3333333333333329E-2</v>
      </c>
      <c r="E31" s="106">
        <f t="shared" si="0"/>
        <v>0.52777777777777779</v>
      </c>
    </row>
    <row r="32" spans="1:5" x14ac:dyDescent="0.25">
      <c r="A32" s="270" t="s">
        <v>70</v>
      </c>
      <c r="B32" s="264">
        <v>0.25925925925925924</v>
      </c>
      <c r="C32" s="264">
        <v>0.18518518518518517</v>
      </c>
      <c r="D32" s="264">
        <v>7.407407407407407E-2</v>
      </c>
      <c r="E32" s="106">
        <f t="shared" si="0"/>
        <v>0.51851851851851849</v>
      </c>
    </row>
    <row r="33" spans="1:5" x14ac:dyDescent="0.25">
      <c r="A33" s="270" t="s">
        <v>81</v>
      </c>
      <c r="B33" s="264">
        <v>0.4</v>
      </c>
      <c r="C33" s="264">
        <v>0.1</v>
      </c>
      <c r="D33" s="264">
        <v>0</v>
      </c>
      <c r="E33" s="106">
        <f t="shared" ref="E33:E46" si="1">B33+C33+D33</f>
        <v>0.5</v>
      </c>
    </row>
    <row r="34" spans="1:5" x14ac:dyDescent="0.25">
      <c r="A34" s="270" t="s">
        <v>31</v>
      </c>
      <c r="B34" s="264">
        <v>0.42857142857142855</v>
      </c>
      <c r="C34" s="264">
        <v>7.1428571428571425E-2</v>
      </c>
      <c r="D34" s="264">
        <v>0</v>
      </c>
      <c r="E34" s="106">
        <f t="shared" si="1"/>
        <v>0.5</v>
      </c>
    </row>
    <row r="35" spans="1:5" x14ac:dyDescent="0.25">
      <c r="A35" s="270" t="s">
        <v>406</v>
      </c>
      <c r="B35" s="264">
        <v>0.5</v>
      </c>
      <c r="C35" s="264">
        <v>0</v>
      </c>
      <c r="D35" s="264">
        <v>0</v>
      </c>
      <c r="E35" s="106">
        <f t="shared" si="1"/>
        <v>0.5</v>
      </c>
    </row>
    <row r="36" spans="1:5" x14ac:dyDescent="0.25">
      <c r="A36" s="270" t="s">
        <v>641</v>
      </c>
      <c r="B36" s="264">
        <v>0.375</v>
      </c>
      <c r="C36" s="264">
        <v>0.125</v>
      </c>
      <c r="D36" s="264">
        <v>0</v>
      </c>
      <c r="E36" s="106">
        <f t="shared" si="1"/>
        <v>0.5</v>
      </c>
    </row>
    <row r="37" spans="1:5" x14ac:dyDescent="0.25">
      <c r="A37" s="270" t="s">
        <v>660</v>
      </c>
      <c r="B37" s="264">
        <v>0.38461538461538464</v>
      </c>
      <c r="C37" s="264">
        <v>7.6923076923076927E-2</v>
      </c>
      <c r="D37" s="264">
        <v>0</v>
      </c>
      <c r="E37" s="106">
        <f t="shared" si="1"/>
        <v>0.46153846153846156</v>
      </c>
    </row>
    <row r="38" spans="1:5" x14ac:dyDescent="0.25">
      <c r="A38" s="270" t="s">
        <v>43</v>
      </c>
      <c r="B38" s="264">
        <v>0.30769230769230771</v>
      </c>
      <c r="C38" s="264">
        <v>0.15384615384615385</v>
      </c>
      <c r="D38" s="264">
        <v>0</v>
      </c>
      <c r="E38" s="106">
        <f t="shared" si="1"/>
        <v>0.46153846153846156</v>
      </c>
    </row>
    <row r="39" spans="1:5" x14ac:dyDescent="0.25">
      <c r="A39" s="270" t="s">
        <v>41</v>
      </c>
      <c r="B39" s="264">
        <v>0.15384615384615385</v>
      </c>
      <c r="C39" s="264">
        <v>0.23076923076923078</v>
      </c>
      <c r="D39" s="264">
        <v>7.6923076923076927E-2</v>
      </c>
      <c r="E39" s="106">
        <f t="shared" si="1"/>
        <v>0.46153846153846156</v>
      </c>
    </row>
    <row r="40" spans="1:5" x14ac:dyDescent="0.25">
      <c r="A40" s="270" t="s">
        <v>38</v>
      </c>
      <c r="B40" s="264">
        <v>0.30769230769230771</v>
      </c>
      <c r="C40" s="264">
        <v>0.15384615384615385</v>
      </c>
      <c r="D40" s="264">
        <v>0</v>
      </c>
      <c r="E40" s="106">
        <f t="shared" si="1"/>
        <v>0.46153846153846156</v>
      </c>
    </row>
    <row r="41" spans="1:5" x14ac:dyDescent="0.25">
      <c r="A41" s="270" t="s">
        <v>50</v>
      </c>
      <c r="B41" s="264">
        <v>0.4</v>
      </c>
      <c r="C41" s="264">
        <v>0.05</v>
      </c>
      <c r="D41" s="264">
        <v>0</v>
      </c>
      <c r="E41" s="106">
        <f t="shared" si="1"/>
        <v>0.45</v>
      </c>
    </row>
    <row r="42" spans="1:5" x14ac:dyDescent="0.25">
      <c r="A42" s="270" t="s">
        <v>650</v>
      </c>
      <c r="B42" s="264">
        <v>0.36363636363636365</v>
      </c>
      <c r="C42" s="264">
        <v>9.0909090909090912E-2</v>
      </c>
      <c r="D42" s="264">
        <v>0</v>
      </c>
      <c r="E42" s="106">
        <f t="shared" si="1"/>
        <v>0.45454545454545459</v>
      </c>
    </row>
    <row r="43" spans="1:5" x14ac:dyDescent="0.25">
      <c r="A43" s="270" t="s">
        <v>32</v>
      </c>
      <c r="B43" s="264">
        <v>0.44444444444444442</v>
      </c>
      <c r="C43" s="264">
        <v>0</v>
      </c>
      <c r="D43" s="264">
        <v>0</v>
      </c>
      <c r="E43" s="106">
        <f t="shared" si="1"/>
        <v>0.44444444444444442</v>
      </c>
    </row>
    <row r="44" spans="1:5" x14ac:dyDescent="0.25">
      <c r="A44" s="270" t="s">
        <v>86</v>
      </c>
      <c r="B44" s="264">
        <v>0.44444444444444442</v>
      </c>
      <c r="C44" s="264">
        <v>0</v>
      </c>
      <c r="D44" s="264">
        <v>0</v>
      </c>
      <c r="E44" s="106">
        <f t="shared" si="1"/>
        <v>0.44444444444444442</v>
      </c>
    </row>
    <row r="45" spans="1:5" x14ac:dyDescent="0.25">
      <c r="A45" s="270" t="s">
        <v>642</v>
      </c>
      <c r="B45" s="264">
        <v>0.14285714285714285</v>
      </c>
      <c r="C45" s="264">
        <v>0.2857142857142857</v>
      </c>
      <c r="D45" s="264">
        <v>0</v>
      </c>
      <c r="E45" s="106">
        <f t="shared" si="1"/>
        <v>0.42857142857142855</v>
      </c>
    </row>
    <row r="46" spans="1:5" x14ac:dyDescent="0.25">
      <c r="A46" s="270" t="s">
        <v>45</v>
      </c>
      <c r="B46" s="264">
        <v>0.42857142857142855</v>
      </c>
      <c r="C46" s="264">
        <v>0</v>
      </c>
      <c r="D46" s="264">
        <v>0</v>
      </c>
      <c r="E46" s="106">
        <f t="shared" si="1"/>
        <v>0.42857142857142855</v>
      </c>
    </row>
    <row r="47" spans="1:5" x14ac:dyDescent="0.25">
      <c r="A47" s="270" t="s">
        <v>84</v>
      </c>
      <c r="B47" s="264">
        <v>0.33333333333333331</v>
      </c>
      <c r="C47" s="264">
        <v>0</v>
      </c>
      <c r="D47" s="264">
        <v>8.3333333333333329E-2</v>
      </c>
      <c r="E47" s="106">
        <f t="shared" ref="E47:E67" si="2">B47+C47+D47</f>
        <v>0.41666666666666663</v>
      </c>
    </row>
    <row r="48" spans="1:5" x14ac:dyDescent="0.25">
      <c r="A48" s="270" t="s">
        <v>76</v>
      </c>
      <c r="B48" s="264">
        <v>0.4</v>
      </c>
      <c r="C48" s="264">
        <v>0</v>
      </c>
      <c r="D48" s="264">
        <v>0</v>
      </c>
      <c r="E48" s="106">
        <f t="shared" si="2"/>
        <v>0.4</v>
      </c>
    </row>
    <row r="49" spans="1:5" x14ac:dyDescent="0.25">
      <c r="A49" s="270" t="s">
        <v>34</v>
      </c>
      <c r="B49" s="264">
        <v>0.31578947368421051</v>
      </c>
      <c r="C49" s="264">
        <v>5.2631578947368418E-2</v>
      </c>
      <c r="D49" s="264">
        <v>0</v>
      </c>
      <c r="E49" s="106">
        <f t="shared" ref="E49:E56" si="3">B49+C49+D49</f>
        <v>0.36842105263157893</v>
      </c>
    </row>
    <row r="50" spans="1:5" x14ac:dyDescent="0.25">
      <c r="A50" s="270" t="s">
        <v>30</v>
      </c>
      <c r="B50" s="264">
        <v>0.3</v>
      </c>
      <c r="C50" s="264">
        <v>6.6666666666666666E-2</v>
      </c>
      <c r="D50" s="264">
        <v>0</v>
      </c>
      <c r="E50" s="106">
        <f t="shared" si="3"/>
        <v>0.36666666666666664</v>
      </c>
    </row>
    <row r="51" spans="1:5" x14ac:dyDescent="0.25">
      <c r="A51" s="270" t="s">
        <v>83</v>
      </c>
      <c r="B51" s="264">
        <v>0.35714285714285715</v>
      </c>
      <c r="C51" s="264">
        <v>0</v>
      </c>
      <c r="D51" s="264">
        <v>0</v>
      </c>
      <c r="E51" s="106">
        <f t="shared" si="3"/>
        <v>0.35714285714285715</v>
      </c>
    </row>
    <row r="52" spans="1:5" x14ac:dyDescent="0.25">
      <c r="A52" s="270" t="s">
        <v>26</v>
      </c>
      <c r="B52" s="264">
        <v>0.36363636363636365</v>
      </c>
      <c r="C52" s="264">
        <v>0</v>
      </c>
      <c r="D52" s="264">
        <v>0</v>
      </c>
      <c r="E52" s="106">
        <f t="shared" si="3"/>
        <v>0.36363636363636365</v>
      </c>
    </row>
    <row r="53" spans="1:5" x14ac:dyDescent="0.25">
      <c r="A53" s="270" t="s">
        <v>51</v>
      </c>
      <c r="B53" s="264">
        <v>0.16666666666666666</v>
      </c>
      <c r="C53" s="264">
        <v>8.3333333333333329E-2</v>
      </c>
      <c r="D53" s="264">
        <v>8.3333333333333329E-2</v>
      </c>
      <c r="E53" s="106">
        <f t="shared" si="3"/>
        <v>0.33333333333333331</v>
      </c>
    </row>
    <row r="54" spans="1:5" x14ac:dyDescent="0.25">
      <c r="A54" s="270" t="s">
        <v>651</v>
      </c>
      <c r="B54" s="264">
        <v>0.14285714285714285</v>
      </c>
      <c r="C54" s="264">
        <v>0.19047619047619047</v>
      </c>
      <c r="D54" s="264">
        <v>0</v>
      </c>
      <c r="E54" s="106">
        <f t="shared" si="3"/>
        <v>0.33333333333333331</v>
      </c>
    </row>
    <row r="55" spans="1:5" x14ac:dyDescent="0.25">
      <c r="A55" s="270" t="s">
        <v>66</v>
      </c>
      <c r="B55" s="264">
        <v>0.23076923076923078</v>
      </c>
      <c r="C55" s="264">
        <v>7.6923076923076927E-2</v>
      </c>
      <c r="D55" s="264">
        <v>0</v>
      </c>
      <c r="E55" s="106">
        <f t="shared" si="3"/>
        <v>0.30769230769230771</v>
      </c>
    </row>
    <row r="56" spans="1:5" x14ac:dyDescent="0.25">
      <c r="A56" s="270" t="s">
        <v>24</v>
      </c>
      <c r="B56" s="264">
        <v>0.125</v>
      </c>
      <c r="C56" s="264">
        <v>0.1875</v>
      </c>
      <c r="D56" s="264">
        <v>0</v>
      </c>
      <c r="E56" s="106">
        <f t="shared" si="3"/>
        <v>0.3125</v>
      </c>
    </row>
    <row r="57" spans="1:5" x14ac:dyDescent="0.25">
      <c r="A57" s="270" t="s">
        <v>652</v>
      </c>
      <c r="B57" s="264">
        <v>0.1</v>
      </c>
      <c r="C57" s="264">
        <v>0.2</v>
      </c>
      <c r="D57" s="264">
        <v>0</v>
      </c>
      <c r="E57" s="106">
        <f t="shared" si="2"/>
        <v>0.30000000000000004</v>
      </c>
    </row>
    <row r="58" spans="1:5" x14ac:dyDescent="0.25">
      <c r="A58" s="300" t="s">
        <v>653</v>
      </c>
      <c r="B58" s="296">
        <v>0.27272727272727271</v>
      </c>
      <c r="C58" s="296">
        <v>0</v>
      </c>
      <c r="D58" s="296">
        <v>0</v>
      </c>
      <c r="E58" s="263">
        <f>B58+C58+D58</f>
        <v>0.27272727272727271</v>
      </c>
    </row>
    <row r="59" spans="1:5" x14ac:dyDescent="0.25">
      <c r="A59" s="270" t="s">
        <v>403</v>
      </c>
      <c r="B59" s="264">
        <v>0.13333333333333333</v>
      </c>
      <c r="C59" s="264">
        <v>0.13333333333333333</v>
      </c>
      <c r="D59" s="264">
        <v>0</v>
      </c>
      <c r="E59" s="106">
        <f>B59+C59+D59</f>
        <v>0.26666666666666666</v>
      </c>
    </row>
    <row r="60" spans="1:5" x14ac:dyDescent="0.25">
      <c r="A60" s="301" t="s">
        <v>42</v>
      </c>
      <c r="B60" s="264">
        <v>0.27272727272727271</v>
      </c>
      <c r="C60" s="264">
        <v>0</v>
      </c>
      <c r="D60" s="264">
        <v>0</v>
      </c>
      <c r="E60" s="106">
        <f>B60+C60+D60</f>
        <v>0.27272727272727271</v>
      </c>
    </row>
    <row r="61" spans="1:5" x14ac:dyDescent="0.25">
      <c r="A61" s="270" t="s">
        <v>85</v>
      </c>
      <c r="B61" s="264">
        <v>0.15</v>
      </c>
      <c r="C61" s="264">
        <v>0.1</v>
      </c>
      <c r="D61" s="264">
        <v>0</v>
      </c>
      <c r="E61" s="106">
        <f t="shared" si="2"/>
        <v>0.25</v>
      </c>
    </row>
    <row r="62" spans="1:5" x14ac:dyDescent="0.25">
      <c r="A62" s="270" t="s">
        <v>73</v>
      </c>
      <c r="B62" s="264">
        <v>0.18181818181818182</v>
      </c>
      <c r="C62" s="264">
        <v>0</v>
      </c>
      <c r="D62" s="264">
        <v>4.5454545454545456E-2</v>
      </c>
      <c r="E62" s="106">
        <f>B62+C62+D62</f>
        <v>0.22727272727272729</v>
      </c>
    </row>
    <row r="63" spans="1:5" x14ac:dyDescent="0.25">
      <c r="A63" s="270" t="s">
        <v>28</v>
      </c>
      <c r="B63" s="264">
        <v>0.18181818181818182</v>
      </c>
      <c r="C63" s="264">
        <v>4.5454545454545456E-2</v>
      </c>
      <c r="D63" s="264">
        <v>0</v>
      </c>
      <c r="E63" s="106">
        <f>B63+C63+D63</f>
        <v>0.22727272727272729</v>
      </c>
    </row>
    <row r="64" spans="1:5" s="63" customFormat="1" x14ac:dyDescent="0.25">
      <c r="A64" s="270" t="s">
        <v>400</v>
      </c>
      <c r="B64" s="264">
        <v>0.1111111111111111</v>
      </c>
      <c r="C64" s="264">
        <v>0.1111111111111111</v>
      </c>
      <c r="D64" s="264">
        <v>0</v>
      </c>
      <c r="E64" s="106">
        <f t="shared" si="2"/>
        <v>0.22222222222222221</v>
      </c>
    </row>
    <row r="65" spans="1:5" x14ac:dyDescent="0.25">
      <c r="A65" s="270" t="s">
        <v>91</v>
      </c>
      <c r="B65" s="264">
        <v>4.1666666666666664E-2</v>
      </c>
      <c r="C65" s="264">
        <v>0.16666666666666666</v>
      </c>
      <c r="D65" s="264">
        <v>0</v>
      </c>
      <c r="E65" s="106">
        <f t="shared" si="2"/>
        <v>0.20833333333333331</v>
      </c>
    </row>
    <row r="66" spans="1:5" x14ac:dyDescent="0.25">
      <c r="A66" s="270" t="s">
        <v>25</v>
      </c>
      <c r="B66" s="264">
        <v>0.15</v>
      </c>
      <c r="C66" s="264">
        <v>0.05</v>
      </c>
      <c r="D66" s="264">
        <v>0</v>
      </c>
      <c r="E66" s="106">
        <f t="shared" si="2"/>
        <v>0.2</v>
      </c>
    </row>
    <row r="67" spans="1:5" x14ac:dyDescent="0.25">
      <c r="A67" s="270" t="s">
        <v>29</v>
      </c>
      <c r="B67" s="264">
        <v>0.18181818181818182</v>
      </c>
      <c r="C67" s="264">
        <v>0</v>
      </c>
      <c r="D67" s="264">
        <v>0</v>
      </c>
      <c r="E67" s="106">
        <f t="shared" si="2"/>
        <v>0.18181818181818182</v>
      </c>
    </row>
    <row r="68" spans="1:5" x14ac:dyDescent="0.25">
      <c r="A68" s="270" t="s">
        <v>77</v>
      </c>
      <c r="B68" s="264">
        <v>9.6774193548387094E-2</v>
      </c>
      <c r="C68" s="264">
        <v>6.4516129032258063E-2</v>
      </c>
      <c r="D68" s="264">
        <v>0</v>
      </c>
      <c r="E68" s="106">
        <f>B68+C68+D68</f>
        <v>0.16129032258064516</v>
      </c>
    </row>
    <row r="69" spans="1:5" x14ac:dyDescent="0.25">
      <c r="A69" s="270" t="s">
        <v>79</v>
      </c>
      <c r="B69" s="264">
        <v>0.15789473684210525</v>
      </c>
      <c r="C69" s="264">
        <v>0</v>
      </c>
      <c r="D69" s="264">
        <v>0</v>
      </c>
      <c r="E69" s="263">
        <f>B69+C69+D69</f>
        <v>0.15789473684210525</v>
      </c>
    </row>
    <row r="70" spans="1:5" x14ac:dyDescent="0.25">
      <c r="A70" s="270" t="s">
        <v>71</v>
      </c>
      <c r="B70" s="264">
        <v>6.4516129032258063E-2</v>
      </c>
      <c r="C70" s="264">
        <v>9.6774193548387094E-2</v>
      </c>
      <c r="D70" s="264">
        <v>0</v>
      </c>
      <c r="E70" s="106">
        <f>B70+C70+D70</f>
        <v>0.16129032258064516</v>
      </c>
    </row>
    <row r="71" spans="1:5" x14ac:dyDescent="0.25">
      <c r="A71" s="270" t="s">
        <v>220</v>
      </c>
      <c r="B71" s="264">
        <v>7.6923076923076927E-2</v>
      </c>
      <c r="C71" s="264">
        <v>7.6923076923076927E-2</v>
      </c>
      <c r="D71" s="264">
        <v>0</v>
      </c>
      <c r="E71" s="106">
        <f t="shared" ref="E71:E78" si="4">B71+C71+D71</f>
        <v>0.15384615384615385</v>
      </c>
    </row>
    <row r="72" spans="1:5" x14ac:dyDescent="0.25">
      <c r="A72" s="270" t="s">
        <v>75</v>
      </c>
      <c r="B72" s="264">
        <v>0.14285714285714285</v>
      </c>
      <c r="C72" s="264">
        <v>0</v>
      </c>
      <c r="D72" s="264">
        <v>0</v>
      </c>
      <c r="E72" s="263">
        <f>B72+C72+D72</f>
        <v>0.14285714285714285</v>
      </c>
    </row>
    <row r="73" spans="1:5" x14ac:dyDescent="0.25">
      <c r="A73" s="270" t="s">
        <v>27</v>
      </c>
      <c r="B73" s="264">
        <v>9.5238095238095233E-2</v>
      </c>
      <c r="C73" s="264">
        <v>4.7619047619047616E-2</v>
      </c>
      <c r="D73" s="264">
        <v>0</v>
      </c>
      <c r="E73" s="106">
        <f>B73+C73+D73</f>
        <v>0.14285714285714285</v>
      </c>
    </row>
    <row r="74" spans="1:5" x14ac:dyDescent="0.25">
      <c r="A74" s="270" t="s">
        <v>67</v>
      </c>
      <c r="B74" s="264">
        <v>0.13043478260869565</v>
      </c>
      <c r="C74" s="264">
        <v>0</v>
      </c>
      <c r="D74" s="264">
        <v>0</v>
      </c>
      <c r="E74" s="106">
        <f t="shared" si="4"/>
        <v>0.13043478260869565</v>
      </c>
    </row>
    <row r="75" spans="1:5" x14ac:dyDescent="0.25">
      <c r="A75" s="301" t="s">
        <v>654</v>
      </c>
      <c r="B75" s="264">
        <v>9.0909090909090912E-2</v>
      </c>
      <c r="C75" s="264">
        <v>0</v>
      </c>
      <c r="D75" s="264">
        <v>0</v>
      </c>
      <c r="E75" s="106">
        <f t="shared" si="4"/>
        <v>9.0909090909090912E-2</v>
      </c>
    </row>
    <row r="76" spans="1:5" x14ac:dyDescent="0.25">
      <c r="A76" s="270" t="s">
        <v>405</v>
      </c>
      <c r="B76" s="264">
        <v>8.3333333333333329E-2</v>
      </c>
      <c r="C76" s="264">
        <v>0</v>
      </c>
      <c r="D76" s="264">
        <v>0</v>
      </c>
      <c r="E76" s="106">
        <f t="shared" si="4"/>
        <v>8.3333333333333329E-2</v>
      </c>
    </row>
    <row r="77" spans="1:5" x14ac:dyDescent="0.25">
      <c r="A77" s="270" t="s">
        <v>82</v>
      </c>
      <c r="B77" s="264">
        <v>6.6666666666666666E-2</v>
      </c>
      <c r="C77" s="264">
        <v>0</v>
      </c>
      <c r="D77" s="264">
        <v>0</v>
      </c>
      <c r="E77" s="106">
        <f t="shared" si="4"/>
        <v>6.6666666666666666E-2</v>
      </c>
    </row>
    <row r="78" spans="1:5" x14ac:dyDescent="0.25">
      <c r="A78" s="270" t="s">
        <v>78</v>
      </c>
      <c r="B78" s="264">
        <v>5.5555555555555552E-2</v>
      </c>
      <c r="C78" s="264">
        <v>0</v>
      </c>
      <c r="D78" s="264">
        <v>0</v>
      </c>
      <c r="E78" s="106">
        <f t="shared" si="4"/>
        <v>5.5555555555555552E-2</v>
      </c>
    </row>
    <row r="79" spans="1:5" x14ac:dyDescent="0.25">
      <c r="A79" s="270" t="s">
        <v>61</v>
      </c>
      <c r="B79" s="264">
        <v>3.5714285714285712E-2</v>
      </c>
      <c r="C79" s="264">
        <v>0</v>
      </c>
      <c r="D79" s="264">
        <v>0</v>
      </c>
      <c r="E79" s="106">
        <f>B79+C79+D79</f>
        <v>3.5714285714285712E-2</v>
      </c>
    </row>
    <row r="80" spans="1:5" x14ac:dyDescent="0.25">
      <c r="A80" s="270" t="s">
        <v>72</v>
      </c>
      <c r="B80" s="264">
        <v>3.5714285714285712E-2</v>
      </c>
      <c r="C80" s="264">
        <v>0</v>
      </c>
      <c r="D80" s="264">
        <v>0</v>
      </c>
      <c r="E80" s="106">
        <f>B80+C80+D80</f>
        <v>3.5714285714285712E-2</v>
      </c>
    </row>
    <row r="81" spans="1:5" x14ac:dyDescent="0.25">
      <c r="A81" s="270" t="s">
        <v>68</v>
      </c>
      <c r="B81" s="106">
        <v>0</v>
      </c>
      <c r="C81" s="106">
        <v>0</v>
      </c>
      <c r="D81" s="106">
        <v>0</v>
      </c>
      <c r="E81" s="106">
        <f>B81+C81+D81</f>
        <v>0</v>
      </c>
    </row>
    <row r="82" spans="1:5" x14ac:dyDescent="0.25">
      <c r="A82" s="270" t="s">
        <v>87</v>
      </c>
      <c r="B82" s="296">
        <v>0</v>
      </c>
      <c r="C82" s="296">
        <v>0</v>
      </c>
      <c r="D82" s="296">
        <v>0</v>
      </c>
      <c r="E82" s="106">
        <f>B82+C82+D82</f>
        <v>0</v>
      </c>
    </row>
    <row r="83" spans="1:5" x14ac:dyDescent="0.25">
      <c r="A83" s="270" t="s">
        <v>80</v>
      </c>
      <c r="B83" s="106">
        <v>0</v>
      </c>
      <c r="C83" s="106">
        <v>0</v>
      </c>
      <c r="D83" s="106">
        <v>0</v>
      </c>
      <c r="E83" s="106">
        <f>B83+C83+D83</f>
        <v>0</v>
      </c>
    </row>
    <row r="84" spans="1:5" x14ac:dyDescent="0.25">
      <c r="A84" s="36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36"/>
      <c r="B86" s="2"/>
      <c r="C86" s="2"/>
      <c r="D86" s="2"/>
      <c r="E86" s="2"/>
    </row>
    <row r="87" spans="1:5" x14ac:dyDescent="0.25">
      <c r="A87" s="36"/>
      <c r="B87" s="2"/>
      <c r="C87" s="2"/>
      <c r="D87" s="2"/>
      <c r="E87" s="2"/>
    </row>
    <row r="88" spans="1:5" x14ac:dyDescent="0.25">
      <c r="A88" s="36"/>
      <c r="B88" s="2"/>
      <c r="C88" s="2"/>
      <c r="D88" s="2"/>
      <c r="E88" s="2"/>
    </row>
    <row r="89" spans="1:5" x14ac:dyDescent="0.25">
      <c r="A89" s="36"/>
      <c r="B89" s="2"/>
      <c r="C89" s="2"/>
      <c r="D89" s="2"/>
      <c r="E89" s="2"/>
    </row>
    <row r="90" spans="1:5" x14ac:dyDescent="0.25">
      <c r="A90" s="36"/>
      <c r="B90" s="2"/>
      <c r="C90" s="2"/>
      <c r="D90" s="2"/>
      <c r="E90" s="2"/>
    </row>
    <row r="91" spans="1:5" x14ac:dyDescent="0.25">
      <c r="A91" s="36"/>
      <c r="B91" s="2"/>
      <c r="C91" s="2"/>
      <c r="D91" s="2"/>
      <c r="E91" s="2"/>
    </row>
    <row r="92" spans="1:5" x14ac:dyDescent="0.25">
      <c r="A92" s="36"/>
      <c r="B92" s="2"/>
      <c r="C92" s="2"/>
      <c r="D92" s="2"/>
      <c r="E92" s="2"/>
    </row>
    <row r="93" spans="1:5" x14ac:dyDescent="0.25">
      <c r="A93" s="36"/>
      <c r="B93" s="2"/>
      <c r="C93" s="2"/>
      <c r="D93" s="2"/>
      <c r="E93" s="2"/>
    </row>
    <row r="94" spans="1:5" x14ac:dyDescent="0.25">
      <c r="A94" s="36"/>
      <c r="B94" s="2"/>
      <c r="C94" s="2"/>
      <c r="D94" s="2"/>
      <c r="E94" s="2"/>
    </row>
    <row r="95" spans="1:5" x14ac:dyDescent="0.25">
      <c r="A95" s="36"/>
      <c r="B95" s="2"/>
      <c r="C95" s="2"/>
      <c r="D95" s="2"/>
      <c r="E95" s="2"/>
    </row>
    <row r="96" spans="1:5" x14ac:dyDescent="0.25">
      <c r="A96" s="36"/>
      <c r="B96" s="2"/>
      <c r="C96" s="2"/>
      <c r="D96" s="2"/>
      <c r="E96" s="2"/>
    </row>
    <row r="97" spans="1:5" x14ac:dyDescent="0.25">
      <c r="A97" s="36"/>
      <c r="B97" s="2"/>
      <c r="C97" s="2"/>
      <c r="D97" s="2"/>
      <c r="E97" s="2"/>
    </row>
    <row r="98" spans="1:5" x14ac:dyDescent="0.25">
      <c r="A98" s="36"/>
      <c r="B98" s="2"/>
      <c r="C98" s="2"/>
      <c r="D98" s="2"/>
      <c r="E98" s="2"/>
    </row>
    <row r="99" spans="1:5" x14ac:dyDescent="0.25">
      <c r="A99" s="36"/>
      <c r="B99" s="2"/>
      <c r="C99" s="2"/>
      <c r="D99" s="2"/>
      <c r="E99" s="2"/>
    </row>
    <row r="100" spans="1:5" x14ac:dyDescent="0.25">
      <c r="A100" s="36"/>
      <c r="B100" s="2"/>
      <c r="C100" s="2"/>
      <c r="D100" s="2"/>
      <c r="E100" s="2"/>
    </row>
    <row r="101" spans="1:5" x14ac:dyDescent="0.25">
      <c r="A101" s="36"/>
      <c r="B101" s="2"/>
      <c r="C101" s="2"/>
      <c r="D101" s="2"/>
      <c r="E101" s="2"/>
    </row>
    <row r="102" spans="1:5" x14ac:dyDescent="0.25">
      <c r="A102" s="36"/>
      <c r="B102" s="2"/>
      <c r="C102" s="2"/>
      <c r="D102" s="2"/>
      <c r="E102" s="2"/>
    </row>
    <row r="103" spans="1:5" x14ac:dyDescent="0.25">
      <c r="A103" s="36"/>
      <c r="B103" s="2"/>
      <c r="C103" s="2"/>
      <c r="D103" s="2"/>
      <c r="E103" s="2"/>
    </row>
    <row r="104" spans="1:5" x14ac:dyDescent="0.25">
      <c r="A104" s="36"/>
      <c r="B104" s="2"/>
      <c r="C104" s="2"/>
      <c r="D104" s="2"/>
      <c r="E104" s="2"/>
    </row>
    <row r="105" spans="1:5" x14ac:dyDescent="0.25">
      <c r="A105" s="36"/>
      <c r="B105" s="2"/>
      <c r="C105" s="2"/>
      <c r="D105" s="2"/>
      <c r="E105" s="2"/>
    </row>
    <row r="106" spans="1:5" x14ac:dyDescent="0.25">
      <c r="A106" s="36"/>
      <c r="B106" s="2"/>
      <c r="C106" s="2"/>
      <c r="D106" s="2"/>
      <c r="E106" s="2"/>
    </row>
    <row r="107" spans="1:5" x14ac:dyDescent="0.25">
      <c r="A107" s="36"/>
      <c r="B107" s="2"/>
      <c r="C107" s="2"/>
      <c r="D107" s="2"/>
      <c r="E107" s="2"/>
    </row>
    <row r="108" spans="1:5" x14ac:dyDescent="0.25">
      <c r="A108" s="36"/>
      <c r="B108" s="2"/>
      <c r="C108" s="2"/>
      <c r="D108" s="2"/>
      <c r="E108" s="2"/>
    </row>
    <row r="109" spans="1:5" x14ac:dyDescent="0.25">
      <c r="A109" s="36"/>
      <c r="B109" s="2"/>
      <c r="C109" s="2"/>
      <c r="D109" s="2"/>
      <c r="E109" s="2"/>
    </row>
    <row r="110" spans="1:5" x14ac:dyDescent="0.25">
      <c r="A110" s="36"/>
      <c r="B110" s="2"/>
      <c r="C110" s="2"/>
      <c r="D110" s="2"/>
      <c r="E110" s="2"/>
    </row>
    <row r="111" spans="1:5" x14ac:dyDescent="0.25">
      <c r="A111" s="36"/>
      <c r="B111" s="2"/>
      <c r="C111" s="2"/>
      <c r="D111" s="2"/>
      <c r="E111" s="2"/>
    </row>
    <row r="112" spans="1:5" x14ac:dyDescent="0.25">
      <c r="A112" s="36"/>
      <c r="B112" s="2"/>
      <c r="C112" s="2"/>
      <c r="D112" s="2"/>
      <c r="E112" s="2"/>
    </row>
    <row r="113" spans="1:5" x14ac:dyDescent="0.25">
      <c r="A113" s="36"/>
      <c r="B113" s="2"/>
      <c r="C113" s="2"/>
      <c r="D113" s="2"/>
      <c r="E113" s="2"/>
    </row>
    <row r="115" spans="1:5" x14ac:dyDescent="0.25">
      <c r="A115" s="36"/>
      <c r="B115" s="35"/>
      <c r="C115" s="34"/>
    </row>
    <row r="116" spans="1:5" x14ac:dyDescent="0.25">
      <c r="A116" s="36"/>
      <c r="B116" s="35"/>
      <c r="C116" s="34"/>
    </row>
    <row r="117" spans="1:5" x14ac:dyDescent="0.25">
      <c r="A117" s="36"/>
      <c r="B117" s="35"/>
      <c r="C117" s="34"/>
    </row>
    <row r="118" spans="1:5" x14ac:dyDescent="0.25">
      <c r="A118" s="36"/>
      <c r="B118" s="35"/>
      <c r="C118" s="34"/>
    </row>
    <row r="119" spans="1:5" x14ac:dyDescent="0.25">
      <c r="A119" s="36"/>
      <c r="B119" s="35"/>
      <c r="C119" s="34"/>
    </row>
    <row r="120" spans="1:5" x14ac:dyDescent="0.25">
      <c r="A120" s="36"/>
      <c r="B120" s="35"/>
      <c r="C120" s="34"/>
    </row>
    <row r="121" spans="1:5" x14ac:dyDescent="0.25">
      <c r="A121" s="36"/>
      <c r="B121" s="35"/>
      <c r="C121" s="34"/>
    </row>
    <row r="122" spans="1:5" x14ac:dyDescent="0.25">
      <c r="A122" s="36"/>
      <c r="B122" s="35"/>
      <c r="C122" s="34"/>
    </row>
    <row r="123" spans="1:5" x14ac:dyDescent="0.25">
      <c r="A123" s="36"/>
      <c r="B123" s="35"/>
      <c r="C123" s="34"/>
    </row>
    <row r="124" spans="1:5" x14ac:dyDescent="0.25">
      <c r="A124" s="36"/>
      <c r="B124" s="35"/>
      <c r="C124" s="34"/>
    </row>
    <row r="125" spans="1:5" x14ac:dyDescent="0.25">
      <c r="A125" s="36"/>
      <c r="B125" s="35"/>
      <c r="C125" s="34"/>
    </row>
    <row r="126" spans="1:5" x14ac:dyDescent="0.25">
      <c r="A126" s="36"/>
      <c r="B126" s="35"/>
      <c r="C126" s="34"/>
    </row>
    <row r="127" spans="1:5" x14ac:dyDescent="0.25">
      <c r="A127" s="36"/>
      <c r="B127" s="35"/>
      <c r="C127" s="34"/>
    </row>
    <row r="128" spans="1:5" x14ac:dyDescent="0.25">
      <c r="A128" s="36"/>
      <c r="B128" s="35"/>
      <c r="C128" s="34"/>
    </row>
    <row r="129" spans="1:3" x14ac:dyDescent="0.25">
      <c r="A129" s="36"/>
      <c r="B129" s="35"/>
      <c r="C129" s="34"/>
    </row>
    <row r="130" spans="1:3" x14ac:dyDescent="0.25">
      <c r="A130" s="36"/>
      <c r="B130" s="35"/>
      <c r="C130" s="34"/>
    </row>
    <row r="131" spans="1:3" x14ac:dyDescent="0.25">
      <c r="A131" s="36"/>
      <c r="B131" s="35"/>
      <c r="C131" s="34"/>
    </row>
    <row r="132" spans="1:3" x14ac:dyDescent="0.25">
      <c r="A132" s="36"/>
      <c r="B132" s="35"/>
      <c r="C132" s="34"/>
    </row>
    <row r="133" spans="1:3" x14ac:dyDescent="0.25">
      <c r="A133" s="36"/>
      <c r="B133" s="35"/>
      <c r="C133" s="34"/>
    </row>
    <row r="134" spans="1:3" x14ac:dyDescent="0.25">
      <c r="A134" s="36"/>
      <c r="B134" s="35"/>
      <c r="C134" s="34"/>
    </row>
    <row r="135" spans="1:3" x14ac:dyDescent="0.25">
      <c r="A135" s="36"/>
      <c r="B135" s="35"/>
      <c r="C135" s="34"/>
    </row>
    <row r="136" spans="1:3" x14ac:dyDescent="0.25">
      <c r="A136" s="36"/>
      <c r="B136" s="35"/>
      <c r="C136" s="34"/>
    </row>
    <row r="137" spans="1:3" x14ac:dyDescent="0.25">
      <c r="A137" s="36"/>
      <c r="B137" s="35"/>
      <c r="C137" s="34"/>
    </row>
    <row r="138" spans="1:3" x14ac:dyDescent="0.25">
      <c r="A138" s="36"/>
      <c r="B138" s="35"/>
      <c r="C138" s="34"/>
    </row>
    <row r="139" spans="1:3" x14ac:dyDescent="0.25">
      <c r="A139" s="36"/>
      <c r="B139" s="35"/>
      <c r="C139" s="34"/>
    </row>
    <row r="140" spans="1:3" x14ac:dyDescent="0.25">
      <c r="A140" s="36"/>
      <c r="B140" s="35"/>
      <c r="C140" s="34"/>
    </row>
    <row r="141" spans="1:3" x14ac:dyDescent="0.25">
      <c r="A141" s="36"/>
      <c r="B141" s="35"/>
      <c r="C141" s="34"/>
    </row>
    <row r="142" spans="1:3" x14ac:dyDescent="0.25">
      <c r="A142" s="36"/>
      <c r="B142" s="35"/>
      <c r="C142" s="34"/>
    </row>
    <row r="143" spans="1:3" x14ac:dyDescent="0.25">
      <c r="A143" s="36"/>
      <c r="B143" s="35"/>
      <c r="C143" s="34"/>
    </row>
    <row r="144" spans="1:3" x14ac:dyDescent="0.25">
      <c r="A144" s="36"/>
      <c r="B144" s="35"/>
      <c r="C144" s="34"/>
    </row>
    <row r="145" spans="1:3" x14ac:dyDescent="0.25">
      <c r="A145" s="52"/>
      <c r="B145" s="35"/>
      <c r="C145" s="34"/>
    </row>
    <row r="146" spans="1:3" x14ac:dyDescent="0.25">
      <c r="A146" s="52"/>
    </row>
    <row r="147" spans="1:3" x14ac:dyDescent="0.25">
      <c r="A147" s="52"/>
    </row>
  </sheetData>
  <sortState ref="A81:E83">
    <sortCondition descending="1" ref="A81:A83"/>
  </sortState>
  <conditionalFormatting sqref="A4:A53 A56:A83 A85">
    <cfRule type="duplicateValues" dxfId="32" priority="120"/>
  </conditionalFormatting>
  <hyperlinks>
    <hyperlink ref="A1" location="'List of Figs &amp; Tables'!A1" display="Link to Index"/>
  </hyperlinks>
  <pageMargins left="0.7" right="0.7" top="0.75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7"/>
  <sheetViews>
    <sheetView zoomScaleNormal="100" workbookViewId="0">
      <selection activeCell="F55" sqref="F55"/>
    </sheetView>
  </sheetViews>
  <sheetFormatPr defaultRowHeight="15" x14ac:dyDescent="0.25"/>
  <cols>
    <col min="1" max="1" width="30.85546875" customWidth="1"/>
  </cols>
  <sheetData>
    <row r="1" spans="1:7" x14ac:dyDescent="0.25">
      <c r="A1" s="18" t="s">
        <v>89</v>
      </c>
      <c r="C1" s="31" t="s">
        <v>129</v>
      </c>
    </row>
    <row r="3" spans="1:7" x14ac:dyDescent="0.25">
      <c r="B3" t="s">
        <v>656</v>
      </c>
      <c r="C3" t="s">
        <v>658</v>
      </c>
      <c r="D3" t="s">
        <v>659</v>
      </c>
      <c r="E3" s="63" t="s">
        <v>116</v>
      </c>
      <c r="G3" s="31"/>
    </row>
    <row r="4" spans="1:7" x14ac:dyDescent="0.25">
      <c r="A4" s="273" t="s">
        <v>57</v>
      </c>
      <c r="B4" s="269">
        <v>0.25</v>
      </c>
      <c r="C4" s="269">
        <v>0.1875</v>
      </c>
      <c r="D4" s="269">
        <v>0.5</v>
      </c>
      <c r="E4" s="2">
        <f t="shared" ref="E4:E23" si="0">B4+C4+D4</f>
        <v>0.9375</v>
      </c>
    </row>
    <row r="5" spans="1:7" x14ac:dyDescent="0.25">
      <c r="A5" s="273" t="s">
        <v>646</v>
      </c>
      <c r="B5" s="269">
        <v>0.5</v>
      </c>
      <c r="C5" s="269">
        <v>0.33333333333333331</v>
      </c>
      <c r="D5" s="269">
        <v>0</v>
      </c>
      <c r="E5" s="2">
        <f t="shared" si="0"/>
        <v>0.83333333333333326</v>
      </c>
    </row>
    <row r="6" spans="1:7" x14ac:dyDescent="0.25">
      <c r="A6" s="273" t="s">
        <v>55</v>
      </c>
      <c r="B6" s="269">
        <v>0.36363636363636365</v>
      </c>
      <c r="C6" s="269">
        <v>0.36363636363636365</v>
      </c>
      <c r="D6" s="269">
        <v>9.0909090909090912E-2</v>
      </c>
      <c r="E6" s="2">
        <f t="shared" si="0"/>
        <v>0.81818181818181823</v>
      </c>
    </row>
    <row r="7" spans="1:7" x14ac:dyDescent="0.25">
      <c r="A7" s="273" t="s">
        <v>33</v>
      </c>
      <c r="B7" s="269">
        <v>0.5625</v>
      </c>
      <c r="C7" s="269">
        <v>0.1875</v>
      </c>
      <c r="D7" s="269">
        <v>0</v>
      </c>
      <c r="E7" s="2">
        <f t="shared" si="0"/>
        <v>0.75</v>
      </c>
    </row>
    <row r="8" spans="1:7" x14ac:dyDescent="0.25">
      <c r="A8" s="273" t="s">
        <v>88</v>
      </c>
      <c r="B8" s="269">
        <v>0.5</v>
      </c>
      <c r="C8" s="269">
        <v>0.2</v>
      </c>
      <c r="D8" s="269">
        <v>0</v>
      </c>
      <c r="E8" s="2">
        <f>B8+C8+D8</f>
        <v>0.7</v>
      </c>
    </row>
    <row r="9" spans="1:7" x14ac:dyDescent="0.25">
      <c r="A9" s="273" t="s">
        <v>54</v>
      </c>
      <c r="B9" s="269">
        <v>0.3</v>
      </c>
      <c r="C9" s="269">
        <v>0.4</v>
      </c>
      <c r="D9" s="269">
        <v>0</v>
      </c>
      <c r="E9" s="2">
        <f>B9+C9+D9</f>
        <v>0.7</v>
      </c>
    </row>
    <row r="10" spans="1:7" x14ac:dyDescent="0.25">
      <c r="A10" s="273" t="s">
        <v>41</v>
      </c>
      <c r="B10" s="269">
        <v>0.5</v>
      </c>
      <c r="C10" s="269">
        <v>0.1</v>
      </c>
      <c r="D10" s="269">
        <v>0.1</v>
      </c>
      <c r="E10" s="2">
        <f>B10+C10+D10</f>
        <v>0.7</v>
      </c>
    </row>
    <row r="11" spans="1:7" x14ac:dyDescent="0.25">
      <c r="A11" s="273" t="s">
        <v>52</v>
      </c>
      <c r="B11" s="269">
        <v>0.38461538461538464</v>
      </c>
      <c r="C11" s="269">
        <v>0.30769230769230771</v>
      </c>
      <c r="D11" s="269">
        <v>0</v>
      </c>
      <c r="E11" s="2">
        <f>B11+C11+D11</f>
        <v>0.69230769230769229</v>
      </c>
    </row>
    <row r="12" spans="1:7" x14ac:dyDescent="0.25">
      <c r="A12" s="273" t="s">
        <v>74</v>
      </c>
      <c r="B12" s="269">
        <v>0.23076923076923078</v>
      </c>
      <c r="C12" s="269">
        <v>0.30769230769230771</v>
      </c>
      <c r="D12" s="269">
        <v>0.15384615384615385</v>
      </c>
      <c r="E12" s="2">
        <f>B12+C12+D12</f>
        <v>0.6923076923076924</v>
      </c>
    </row>
    <row r="13" spans="1:7" x14ac:dyDescent="0.25">
      <c r="A13" s="273" t="s">
        <v>46</v>
      </c>
      <c r="B13" s="269">
        <v>0.66666666666666663</v>
      </c>
      <c r="C13" s="269">
        <v>0</v>
      </c>
      <c r="D13" s="269">
        <v>0</v>
      </c>
      <c r="E13" s="2">
        <f t="shared" si="0"/>
        <v>0.66666666666666663</v>
      </c>
    </row>
    <row r="14" spans="1:7" x14ac:dyDescent="0.25">
      <c r="A14" s="273" t="s">
        <v>92</v>
      </c>
      <c r="B14" s="269">
        <v>0.45454545454545453</v>
      </c>
      <c r="C14" s="269">
        <v>0.18181818181818182</v>
      </c>
      <c r="D14" s="269">
        <v>0</v>
      </c>
      <c r="E14" s="2">
        <f>B14+C14+D14</f>
        <v>0.63636363636363635</v>
      </c>
    </row>
    <row r="15" spans="1:7" x14ac:dyDescent="0.25">
      <c r="A15" s="273" t="s">
        <v>53</v>
      </c>
      <c r="B15" s="269">
        <v>0.2857142857142857</v>
      </c>
      <c r="C15" s="269">
        <v>0.14285714285714285</v>
      </c>
      <c r="D15" s="269">
        <v>0.21428571428571427</v>
      </c>
      <c r="E15" s="2">
        <f>B15+C15+D15</f>
        <v>0.64285714285714279</v>
      </c>
    </row>
    <row r="16" spans="1:7" x14ac:dyDescent="0.25">
      <c r="A16" s="273" t="s">
        <v>56</v>
      </c>
      <c r="B16" s="269">
        <v>0.36363636363636365</v>
      </c>
      <c r="C16" s="269">
        <v>0.27272727272727271</v>
      </c>
      <c r="D16" s="269">
        <v>0</v>
      </c>
      <c r="E16" s="2">
        <f>B16+C16+D16</f>
        <v>0.63636363636363635</v>
      </c>
    </row>
    <row r="17" spans="1:5" x14ac:dyDescent="0.25">
      <c r="A17" s="273" t="s">
        <v>44</v>
      </c>
      <c r="B17" s="269">
        <v>0.25</v>
      </c>
      <c r="C17" s="269">
        <v>0.25</v>
      </c>
      <c r="D17" s="269">
        <v>0.125</v>
      </c>
      <c r="E17" s="2">
        <f>B17+C17+D17</f>
        <v>0.625</v>
      </c>
    </row>
    <row r="18" spans="1:5" x14ac:dyDescent="0.25">
      <c r="A18" s="273" t="s">
        <v>69</v>
      </c>
      <c r="B18" s="269">
        <v>0.25</v>
      </c>
      <c r="C18" s="269">
        <v>0.34375</v>
      </c>
      <c r="D18" s="269">
        <v>3.125E-2</v>
      </c>
      <c r="E18" s="2">
        <f>B18+C18+D18</f>
        <v>0.625</v>
      </c>
    </row>
    <row r="19" spans="1:5" x14ac:dyDescent="0.25">
      <c r="A19" s="273" t="s">
        <v>49</v>
      </c>
      <c r="B19" s="269">
        <v>0.46153846153846156</v>
      </c>
      <c r="C19" s="269">
        <v>0.15384615384615385</v>
      </c>
      <c r="D19" s="269">
        <v>0</v>
      </c>
      <c r="E19" s="2">
        <f t="shared" si="0"/>
        <v>0.61538461538461542</v>
      </c>
    </row>
    <row r="20" spans="1:5" x14ac:dyDescent="0.25">
      <c r="A20" s="273" t="s">
        <v>84</v>
      </c>
      <c r="B20" s="269">
        <v>0.5</v>
      </c>
      <c r="C20" s="269">
        <v>0.1</v>
      </c>
      <c r="D20" s="269">
        <v>0</v>
      </c>
      <c r="E20" s="2">
        <f t="shared" si="0"/>
        <v>0.6</v>
      </c>
    </row>
    <row r="21" spans="1:5" x14ac:dyDescent="0.25">
      <c r="A21" s="301" t="s">
        <v>637</v>
      </c>
      <c r="B21" s="269">
        <v>0.41176470588235292</v>
      </c>
      <c r="C21" s="269">
        <v>0.17647058823529413</v>
      </c>
      <c r="D21" s="269">
        <v>0</v>
      </c>
      <c r="E21" s="2">
        <f>B21+C21+D21</f>
        <v>0.58823529411764708</v>
      </c>
    </row>
    <row r="22" spans="1:5" x14ac:dyDescent="0.25">
      <c r="A22" s="302" t="s">
        <v>62</v>
      </c>
      <c r="B22" s="269">
        <v>0.2857142857142857</v>
      </c>
      <c r="C22" s="269">
        <v>0.26785714285714285</v>
      </c>
      <c r="D22" s="269">
        <v>3.5714285714285712E-2</v>
      </c>
      <c r="E22" s="2">
        <f>B22+C22+D22</f>
        <v>0.5892857142857143</v>
      </c>
    </row>
    <row r="23" spans="1:5" x14ac:dyDescent="0.25">
      <c r="A23" s="273" t="s">
        <v>408</v>
      </c>
      <c r="B23" s="269">
        <v>0.5</v>
      </c>
      <c r="C23" s="269">
        <v>8.3333333333333329E-2</v>
      </c>
      <c r="D23" s="269">
        <v>0</v>
      </c>
      <c r="E23" s="2">
        <f t="shared" si="0"/>
        <v>0.58333333333333337</v>
      </c>
    </row>
    <row r="24" spans="1:5" x14ac:dyDescent="0.25">
      <c r="A24" s="273" t="s">
        <v>86</v>
      </c>
      <c r="B24" s="269">
        <v>0.44444444444444442</v>
      </c>
      <c r="C24" s="269">
        <v>0.1111111111111111</v>
      </c>
      <c r="D24" s="269">
        <v>0</v>
      </c>
      <c r="E24" s="2">
        <f t="shared" ref="E24:E37" si="1">B24+C24+D24</f>
        <v>0.55555555555555558</v>
      </c>
    </row>
    <row r="25" spans="1:5" x14ac:dyDescent="0.25">
      <c r="A25" s="273" t="s">
        <v>47</v>
      </c>
      <c r="B25" s="269">
        <v>0.55555555555555558</v>
      </c>
      <c r="C25" s="269">
        <v>0</v>
      </c>
      <c r="D25" s="269">
        <v>0</v>
      </c>
      <c r="E25" s="2">
        <f t="shared" si="1"/>
        <v>0.55555555555555558</v>
      </c>
    </row>
    <row r="26" spans="1:5" x14ac:dyDescent="0.25">
      <c r="A26" s="273" t="s">
        <v>83</v>
      </c>
      <c r="B26" s="269">
        <v>0.45454545454545453</v>
      </c>
      <c r="C26" s="269">
        <v>9.0909090909090912E-2</v>
      </c>
      <c r="D26" s="269">
        <v>0</v>
      </c>
      <c r="E26" s="2">
        <f t="shared" si="1"/>
        <v>0.54545454545454541</v>
      </c>
    </row>
    <row r="27" spans="1:5" x14ac:dyDescent="0.25">
      <c r="A27" s="273" t="s">
        <v>31</v>
      </c>
      <c r="B27" s="269">
        <v>0.54545454545454541</v>
      </c>
      <c r="C27" s="269">
        <v>0</v>
      </c>
      <c r="D27" s="269">
        <v>0</v>
      </c>
      <c r="E27" s="2">
        <f t="shared" si="1"/>
        <v>0.54545454545454541</v>
      </c>
    </row>
    <row r="28" spans="1:5" x14ac:dyDescent="0.25">
      <c r="A28" s="273" t="s">
        <v>36</v>
      </c>
      <c r="B28" s="269">
        <v>9.0909090909090912E-2</v>
      </c>
      <c r="C28" s="269">
        <v>0.36363636363636365</v>
      </c>
      <c r="D28" s="269">
        <v>9.0909090909090912E-2</v>
      </c>
      <c r="E28" s="2">
        <f t="shared" si="1"/>
        <v>0.54545454545454553</v>
      </c>
    </row>
    <row r="29" spans="1:5" x14ac:dyDescent="0.25">
      <c r="A29" s="273" t="s">
        <v>403</v>
      </c>
      <c r="B29" s="269">
        <v>0.46153846153846156</v>
      </c>
      <c r="C29" s="269">
        <v>7.6923076923076927E-2</v>
      </c>
      <c r="D29" s="269">
        <v>0</v>
      </c>
      <c r="E29" s="2">
        <f t="shared" si="1"/>
        <v>0.53846153846153855</v>
      </c>
    </row>
    <row r="30" spans="1:5" x14ac:dyDescent="0.25">
      <c r="A30" s="273" t="s">
        <v>37</v>
      </c>
      <c r="B30" s="269">
        <v>0.46153846153846156</v>
      </c>
      <c r="C30" s="269">
        <v>7.6923076923076927E-2</v>
      </c>
      <c r="D30" s="269">
        <v>0</v>
      </c>
      <c r="E30" s="2">
        <f t="shared" si="1"/>
        <v>0.53846153846153855</v>
      </c>
    </row>
    <row r="31" spans="1:5" x14ac:dyDescent="0.25">
      <c r="A31" s="273" t="s">
        <v>40</v>
      </c>
      <c r="B31" s="269">
        <v>0.33333333333333331</v>
      </c>
      <c r="C31" s="269">
        <v>0</v>
      </c>
      <c r="D31" s="269">
        <v>0.16666666666666666</v>
      </c>
      <c r="E31" s="2">
        <f t="shared" si="1"/>
        <v>0.5</v>
      </c>
    </row>
    <row r="32" spans="1:5" x14ac:dyDescent="0.25">
      <c r="A32" s="273" t="s">
        <v>43</v>
      </c>
      <c r="B32" s="269">
        <v>0.4</v>
      </c>
      <c r="C32" s="269">
        <v>0</v>
      </c>
      <c r="D32" s="269">
        <v>0.1</v>
      </c>
      <c r="E32" s="2">
        <f t="shared" si="1"/>
        <v>0.5</v>
      </c>
    </row>
    <row r="33" spans="1:5" x14ac:dyDescent="0.25">
      <c r="A33" s="273" t="s">
        <v>639</v>
      </c>
      <c r="B33" s="269">
        <v>0.5</v>
      </c>
      <c r="C33" s="269">
        <v>0</v>
      </c>
      <c r="D33" s="269">
        <v>0</v>
      </c>
      <c r="E33" s="2">
        <f t="shared" si="1"/>
        <v>0.5</v>
      </c>
    </row>
    <row r="34" spans="1:5" x14ac:dyDescent="0.25">
      <c r="A34" s="273" t="s">
        <v>48</v>
      </c>
      <c r="B34" s="269">
        <v>0.25</v>
      </c>
      <c r="C34" s="269">
        <v>0.25</v>
      </c>
      <c r="D34" s="269">
        <v>0</v>
      </c>
      <c r="E34" s="2">
        <f t="shared" si="1"/>
        <v>0.5</v>
      </c>
    </row>
    <row r="35" spans="1:5" x14ac:dyDescent="0.25">
      <c r="A35" s="273" t="s">
        <v>70</v>
      </c>
      <c r="B35" s="269">
        <v>0.27272727272727271</v>
      </c>
      <c r="C35" s="269">
        <v>0.18181818181818182</v>
      </c>
      <c r="D35" s="269">
        <v>4.5454545454545456E-2</v>
      </c>
      <c r="E35" s="2">
        <f t="shared" si="1"/>
        <v>0.5</v>
      </c>
    </row>
    <row r="36" spans="1:5" x14ac:dyDescent="0.25">
      <c r="A36" s="273" t="s">
        <v>641</v>
      </c>
      <c r="B36" s="269">
        <v>0.5</v>
      </c>
      <c r="C36" s="269">
        <v>0</v>
      </c>
      <c r="D36" s="269">
        <v>0</v>
      </c>
      <c r="E36" s="2">
        <f t="shared" si="1"/>
        <v>0.5</v>
      </c>
    </row>
    <row r="37" spans="1:5" x14ac:dyDescent="0.25">
      <c r="A37" s="273" t="s">
        <v>38</v>
      </c>
      <c r="B37" s="269">
        <v>0.41666666666666669</v>
      </c>
      <c r="C37" s="269">
        <v>8.3333333333333329E-2</v>
      </c>
      <c r="D37" s="269">
        <v>0</v>
      </c>
      <c r="E37" s="2">
        <f t="shared" si="1"/>
        <v>0.5</v>
      </c>
    </row>
    <row r="38" spans="1:5" x14ac:dyDescent="0.25">
      <c r="A38" s="273" t="s">
        <v>51</v>
      </c>
      <c r="B38" s="269">
        <v>0.27272727272727271</v>
      </c>
      <c r="C38" s="269">
        <v>9.0909090909090912E-2</v>
      </c>
      <c r="D38" s="269">
        <v>9.0909090909090912E-2</v>
      </c>
      <c r="E38" s="2">
        <f t="shared" ref="E38:E61" si="2">B38+C38+D38</f>
        <v>0.45454545454545459</v>
      </c>
    </row>
    <row r="39" spans="1:5" x14ac:dyDescent="0.25">
      <c r="A39" s="273" t="s">
        <v>85</v>
      </c>
      <c r="B39" s="269">
        <v>0.3888888888888889</v>
      </c>
      <c r="C39" s="269">
        <v>5.5555555555555552E-2</v>
      </c>
      <c r="D39" s="269">
        <v>0</v>
      </c>
      <c r="E39" s="2">
        <f t="shared" ref="E39:E49" si="3">B39+C39+D39</f>
        <v>0.44444444444444442</v>
      </c>
    </row>
    <row r="40" spans="1:5" x14ac:dyDescent="0.25">
      <c r="A40" s="273" t="s">
        <v>399</v>
      </c>
      <c r="B40" s="269">
        <v>0.33333333333333331</v>
      </c>
      <c r="C40" s="269">
        <v>0.1111111111111111</v>
      </c>
      <c r="D40" s="269">
        <v>0</v>
      </c>
      <c r="E40" s="2">
        <f t="shared" si="3"/>
        <v>0.44444444444444442</v>
      </c>
    </row>
    <row r="41" spans="1:5" x14ac:dyDescent="0.25">
      <c r="A41" s="273" t="s">
        <v>39</v>
      </c>
      <c r="B41" s="269">
        <v>0.44444444444444442</v>
      </c>
      <c r="C41" s="269">
        <v>0</v>
      </c>
      <c r="D41" s="269">
        <v>0</v>
      </c>
      <c r="E41" s="2">
        <f t="shared" si="3"/>
        <v>0.44444444444444442</v>
      </c>
    </row>
    <row r="42" spans="1:5" x14ac:dyDescent="0.25">
      <c r="A42" s="273" t="s">
        <v>651</v>
      </c>
      <c r="B42" s="269">
        <v>0.27777777777777779</v>
      </c>
      <c r="C42" s="269">
        <v>0.1111111111111111</v>
      </c>
      <c r="D42" s="269">
        <v>5.5555555555555552E-2</v>
      </c>
      <c r="E42" s="2">
        <f t="shared" si="3"/>
        <v>0.44444444444444442</v>
      </c>
    </row>
    <row r="43" spans="1:5" x14ac:dyDescent="0.25">
      <c r="A43" s="273" t="s">
        <v>81</v>
      </c>
      <c r="B43" s="269">
        <v>0.2857142857142857</v>
      </c>
      <c r="C43" s="269">
        <v>0.14285714285714285</v>
      </c>
      <c r="D43" s="269">
        <v>0</v>
      </c>
      <c r="E43" s="2">
        <f t="shared" si="3"/>
        <v>0.42857142857142855</v>
      </c>
    </row>
    <row r="44" spans="1:5" x14ac:dyDescent="0.25">
      <c r="A44" s="273" t="s">
        <v>45</v>
      </c>
      <c r="B44" s="269">
        <v>0.2857142857142857</v>
      </c>
      <c r="C44" s="269">
        <v>0.14285714285714285</v>
      </c>
      <c r="D44" s="269">
        <v>0</v>
      </c>
      <c r="E44" s="2">
        <f t="shared" si="3"/>
        <v>0.42857142857142855</v>
      </c>
    </row>
    <row r="45" spans="1:5" x14ac:dyDescent="0.25">
      <c r="A45" s="273" t="s">
        <v>77</v>
      </c>
      <c r="B45" s="269">
        <v>0.3</v>
      </c>
      <c r="C45" s="269">
        <v>0.1</v>
      </c>
      <c r="D45" s="269">
        <v>0</v>
      </c>
      <c r="E45" s="2">
        <f t="shared" si="3"/>
        <v>0.4</v>
      </c>
    </row>
    <row r="46" spans="1:5" x14ac:dyDescent="0.25">
      <c r="A46" s="273" t="s">
        <v>34</v>
      </c>
      <c r="B46" s="269">
        <v>0.4</v>
      </c>
      <c r="C46" s="269">
        <v>0</v>
      </c>
      <c r="D46" s="269">
        <v>0</v>
      </c>
      <c r="E46" s="2">
        <f t="shared" si="3"/>
        <v>0.4</v>
      </c>
    </row>
    <row r="47" spans="1:5" x14ac:dyDescent="0.25">
      <c r="A47" s="273" t="s">
        <v>76</v>
      </c>
      <c r="B47" s="269">
        <v>0.3</v>
      </c>
      <c r="C47" s="269">
        <v>0.1</v>
      </c>
      <c r="D47" s="269">
        <v>0</v>
      </c>
      <c r="E47" s="2">
        <f t="shared" si="3"/>
        <v>0.4</v>
      </c>
    </row>
    <row r="48" spans="1:5" x14ac:dyDescent="0.25">
      <c r="A48" s="273" t="s">
        <v>24</v>
      </c>
      <c r="B48" s="269">
        <v>0.33333333333333331</v>
      </c>
      <c r="C48" s="269">
        <v>0</v>
      </c>
      <c r="D48" s="269">
        <v>6.6666666666666666E-2</v>
      </c>
      <c r="E48" s="2">
        <f t="shared" si="3"/>
        <v>0.39999999999999997</v>
      </c>
    </row>
    <row r="49" spans="1:5" x14ac:dyDescent="0.25">
      <c r="A49" s="273" t="s">
        <v>652</v>
      </c>
      <c r="B49" s="269">
        <v>0.3</v>
      </c>
      <c r="C49" s="269">
        <v>0</v>
      </c>
      <c r="D49" s="269">
        <v>0.1</v>
      </c>
      <c r="E49" s="2">
        <f t="shared" si="3"/>
        <v>0.4</v>
      </c>
    </row>
    <row r="50" spans="1:5" x14ac:dyDescent="0.25">
      <c r="A50" s="273" t="s">
        <v>28</v>
      </c>
      <c r="B50" s="269">
        <v>0.38095238095238093</v>
      </c>
      <c r="C50" s="269">
        <v>0</v>
      </c>
      <c r="D50" s="269">
        <v>0</v>
      </c>
      <c r="E50" s="2">
        <f t="shared" si="2"/>
        <v>0.38095238095238093</v>
      </c>
    </row>
    <row r="51" spans="1:5" x14ac:dyDescent="0.25">
      <c r="A51" s="273" t="s">
        <v>75</v>
      </c>
      <c r="B51" s="269">
        <v>0.36363636363636365</v>
      </c>
      <c r="C51" s="269">
        <v>0</v>
      </c>
      <c r="D51" s="269">
        <v>0</v>
      </c>
      <c r="E51" s="2">
        <f t="shared" ref="E51:E60" si="4">B51+C51+D51</f>
        <v>0.36363636363636365</v>
      </c>
    </row>
    <row r="52" spans="1:5" x14ac:dyDescent="0.25">
      <c r="A52" s="273" t="s">
        <v>35</v>
      </c>
      <c r="B52" s="269">
        <v>9.0909090909090912E-2</v>
      </c>
      <c r="C52" s="269">
        <v>0.27272727272727271</v>
      </c>
      <c r="D52" s="269">
        <v>0</v>
      </c>
      <c r="E52" s="2">
        <f t="shared" si="4"/>
        <v>0.36363636363636365</v>
      </c>
    </row>
    <row r="53" spans="1:5" x14ac:dyDescent="0.25">
      <c r="A53" s="273" t="s">
        <v>660</v>
      </c>
      <c r="B53" s="269">
        <v>0.27272727272727271</v>
      </c>
      <c r="C53" s="269">
        <v>9.0909090909090912E-2</v>
      </c>
      <c r="D53" s="269">
        <v>0</v>
      </c>
      <c r="E53" s="2">
        <f t="shared" si="4"/>
        <v>0.36363636363636365</v>
      </c>
    </row>
    <row r="54" spans="1:5" x14ac:dyDescent="0.25">
      <c r="A54" s="273" t="s">
        <v>650</v>
      </c>
      <c r="B54" s="269">
        <v>0.18181818181818182</v>
      </c>
      <c r="C54" s="269">
        <v>9.0909090909090912E-2</v>
      </c>
      <c r="D54" s="269">
        <v>9.0909090909090912E-2</v>
      </c>
      <c r="E54" s="2">
        <f t="shared" si="4"/>
        <v>0.36363636363636365</v>
      </c>
    </row>
    <row r="55" spans="1:5" x14ac:dyDescent="0.25">
      <c r="A55" s="273" t="s">
        <v>642</v>
      </c>
      <c r="B55" s="269">
        <v>0</v>
      </c>
      <c r="C55" s="269">
        <v>0.33333333333333331</v>
      </c>
      <c r="D55" s="269">
        <v>0</v>
      </c>
      <c r="E55" s="2">
        <f t="shared" si="4"/>
        <v>0.33333333333333331</v>
      </c>
    </row>
    <row r="56" spans="1:5" x14ac:dyDescent="0.25">
      <c r="A56" s="273" t="s">
        <v>32</v>
      </c>
      <c r="B56" s="269">
        <v>0.26666666666666666</v>
      </c>
      <c r="C56" s="269">
        <v>6.6666666666666666E-2</v>
      </c>
      <c r="D56" s="269">
        <v>0</v>
      </c>
      <c r="E56" s="2">
        <f t="shared" si="4"/>
        <v>0.33333333333333331</v>
      </c>
    </row>
    <row r="57" spans="1:5" x14ac:dyDescent="0.25">
      <c r="A57" s="273" t="s">
        <v>655</v>
      </c>
      <c r="B57" s="269">
        <v>0.16666666666666666</v>
      </c>
      <c r="C57" s="269">
        <v>0.16666666666666666</v>
      </c>
      <c r="D57" s="269">
        <v>0</v>
      </c>
      <c r="E57" s="2">
        <f t="shared" si="4"/>
        <v>0.33333333333333331</v>
      </c>
    </row>
    <row r="58" spans="1:5" x14ac:dyDescent="0.25">
      <c r="A58" s="273" t="s">
        <v>406</v>
      </c>
      <c r="B58" s="269">
        <v>0.33333333333333331</v>
      </c>
      <c r="C58" s="269">
        <v>0</v>
      </c>
      <c r="D58" s="269">
        <v>0</v>
      </c>
      <c r="E58" s="2">
        <f t="shared" si="4"/>
        <v>0.33333333333333331</v>
      </c>
    </row>
    <row r="59" spans="1:5" x14ac:dyDescent="0.25">
      <c r="A59" s="273" t="s">
        <v>66</v>
      </c>
      <c r="B59" s="269">
        <v>0.3</v>
      </c>
      <c r="C59" s="269">
        <v>0</v>
      </c>
      <c r="D59" s="269">
        <v>0</v>
      </c>
      <c r="E59" s="2">
        <f t="shared" si="4"/>
        <v>0.3</v>
      </c>
    </row>
    <row r="60" spans="1:5" x14ac:dyDescent="0.25">
      <c r="A60" s="273" t="s">
        <v>71</v>
      </c>
      <c r="B60" s="269">
        <v>0.18518518518518517</v>
      </c>
      <c r="C60" s="269">
        <v>0.1111111111111111</v>
      </c>
      <c r="D60" s="269">
        <v>0</v>
      </c>
      <c r="E60" s="2">
        <f t="shared" si="4"/>
        <v>0.29629629629629628</v>
      </c>
    </row>
    <row r="61" spans="1:5" x14ac:dyDescent="0.25">
      <c r="A61" s="273" t="s">
        <v>50</v>
      </c>
      <c r="B61" s="269">
        <v>0.22222222222222221</v>
      </c>
      <c r="C61" s="269">
        <v>0</v>
      </c>
      <c r="D61" s="269">
        <v>5.5555555555555552E-2</v>
      </c>
      <c r="E61" s="2">
        <f t="shared" si="2"/>
        <v>0.27777777777777779</v>
      </c>
    </row>
    <row r="62" spans="1:5" x14ac:dyDescent="0.25">
      <c r="A62" s="273" t="s">
        <v>220</v>
      </c>
      <c r="B62" s="269">
        <v>9.0909090909090912E-2</v>
      </c>
      <c r="C62" s="269">
        <v>0.18181818181818182</v>
      </c>
      <c r="D62" s="269">
        <v>0</v>
      </c>
      <c r="E62" s="2">
        <f t="shared" ref="E62:E70" si="5">B62+C62+D62</f>
        <v>0.27272727272727271</v>
      </c>
    </row>
    <row r="63" spans="1:5" x14ac:dyDescent="0.25">
      <c r="A63" s="273" t="s">
        <v>87</v>
      </c>
      <c r="B63" s="269">
        <v>0.27272727272727271</v>
      </c>
      <c r="C63" s="269">
        <v>0</v>
      </c>
      <c r="D63" s="269">
        <v>0</v>
      </c>
      <c r="E63" s="2">
        <f t="shared" si="5"/>
        <v>0.27272727272727271</v>
      </c>
    </row>
    <row r="64" spans="1:5" s="63" customFormat="1" x14ac:dyDescent="0.25">
      <c r="A64" s="273" t="s">
        <v>42</v>
      </c>
      <c r="B64" s="269">
        <v>0.18181818181818182</v>
      </c>
      <c r="C64" s="269">
        <v>9.0909090909090912E-2</v>
      </c>
      <c r="D64" s="269">
        <v>0</v>
      </c>
      <c r="E64" s="2">
        <f t="shared" si="5"/>
        <v>0.27272727272727271</v>
      </c>
    </row>
    <row r="65" spans="1:5" x14ac:dyDescent="0.25">
      <c r="A65" s="273" t="s">
        <v>654</v>
      </c>
      <c r="B65" s="269">
        <v>0.125</v>
      </c>
      <c r="C65" s="269">
        <v>0.125</v>
      </c>
      <c r="D65" s="269">
        <v>0</v>
      </c>
      <c r="E65" s="2">
        <f t="shared" si="5"/>
        <v>0.25</v>
      </c>
    </row>
    <row r="66" spans="1:5" x14ac:dyDescent="0.25">
      <c r="A66" s="273" t="s">
        <v>25</v>
      </c>
      <c r="B66" s="269">
        <v>0.125</v>
      </c>
      <c r="C66" s="269">
        <v>0.125</v>
      </c>
      <c r="D66" s="269">
        <v>0</v>
      </c>
      <c r="E66" s="2">
        <f t="shared" si="5"/>
        <v>0.25</v>
      </c>
    </row>
    <row r="67" spans="1:5" x14ac:dyDescent="0.25">
      <c r="A67" s="273" t="s">
        <v>91</v>
      </c>
      <c r="B67" s="269">
        <v>0.1</v>
      </c>
      <c r="C67" s="269">
        <v>0.15</v>
      </c>
      <c r="D67" s="269">
        <v>0</v>
      </c>
      <c r="E67" s="2">
        <f t="shared" si="5"/>
        <v>0.25</v>
      </c>
    </row>
    <row r="68" spans="1:5" x14ac:dyDescent="0.25">
      <c r="A68" s="300" t="s">
        <v>653</v>
      </c>
      <c r="B68" s="269">
        <v>0.1111111111111111</v>
      </c>
      <c r="C68" s="269">
        <v>0.1111111111111111</v>
      </c>
      <c r="D68" s="269">
        <v>0</v>
      </c>
      <c r="E68" s="2">
        <f t="shared" si="5"/>
        <v>0.22222222222222221</v>
      </c>
    </row>
    <row r="69" spans="1:5" x14ac:dyDescent="0.25">
      <c r="A69" s="301" t="s">
        <v>26</v>
      </c>
      <c r="B69" s="269">
        <v>0.1111111111111111</v>
      </c>
      <c r="C69" s="269">
        <v>0.1111111111111111</v>
      </c>
      <c r="D69" s="269">
        <v>0</v>
      </c>
      <c r="E69" s="2">
        <f t="shared" si="5"/>
        <v>0.22222222222222221</v>
      </c>
    </row>
    <row r="70" spans="1:5" x14ac:dyDescent="0.25">
      <c r="A70" s="301" t="s">
        <v>30</v>
      </c>
      <c r="B70" s="269">
        <v>0.1111111111111111</v>
      </c>
      <c r="C70" s="269">
        <v>7.407407407407407E-2</v>
      </c>
      <c r="D70" s="269">
        <v>3.7037037037037035E-2</v>
      </c>
      <c r="E70" s="2">
        <f t="shared" si="5"/>
        <v>0.22222222222222221</v>
      </c>
    </row>
    <row r="71" spans="1:5" x14ac:dyDescent="0.25">
      <c r="A71" s="273" t="s">
        <v>67</v>
      </c>
      <c r="B71" s="269">
        <v>0.1</v>
      </c>
      <c r="C71" s="269">
        <v>0.1</v>
      </c>
      <c r="D71" s="269">
        <v>0</v>
      </c>
      <c r="E71" s="2">
        <f t="shared" ref="E71:E81" si="6">B71+C71+D71</f>
        <v>0.2</v>
      </c>
    </row>
    <row r="72" spans="1:5" x14ac:dyDescent="0.25">
      <c r="A72" s="273" t="s">
        <v>400</v>
      </c>
      <c r="B72" s="269">
        <v>0</v>
      </c>
      <c r="C72" s="269">
        <v>0.14285714285714285</v>
      </c>
      <c r="D72" s="269">
        <v>0</v>
      </c>
      <c r="E72" s="2">
        <f t="shared" si="6"/>
        <v>0.14285714285714285</v>
      </c>
    </row>
    <row r="73" spans="1:5" x14ac:dyDescent="0.25">
      <c r="A73" s="273" t="s">
        <v>79</v>
      </c>
      <c r="B73" s="269">
        <v>0.125</v>
      </c>
      <c r="C73" s="269">
        <v>0</v>
      </c>
      <c r="D73" s="269">
        <v>0</v>
      </c>
      <c r="E73" s="2">
        <f>B73+C73+D73</f>
        <v>0.125</v>
      </c>
    </row>
    <row r="74" spans="1:5" x14ac:dyDescent="0.25">
      <c r="A74" s="273" t="s">
        <v>405</v>
      </c>
      <c r="B74" s="269">
        <v>0.125</v>
      </c>
      <c r="C74" s="269">
        <v>0</v>
      </c>
      <c r="D74" s="269">
        <v>0</v>
      </c>
      <c r="E74" s="2">
        <f>B74+C74+D74</f>
        <v>0.125</v>
      </c>
    </row>
    <row r="75" spans="1:5" x14ac:dyDescent="0.25">
      <c r="A75" s="273" t="s">
        <v>29</v>
      </c>
      <c r="B75" s="269">
        <v>0.11764705882352941</v>
      </c>
      <c r="C75" s="269">
        <v>0</v>
      </c>
      <c r="D75" s="269">
        <v>0</v>
      </c>
      <c r="E75" s="2">
        <f t="shared" si="6"/>
        <v>0.11764705882352941</v>
      </c>
    </row>
    <row r="76" spans="1:5" x14ac:dyDescent="0.25">
      <c r="A76" s="273" t="s">
        <v>27</v>
      </c>
      <c r="B76" s="269">
        <v>5.2631578947368418E-2</v>
      </c>
      <c r="C76" s="269">
        <v>5.2631578947368418E-2</v>
      </c>
      <c r="D76" s="269">
        <v>0</v>
      </c>
      <c r="E76" s="2">
        <f>B76+C76+D76</f>
        <v>0.10526315789473684</v>
      </c>
    </row>
    <row r="77" spans="1:5" x14ac:dyDescent="0.25">
      <c r="A77" s="273" t="s">
        <v>73</v>
      </c>
      <c r="B77" s="269">
        <v>0.1111111111111111</v>
      </c>
      <c r="C77" s="269">
        <v>0</v>
      </c>
      <c r="D77" s="269">
        <v>0</v>
      </c>
      <c r="E77" s="2">
        <f>B77+C77+D77</f>
        <v>0.1111111111111111</v>
      </c>
    </row>
    <row r="78" spans="1:5" x14ac:dyDescent="0.25">
      <c r="A78" s="273" t="s">
        <v>72</v>
      </c>
      <c r="B78" s="269">
        <v>0.04</v>
      </c>
      <c r="C78" s="269">
        <v>0.04</v>
      </c>
      <c r="D78" s="269">
        <v>0</v>
      </c>
      <c r="E78" s="2">
        <f>B78+C78+D78</f>
        <v>0.08</v>
      </c>
    </row>
    <row r="79" spans="1:5" x14ac:dyDescent="0.25">
      <c r="A79" s="273" t="s">
        <v>82</v>
      </c>
      <c r="B79" s="269">
        <v>8.3333333333333329E-2</v>
      </c>
      <c r="C79" s="269">
        <v>0</v>
      </c>
      <c r="D79" s="269">
        <v>0</v>
      </c>
      <c r="E79" s="2">
        <f>B79+C79+D79</f>
        <v>8.3333333333333329E-2</v>
      </c>
    </row>
    <row r="80" spans="1:5" x14ac:dyDescent="0.25">
      <c r="A80" s="273" t="s">
        <v>78</v>
      </c>
      <c r="B80" s="269">
        <v>6.6666666666666666E-2</v>
      </c>
      <c r="C80" s="269">
        <v>0</v>
      </c>
      <c r="D80" s="269">
        <v>0</v>
      </c>
      <c r="E80" s="2">
        <f t="shared" si="6"/>
        <v>6.6666666666666666E-2</v>
      </c>
    </row>
    <row r="81" spans="1:5" x14ac:dyDescent="0.25">
      <c r="A81" s="273" t="s">
        <v>61</v>
      </c>
      <c r="B81" s="269">
        <v>1.9230769230769232E-2</v>
      </c>
      <c r="C81" s="269">
        <v>1.9230769230769232E-2</v>
      </c>
      <c r="D81" s="269">
        <v>0</v>
      </c>
      <c r="E81" s="2">
        <f t="shared" si="6"/>
        <v>3.8461538461538464E-2</v>
      </c>
    </row>
    <row r="82" spans="1:5" x14ac:dyDescent="0.25">
      <c r="A82" s="273" t="s">
        <v>68</v>
      </c>
      <c r="B82" s="2">
        <v>0</v>
      </c>
      <c r="C82" s="2">
        <v>0</v>
      </c>
      <c r="D82" s="2">
        <v>0</v>
      </c>
      <c r="E82" s="2">
        <f>B82+C82+D82</f>
        <v>0</v>
      </c>
    </row>
    <row r="83" spans="1:5" x14ac:dyDescent="0.25">
      <c r="A83" s="273" t="s">
        <v>80</v>
      </c>
      <c r="B83" s="272">
        <v>0</v>
      </c>
      <c r="C83" s="272">
        <v>0</v>
      </c>
      <c r="D83" s="272">
        <v>0</v>
      </c>
      <c r="E83" s="2">
        <f>B83+C83+D83</f>
        <v>0</v>
      </c>
    </row>
    <row r="84" spans="1:5" x14ac:dyDescent="0.25">
      <c r="A84" s="37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37"/>
      <c r="B86" s="2"/>
      <c r="C86" s="2"/>
      <c r="D86" s="2"/>
      <c r="E86" s="2"/>
    </row>
    <row r="87" spans="1:5" x14ac:dyDescent="0.25">
      <c r="A87" s="37"/>
      <c r="B87" s="2"/>
      <c r="C87" s="2"/>
      <c r="D87" s="2"/>
      <c r="E87" s="2"/>
    </row>
    <row r="88" spans="1:5" x14ac:dyDescent="0.25">
      <c r="A88" s="37"/>
      <c r="B88" s="2"/>
      <c r="C88" s="2"/>
      <c r="D88" s="2"/>
      <c r="E88" s="2"/>
    </row>
    <row r="89" spans="1:5" x14ac:dyDescent="0.25">
      <c r="A89" s="37"/>
      <c r="B89" s="2"/>
      <c r="C89" s="2"/>
      <c r="D89" s="2"/>
      <c r="E89" s="2"/>
    </row>
    <row r="90" spans="1:5" x14ac:dyDescent="0.25">
      <c r="A90" s="37"/>
      <c r="B90" s="2"/>
      <c r="C90" s="2"/>
      <c r="D90" s="2"/>
      <c r="E90" s="2"/>
    </row>
    <row r="91" spans="1:5" x14ac:dyDescent="0.25">
      <c r="A91" s="37"/>
      <c r="B91" s="2"/>
      <c r="C91" s="2"/>
      <c r="D91" s="2"/>
      <c r="E91" s="2"/>
    </row>
    <row r="92" spans="1:5" x14ac:dyDescent="0.25">
      <c r="A92" s="37"/>
      <c r="B92" s="2"/>
      <c r="C92" s="2"/>
      <c r="D92" s="2"/>
      <c r="E92" s="2"/>
    </row>
    <row r="93" spans="1:5" x14ac:dyDescent="0.25">
      <c r="A93" s="37"/>
      <c r="B93" s="2"/>
      <c r="C93" s="2"/>
      <c r="D93" s="2"/>
      <c r="E93" s="2"/>
    </row>
    <row r="94" spans="1:5" x14ac:dyDescent="0.25">
      <c r="A94" s="37"/>
      <c r="B94" s="2"/>
      <c r="C94" s="2"/>
      <c r="D94" s="2"/>
      <c r="E94" s="2"/>
    </row>
    <row r="95" spans="1:5" x14ac:dyDescent="0.25">
      <c r="A95" s="37"/>
      <c r="B95" s="2"/>
      <c r="C95" s="2"/>
      <c r="D95" s="2"/>
      <c r="E95" s="2"/>
    </row>
    <row r="96" spans="1:5" x14ac:dyDescent="0.25">
      <c r="A96" s="37"/>
      <c r="B96" s="2"/>
      <c r="C96" s="2"/>
      <c r="D96" s="2"/>
      <c r="E96" s="2"/>
    </row>
    <row r="97" spans="1:5" x14ac:dyDescent="0.25">
      <c r="A97" s="37"/>
      <c r="B97" s="2"/>
      <c r="C97" s="2"/>
      <c r="D97" s="2"/>
      <c r="E97" s="2"/>
    </row>
    <row r="98" spans="1:5" x14ac:dyDescent="0.25">
      <c r="A98" s="37"/>
      <c r="B98" s="2"/>
      <c r="C98" s="2"/>
      <c r="D98" s="2"/>
      <c r="E98" s="2"/>
    </row>
    <row r="99" spans="1:5" x14ac:dyDescent="0.25">
      <c r="A99" s="37"/>
      <c r="B99" s="2"/>
      <c r="C99" s="2"/>
      <c r="D99" s="2"/>
      <c r="E99" s="2"/>
    </row>
    <row r="100" spans="1:5" x14ac:dyDescent="0.25">
      <c r="A100" s="37"/>
      <c r="B100" s="2"/>
      <c r="C100" s="2"/>
      <c r="D100" s="2"/>
      <c r="E100" s="2"/>
    </row>
    <row r="101" spans="1:5" x14ac:dyDescent="0.25">
      <c r="A101" s="37"/>
      <c r="B101" s="2"/>
      <c r="C101" s="2"/>
      <c r="D101" s="2"/>
      <c r="E101" s="2"/>
    </row>
    <row r="102" spans="1:5" x14ac:dyDescent="0.25">
      <c r="A102" s="37"/>
      <c r="B102" s="2"/>
      <c r="C102" s="2"/>
      <c r="D102" s="2"/>
      <c r="E102" s="2"/>
    </row>
    <row r="103" spans="1:5" x14ac:dyDescent="0.25">
      <c r="A103" s="37"/>
      <c r="B103" s="2"/>
      <c r="C103" s="2"/>
      <c r="D103" s="2"/>
      <c r="E103" s="2"/>
    </row>
    <row r="104" spans="1:5" x14ac:dyDescent="0.25">
      <c r="A104" s="37"/>
      <c r="B104" s="2"/>
      <c r="C104" s="2"/>
      <c r="D104" s="2"/>
      <c r="E104" s="2"/>
    </row>
    <row r="105" spans="1:5" x14ac:dyDescent="0.25">
      <c r="A105" s="37"/>
      <c r="B105" s="2"/>
      <c r="C105" s="2"/>
      <c r="D105" s="2"/>
      <c r="E105" s="2"/>
    </row>
    <row r="106" spans="1:5" x14ac:dyDescent="0.25">
      <c r="A106" s="37"/>
      <c r="B106" s="2"/>
      <c r="C106" s="2"/>
      <c r="D106" s="2"/>
      <c r="E106" s="2"/>
    </row>
    <row r="107" spans="1:5" x14ac:dyDescent="0.25">
      <c r="A107" s="37"/>
      <c r="B107" s="2"/>
      <c r="C107" s="2"/>
      <c r="D107" s="2"/>
      <c r="E107" s="2"/>
    </row>
    <row r="108" spans="1:5" x14ac:dyDescent="0.25">
      <c r="A108" s="37"/>
      <c r="B108" s="2"/>
      <c r="C108" s="2"/>
      <c r="D108" s="2"/>
      <c r="E108" s="2"/>
    </row>
    <row r="109" spans="1:5" x14ac:dyDescent="0.25">
      <c r="A109" s="37"/>
      <c r="B109" s="2"/>
      <c r="C109" s="2"/>
      <c r="D109" s="2"/>
      <c r="E109" s="2"/>
    </row>
    <row r="110" spans="1:5" x14ac:dyDescent="0.25">
      <c r="A110" s="37"/>
      <c r="B110" s="2"/>
      <c r="C110" s="2"/>
      <c r="D110" s="2"/>
      <c r="E110" s="2"/>
    </row>
    <row r="111" spans="1:5" x14ac:dyDescent="0.25">
      <c r="A111" s="37"/>
      <c r="B111" s="2"/>
      <c r="C111" s="2"/>
      <c r="D111" s="2"/>
      <c r="E111" s="2"/>
    </row>
    <row r="112" spans="1:5" x14ac:dyDescent="0.25">
      <c r="A112" s="37"/>
      <c r="B112" s="2"/>
      <c r="C112" s="2"/>
      <c r="D112" s="2"/>
      <c r="E112" s="2"/>
    </row>
    <row r="113" spans="1:5" x14ac:dyDescent="0.25">
      <c r="A113" s="37"/>
      <c r="B113" s="2"/>
      <c r="C113" s="2"/>
      <c r="D113" s="2"/>
      <c r="E113" s="2"/>
    </row>
    <row r="114" spans="1:5" x14ac:dyDescent="0.25">
      <c r="A114" s="37"/>
      <c r="B114" s="35"/>
      <c r="C114" s="34"/>
    </row>
    <row r="115" spans="1:5" x14ac:dyDescent="0.25">
      <c r="A115" s="37"/>
      <c r="B115" s="35"/>
      <c r="C115" s="34"/>
    </row>
    <row r="116" spans="1:5" x14ac:dyDescent="0.25">
      <c r="A116" s="37"/>
      <c r="B116" s="35"/>
      <c r="C116" s="34"/>
    </row>
    <row r="117" spans="1:5" x14ac:dyDescent="0.25">
      <c r="A117" s="37"/>
      <c r="B117" s="35"/>
      <c r="C117" s="34"/>
    </row>
    <row r="118" spans="1:5" x14ac:dyDescent="0.25">
      <c r="A118" s="37"/>
      <c r="B118" s="35"/>
      <c r="C118" s="34"/>
    </row>
    <row r="119" spans="1:5" x14ac:dyDescent="0.25">
      <c r="A119" s="37"/>
      <c r="B119" s="35"/>
      <c r="C119" s="34"/>
    </row>
    <row r="120" spans="1:5" x14ac:dyDescent="0.25">
      <c r="A120" s="37"/>
      <c r="B120" s="35"/>
      <c r="C120" s="34"/>
    </row>
    <row r="121" spans="1:5" x14ac:dyDescent="0.25">
      <c r="A121" s="37"/>
      <c r="B121" s="35"/>
      <c r="C121" s="34"/>
    </row>
    <row r="122" spans="1:5" x14ac:dyDescent="0.25">
      <c r="A122" s="37"/>
      <c r="B122" s="35"/>
      <c r="C122" s="34"/>
    </row>
    <row r="123" spans="1:5" x14ac:dyDescent="0.25">
      <c r="A123" s="37"/>
      <c r="B123" s="35"/>
      <c r="C123" s="34"/>
    </row>
    <row r="124" spans="1:5" x14ac:dyDescent="0.25">
      <c r="A124" s="37"/>
      <c r="B124" s="35"/>
      <c r="C124" s="34"/>
    </row>
    <row r="125" spans="1:5" x14ac:dyDescent="0.25">
      <c r="A125" s="37"/>
      <c r="B125" s="35"/>
      <c r="C125" s="34"/>
    </row>
    <row r="126" spans="1:5" x14ac:dyDescent="0.25">
      <c r="A126" s="37"/>
      <c r="B126" s="35"/>
      <c r="C126" s="34"/>
    </row>
    <row r="127" spans="1:5" x14ac:dyDescent="0.25">
      <c r="A127" s="37"/>
      <c r="B127" s="35"/>
      <c r="C127" s="34"/>
    </row>
    <row r="128" spans="1:5" x14ac:dyDescent="0.25">
      <c r="A128" s="37"/>
      <c r="B128" s="35"/>
      <c r="C128" s="34"/>
    </row>
    <row r="129" spans="1:3" x14ac:dyDescent="0.25">
      <c r="A129" s="37"/>
      <c r="B129" s="35"/>
      <c r="C129" s="34"/>
    </row>
    <row r="130" spans="1:3" x14ac:dyDescent="0.25">
      <c r="A130" s="37"/>
      <c r="B130" s="35"/>
      <c r="C130" s="34"/>
    </row>
    <row r="131" spans="1:3" x14ac:dyDescent="0.25">
      <c r="A131" s="37"/>
      <c r="B131" s="35"/>
      <c r="C131" s="34"/>
    </row>
    <row r="132" spans="1:3" x14ac:dyDescent="0.25">
      <c r="A132" s="37"/>
      <c r="B132" s="35"/>
      <c r="C132" s="34"/>
    </row>
    <row r="133" spans="1:3" x14ac:dyDescent="0.25">
      <c r="A133" s="37"/>
      <c r="B133" s="35"/>
      <c r="C133" s="34"/>
    </row>
    <row r="134" spans="1:3" x14ac:dyDescent="0.25">
      <c r="A134" s="37"/>
      <c r="B134" s="35"/>
      <c r="C134" s="34"/>
    </row>
    <row r="135" spans="1:3" x14ac:dyDescent="0.25">
      <c r="A135" s="37"/>
      <c r="B135" s="35"/>
      <c r="C135" s="34"/>
    </row>
    <row r="136" spans="1:3" x14ac:dyDescent="0.25">
      <c r="A136" s="37"/>
      <c r="B136" s="35"/>
      <c r="C136" s="34"/>
    </row>
    <row r="137" spans="1:3" x14ac:dyDescent="0.25">
      <c r="A137" s="37"/>
      <c r="B137" s="35"/>
      <c r="C137" s="34"/>
    </row>
    <row r="138" spans="1:3" x14ac:dyDescent="0.25">
      <c r="A138" s="37"/>
      <c r="B138" s="35"/>
      <c r="C138" s="34"/>
    </row>
    <row r="139" spans="1:3" x14ac:dyDescent="0.25">
      <c r="A139" s="37"/>
      <c r="B139" s="35"/>
      <c r="C139" s="34"/>
    </row>
    <row r="140" spans="1:3" x14ac:dyDescent="0.25">
      <c r="A140" s="37"/>
      <c r="B140" s="35"/>
      <c r="C140" s="34"/>
    </row>
    <row r="141" spans="1:3" x14ac:dyDescent="0.25">
      <c r="A141" s="37"/>
      <c r="B141" s="35"/>
      <c r="C141" s="34"/>
    </row>
    <row r="142" spans="1:3" x14ac:dyDescent="0.25">
      <c r="A142" s="37"/>
      <c r="B142" s="35"/>
      <c r="C142" s="34"/>
    </row>
    <row r="143" spans="1:3" x14ac:dyDescent="0.25">
      <c r="A143" s="37"/>
      <c r="B143" s="35"/>
      <c r="C143" s="34"/>
    </row>
    <row r="144" spans="1:3" x14ac:dyDescent="0.25">
      <c r="A144" s="37"/>
      <c r="B144" s="35"/>
      <c r="C144" s="34"/>
    </row>
    <row r="145" spans="1:3" x14ac:dyDescent="0.25">
      <c r="A145" s="52"/>
      <c r="B145" s="35"/>
      <c r="C145" s="34"/>
    </row>
    <row r="146" spans="1:3" x14ac:dyDescent="0.25">
      <c r="A146" s="52"/>
    </row>
    <row r="147" spans="1:3" x14ac:dyDescent="0.25">
      <c r="A147" s="52"/>
    </row>
  </sheetData>
  <sortState ref="A82:E83">
    <sortCondition descending="1" ref="A82:A83"/>
  </sortState>
  <conditionalFormatting sqref="A85">
    <cfRule type="duplicateValues" dxfId="31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7"/>
  <sheetViews>
    <sheetView zoomScaleNormal="100" workbookViewId="0">
      <selection activeCell="F24" sqref="F24"/>
    </sheetView>
  </sheetViews>
  <sheetFormatPr defaultRowHeight="15" x14ac:dyDescent="0.25"/>
  <cols>
    <col min="1" max="1" width="25.42578125" customWidth="1"/>
  </cols>
  <sheetData>
    <row r="1" spans="1:7" x14ac:dyDescent="0.25">
      <c r="A1" s="18" t="s">
        <v>89</v>
      </c>
      <c r="C1" s="21" t="s">
        <v>130</v>
      </c>
    </row>
    <row r="3" spans="1:7" x14ac:dyDescent="0.25">
      <c r="B3" t="s">
        <v>656</v>
      </c>
      <c r="C3" t="s">
        <v>658</v>
      </c>
      <c r="D3" t="s">
        <v>659</v>
      </c>
      <c r="E3" s="63" t="s">
        <v>116</v>
      </c>
      <c r="G3" s="21"/>
    </row>
    <row r="4" spans="1:7" x14ac:dyDescent="0.25">
      <c r="A4" s="274" t="s">
        <v>88</v>
      </c>
      <c r="B4" s="272">
        <v>0.33333333333333331</v>
      </c>
      <c r="C4" s="272">
        <v>0.22222222222222221</v>
      </c>
      <c r="D4" s="272">
        <v>0.44444444444444442</v>
      </c>
      <c r="E4" s="2">
        <f>B4+C4+D4</f>
        <v>1</v>
      </c>
    </row>
    <row r="5" spans="1:7" x14ac:dyDescent="0.25">
      <c r="A5" s="274" t="s">
        <v>646</v>
      </c>
      <c r="B5" s="272">
        <v>0.5</v>
      </c>
      <c r="C5" s="272">
        <v>0</v>
      </c>
      <c r="D5" s="272">
        <v>0.5</v>
      </c>
      <c r="E5" s="2">
        <f>B5+C5+D5</f>
        <v>1</v>
      </c>
    </row>
    <row r="6" spans="1:7" x14ac:dyDescent="0.25">
      <c r="A6" s="274" t="s">
        <v>92</v>
      </c>
      <c r="B6" s="272">
        <v>0.33333333333333331</v>
      </c>
      <c r="C6" s="272">
        <v>0.33333333333333331</v>
      </c>
      <c r="D6" s="272">
        <v>0.33333333333333331</v>
      </c>
      <c r="E6" s="2">
        <f>B6+C6+D6</f>
        <v>1</v>
      </c>
    </row>
    <row r="7" spans="1:7" x14ac:dyDescent="0.25">
      <c r="A7" s="274" t="s">
        <v>24</v>
      </c>
      <c r="B7" s="272">
        <v>0.46153846153846156</v>
      </c>
      <c r="C7" s="272">
        <v>0.38461538461538464</v>
      </c>
      <c r="D7" s="272">
        <v>7.6923076923076927E-2</v>
      </c>
      <c r="E7" s="2">
        <f>B7+C7+D7</f>
        <v>0.92307692307692313</v>
      </c>
    </row>
    <row r="8" spans="1:7" x14ac:dyDescent="0.25">
      <c r="A8" s="274" t="s">
        <v>74</v>
      </c>
      <c r="B8" s="272">
        <v>0.33333333333333331</v>
      </c>
      <c r="C8" s="272">
        <v>0.5</v>
      </c>
      <c r="D8" s="272">
        <v>8.3333333333333329E-2</v>
      </c>
      <c r="E8" s="2">
        <f>SUM(B8:D8)</f>
        <v>0.91666666666666663</v>
      </c>
    </row>
    <row r="9" spans="1:7" x14ac:dyDescent="0.25">
      <c r="A9" s="274" t="s">
        <v>36</v>
      </c>
      <c r="B9" s="272">
        <v>0.3</v>
      </c>
      <c r="C9" s="272">
        <v>0.3</v>
      </c>
      <c r="D9" s="272">
        <v>0.3</v>
      </c>
      <c r="E9" s="2">
        <f>B9+C9+D9</f>
        <v>0.89999999999999991</v>
      </c>
    </row>
    <row r="10" spans="1:7" x14ac:dyDescent="0.25">
      <c r="A10" s="274" t="s">
        <v>642</v>
      </c>
      <c r="B10" s="272">
        <v>0.33333333333333331</v>
      </c>
      <c r="C10" s="272">
        <v>0.33333333333333331</v>
      </c>
      <c r="D10" s="272">
        <v>0.16666666666666666</v>
      </c>
      <c r="E10" s="2">
        <f>B10+C10+D10</f>
        <v>0.83333333333333326</v>
      </c>
    </row>
    <row r="11" spans="1:7" x14ac:dyDescent="0.25">
      <c r="A11" s="274" t="s">
        <v>70</v>
      </c>
      <c r="B11" s="272">
        <v>0.47826086956521741</v>
      </c>
      <c r="C11" s="272">
        <v>0.21739130434782608</v>
      </c>
      <c r="D11" s="272">
        <v>0.13043478260869565</v>
      </c>
      <c r="E11" s="2">
        <f>B11+C11+D11</f>
        <v>0.82608695652173914</v>
      </c>
    </row>
    <row r="12" spans="1:7" x14ac:dyDescent="0.25">
      <c r="A12" s="274" t="s">
        <v>408</v>
      </c>
      <c r="B12" s="272">
        <v>0.45454545454545453</v>
      </c>
      <c r="C12" s="272">
        <v>0.27272727272727271</v>
      </c>
      <c r="D12" s="272">
        <v>9.0909090909090912E-2</v>
      </c>
      <c r="E12" s="2">
        <f>B12+C12+D12</f>
        <v>0.81818181818181823</v>
      </c>
    </row>
    <row r="13" spans="1:7" x14ac:dyDescent="0.25">
      <c r="A13" s="274" t="s">
        <v>40</v>
      </c>
      <c r="B13" s="272">
        <v>0.4</v>
      </c>
      <c r="C13" s="272">
        <v>0.2</v>
      </c>
      <c r="D13" s="272">
        <v>0.2</v>
      </c>
      <c r="E13" s="2">
        <f>SUM(B13:D13)</f>
        <v>0.8</v>
      </c>
    </row>
    <row r="14" spans="1:7" x14ac:dyDescent="0.25">
      <c r="A14" s="274" t="s">
        <v>28</v>
      </c>
      <c r="B14" s="272">
        <v>0.52631578947368418</v>
      </c>
      <c r="C14" s="272">
        <v>0.26315789473684209</v>
      </c>
      <c r="D14" s="272">
        <v>0</v>
      </c>
      <c r="E14" s="2">
        <f>B14+C14+D14</f>
        <v>0.78947368421052633</v>
      </c>
    </row>
    <row r="15" spans="1:7" x14ac:dyDescent="0.25">
      <c r="A15" s="274" t="s">
        <v>69</v>
      </c>
      <c r="B15" s="272">
        <v>0.21875</v>
      </c>
      <c r="C15" s="272">
        <v>0.46875</v>
      </c>
      <c r="D15" s="272">
        <v>9.375E-2</v>
      </c>
      <c r="E15" s="2">
        <f>B15+C15+D15</f>
        <v>0.78125</v>
      </c>
    </row>
    <row r="16" spans="1:7" x14ac:dyDescent="0.25">
      <c r="A16" s="274" t="s">
        <v>57</v>
      </c>
      <c r="B16" s="2">
        <v>0.25</v>
      </c>
      <c r="C16" s="2">
        <v>0.3125</v>
      </c>
      <c r="D16" s="2">
        <v>0.1875</v>
      </c>
      <c r="E16" s="2">
        <f>B16+C16+D16</f>
        <v>0.75</v>
      </c>
    </row>
    <row r="17" spans="1:5" x14ac:dyDescent="0.25">
      <c r="A17" s="274" t="s">
        <v>66</v>
      </c>
      <c r="B17" s="272">
        <v>0.75</v>
      </c>
      <c r="C17" s="272">
        <v>0</v>
      </c>
      <c r="D17" s="272">
        <v>0</v>
      </c>
      <c r="E17" s="2">
        <f>SUM(B17:D17)</f>
        <v>0.75</v>
      </c>
    </row>
    <row r="18" spans="1:5" x14ac:dyDescent="0.25">
      <c r="A18" s="274" t="s">
        <v>48</v>
      </c>
      <c r="B18" s="272">
        <v>0.63636363636363635</v>
      </c>
      <c r="C18" s="272">
        <v>9.0909090909090912E-2</v>
      </c>
      <c r="D18" s="272">
        <v>0</v>
      </c>
      <c r="E18" s="2">
        <f>B18+C18+D18</f>
        <v>0.72727272727272729</v>
      </c>
    </row>
    <row r="19" spans="1:5" x14ac:dyDescent="0.25">
      <c r="A19" s="275" t="s">
        <v>62</v>
      </c>
      <c r="B19" s="272">
        <v>0.23214285714285715</v>
      </c>
      <c r="C19" s="272">
        <v>0.42857142857142855</v>
      </c>
      <c r="D19" s="272">
        <v>5.3571428571428568E-2</v>
      </c>
      <c r="E19" s="2">
        <f>SUM(B19:D19)</f>
        <v>0.7142857142857143</v>
      </c>
    </row>
    <row r="20" spans="1:5" x14ac:dyDescent="0.25">
      <c r="A20" s="274" t="s">
        <v>55</v>
      </c>
      <c r="B20" s="272">
        <v>0.5</v>
      </c>
      <c r="C20" s="272">
        <v>0.2</v>
      </c>
      <c r="D20" s="272">
        <v>0</v>
      </c>
      <c r="E20" s="2">
        <f>B20+C20+D20</f>
        <v>0.7</v>
      </c>
    </row>
    <row r="21" spans="1:5" x14ac:dyDescent="0.25">
      <c r="A21" s="274" t="s">
        <v>34</v>
      </c>
      <c r="B21" s="272">
        <v>0.5</v>
      </c>
      <c r="C21" s="272">
        <v>0.1875</v>
      </c>
      <c r="D21" s="272">
        <v>0</v>
      </c>
      <c r="E21" s="2">
        <f>B21+C21+D21</f>
        <v>0.6875</v>
      </c>
    </row>
    <row r="22" spans="1:5" x14ac:dyDescent="0.25">
      <c r="A22" s="274" t="s">
        <v>403</v>
      </c>
      <c r="B22" s="272">
        <v>0.5</v>
      </c>
      <c r="C22" s="272">
        <v>0.16666666666666666</v>
      </c>
      <c r="D22" s="272">
        <v>0</v>
      </c>
      <c r="E22" s="2">
        <f>B22+C22+D22</f>
        <v>0.66666666666666663</v>
      </c>
    </row>
    <row r="23" spans="1:5" x14ac:dyDescent="0.25">
      <c r="A23" s="274" t="s">
        <v>84</v>
      </c>
      <c r="B23" s="272">
        <v>0.5</v>
      </c>
      <c r="C23" s="272">
        <v>8.3333333333333329E-2</v>
      </c>
      <c r="D23" s="272">
        <v>8.3333333333333329E-2</v>
      </c>
      <c r="E23" s="2">
        <f>B23+C23+D23</f>
        <v>0.66666666666666674</v>
      </c>
    </row>
    <row r="24" spans="1:5" x14ac:dyDescent="0.25">
      <c r="A24" s="274" t="s">
        <v>44</v>
      </c>
      <c r="B24" s="272">
        <v>0.4</v>
      </c>
      <c r="C24" s="272">
        <v>0.26666666666666666</v>
      </c>
      <c r="D24" s="272">
        <v>0</v>
      </c>
      <c r="E24" s="2">
        <f>SUM(B24:D24)</f>
        <v>0.66666666666666674</v>
      </c>
    </row>
    <row r="25" spans="1:5" x14ac:dyDescent="0.25">
      <c r="A25" s="274" t="s">
        <v>26</v>
      </c>
      <c r="B25" s="272">
        <v>0.44444444444444442</v>
      </c>
      <c r="C25" s="272">
        <v>0.22222222222222221</v>
      </c>
      <c r="D25" s="272">
        <v>0</v>
      </c>
      <c r="E25" s="2">
        <f>B25+C25+D25</f>
        <v>0.66666666666666663</v>
      </c>
    </row>
    <row r="26" spans="1:5" x14ac:dyDescent="0.25">
      <c r="A26" s="274" t="s">
        <v>85</v>
      </c>
      <c r="B26" s="272">
        <v>0.47058823529411764</v>
      </c>
      <c r="C26" s="272">
        <v>0.11764705882352941</v>
      </c>
      <c r="D26" s="272">
        <v>5.8823529411764705E-2</v>
      </c>
      <c r="E26" s="2">
        <f>B26+C26+D26</f>
        <v>0.6470588235294118</v>
      </c>
    </row>
    <row r="27" spans="1:5" x14ac:dyDescent="0.25">
      <c r="A27" s="274" t="s">
        <v>220</v>
      </c>
      <c r="B27" s="272">
        <v>0.25</v>
      </c>
      <c r="C27" s="272">
        <v>0.375</v>
      </c>
      <c r="D27" s="272">
        <v>0</v>
      </c>
      <c r="E27" s="2">
        <f>B27+C27+D27</f>
        <v>0.625</v>
      </c>
    </row>
    <row r="28" spans="1:5" x14ac:dyDescent="0.25">
      <c r="A28" s="274" t="s">
        <v>30</v>
      </c>
      <c r="B28" s="272">
        <v>0.48148148148148145</v>
      </c>
      <c r="C28" s="272">
        <v>0.14814814814814814</v>
      </c>
      <c r="D28" s="272">
        <v>0</v>
      </c>
      <c r="E28" s="2">
        <f>SUM(B28:D28)</f>
        <v>0.62962962962962954</v>
      </c>
    </row>
    <row r="29" spans="1:5" x14ac:dyDescent="0.25">
      <c r="A29" s="274" t="s">
        <v>650</v>
      </c>
      <c r="B29" s="272">
        <v>0.375</v>
      </c>
      <c r="C29" s="272">
        <v>0.25</v>
      </c>
      <c r="D29" s="272">
        <v>0</v>
      </c>
      <c r="E29" s="2">
        <f>B29+C29+D29</f>
        <v>0.625</v>
      </c>
    </row>
    <row r="30" spans="1:5" x14ac:dyDescent="0.25">
      <c r="A30" s="274" t="s">
        <v>651</v>
      </c>
      <c r="B30" s="272">
        <v>0.44444444444444442</v>
      </c>
      <c r="C30" s="272">
        <v>5.5555555555555552E-2</v>
      </c>
      <c r="D30" s="272">
        <v>0.1111111111111111</v>
      </c>
      <c r="E30" s="2">
        <f>SUM(B30:D30)</f>
        <v>0.61111111111111116</v>
      </c>
    </row>
    <row r="31" spans="1:5" x14ac:dyDescent="0.25">
      <c r="A31" s="274" t="s">
        <v>43</v>
      </c>
      <c r="B31" s="272">
        <v>0.55555555555555558</v>
      </c>
      <c r="C31" s="272">
        <v>0</v>
      </c>
      <c r="D31" s="272">
        <v>0</v>
      </c>
      <c r="E31" s="2">
        <f>B31+C31+D31</f>
        <v>0.55555555555555558</v>
      </c>
    </row>
    <row r="32" spans="1:5" x14ac:dyDescent="0.25">
      <c r="A32" s="274" t="s">
        <v>86</v>
      </c>
      <c r="B32" s="272">
        <v>0.1111111111111111</v>
      </c>
      <c r="C32" s="272">
        <v>0.44444444444444442</v>
      </c>
      <c r="D32" s="272">
        <v>0</v>
      </c>
      <c r="E32" s="2">
        <f>SUM(B32:D32)</f>
        <v>0.55555555555555558</v>
      </c>
    </row>
    <row r="33" spans="1:5" x14ac:dyDescent="0.25">
      <c r="A33" s="274" t="s">
        <v>27</v>
      </c>
      <c r="B33" s="272">
        <v>0.41176470588235292</v>
      </c>
      <c r="C33" s="272">
        <v>0.11764705882352941</v>
      </c>
      <c r="D33" s="272">
        <v>0</v>
      </c>
      <c r="E33" s="2">
        <f>B33+C33+D33</f>
        <v>0.52941176470588236</v>
      </c>
    </row>
    <row r="34" spans="1:5" x14ac:dyDescent="0.25">
      <c r="A34" s="274" t="s">
        <v>75</v>
      </c>
      <c r="B34" s="272">
        <v>0.41666666666666669</v>
      </c>
      <c r="C34" s="272">
        <v>8.3333333333333329E-2</v>
      </c>
      <c r="D34" s="272">
        <v>0</v>
      </c>
      <c r="E34" s="137">
        <f>SUM(B34:D34)</f>
        <v>0.5</v>
      </c>
    </row>
    <row r="35" spans="1:5" x14ac:dyDescent="0.25">
      <c r="A35" s="300" t="s">
        <v>653</v>
      </c>
      <c r="B35" s="272">
        <v>0.375</v>
      </c>
      <c r="C35" s="272">
        <v>0.125</v>
      </c>
      <c r="D35" s="272">
        <v>0</v>
      </c>
      <c r="E35" s="2">
        <f>SUM(B35:D35)</f>
        <v>0.5</v>
      </c>
    </row>
    <row r="36" spans="1:5" x14ac:dyDescent="0.25">
      <c r="A36" s="274" t="s">
        <v>32</v>
      </c>
      <c r="B36" s="272">
        <v>0.2857142857142857</v>
      </c>
      <c r="C36" s="272">
        <v>0.21428571428571427</v>
      </c>
      <c r="D36" s="272">
        <v>0</v>
      </c>
      <c r="E36" s="2">
        <f t="shared" ref="E36:E41" si="0">B36+C36+D36</f>
        <v>0.5</v>
      </c>
    </row>
    <row r="37" spans="1:5" x14ac:dyDescent="0.25">
      <c r="A37" s="274" t="s">
        <v>83</v>
      </c>
      <c r="B37" s="272">
        <v>0.5</v>
      </c>
      <c r="C37" s="272">
        <v>0</v>
      </c>
      <c r="D37" s="272">
        <v>0</v>
      </c>
      <c r="E37" s="2">
        <f t="shared" si="0"/>
        <v>0.5</v>
      </c>
    </row>
    <row r="38" spans="1:5" x14ac:dyDescent="0.25">
      <c r="A38" s="274" t="s">
        <v>654</v>
      </c>
      <c r="B38" s="272">
        <v>0.25</v>
      </c>
      <c r="C38" s="272">
        <v>0.25</v>
      </c>
      <c r="D38" s="272">
        <v>0</v>
      </c>
      <c r="E38" s="2">
        <f t="shared" si="0"/>
        <v>0.5</v>
      </c>
    </row>
    <row r="39" spans="1:5" x14ac:dyDescent="0.25">
      <c r="A39" s="274" t="s">
        <v>76</v>
      </c>
      <c r="B39" s="272">
        <v>0.2</v>
      </c>
      <c r="C39" s="272">
        <v>0.3</v>
      </c>
      <c r="D39" s="272">
        <v>0</v>
      </c>
      <c r="E39" s="2">
        <f t="shared" si="0"/>
        <v>0.5</v>
      </c>
    </row>
    <row r="40" spans="1:5" x14ac:dyDescent="0.25">
      <c r="A40" s="301" t="s">
        <v>81</v>
      </c>
      <c r="B40" s="272">
        <v>0.375</v>
      </c>
      <c r="C40" s="272">
        <v>0.125</v>
      </c>
      <c r="D40" s="272">
        <v>0</v>
      </c>
      <c r="E40" s="2">
        <f t="shared" si="0"/>
        <v>0.5</v>
      </c>
    </row>
    <row r="41" spans="1:5" x14ac:dyDescent="0.25">
      <c r="A41" s="301" t="s">
        <v>652</v>
      </c>
      <c r="B41" s="272">
        <v>0.375</v>
      </c>
      <c r="C41" s="272">
        <v>0.125</v>
      </c>
      <c r="D41" s="272">
        <v>0</v>
      </c>
      <c r="E41" s="2">
        <f t="shared" si="0"/>
        <v>0.5</v>
      </c>
    </row>
    <row r="42" spans="1:5" x14ac:dyDescent="0.25">
      <c r="A42" s="274" t="s">
        <v>91</v>
      </c>
      <c r="B42" s="272">
        <v>0.44444444444444442</v>
      </c>
      <c r="C42" s="272">
        <v>5.5555555555555552E-2</v>
      </c>
      <c r="D42" s="272">
        <v>0</v>
      </c>
      <c r="E42" s="2">
        <f>SUM(B42:D42)</f>
        <v>0.5</v>
      </c>
    </row>
    <row r="43" spans="1:5" x14ac:dyDescent="0.25">
      <c r="A43" s="274" t="s">
        <v>25</v>
      </c>
      <c r="B43" s="272">
        <v>0.23076923076923078</v>
      </c>
      <c r="C43" s="272">
        <v>0.23076923076923078</v>
      </c>
      <c r="D43" s="272">
        <v>0</v>
      </c>
      <c r="E43" s="2">
        <f>SUM(B43:D43)</f>
        <v>0.46153846153846156</v>
      </c>
    </row>
    <row r="44" spans="1:5" x14ac:dyDescent="0.25">
      <c r="A44" s="274" t="s">
        <v>50</v>
      </c>
      <c r="B44" s="272">
        <v>0.45</v>
      </c>
      <c r="C44" s="272">
        <v>0</v>
      </c>
      <c r="D44" s="272">
        <v>0</v>
      </c>
      <c r="E44" s="2">
        <f>B44+C44+D44</f>
        <v>0.45</v>
      </c>
    </row>
    <row r="45" spans="1:5" x14ac:dyDescent="0.25">
      <c r="A45" s="274" t="s">
        <v>54</v>
      </c>
      <c r="B45" s="272">
        <v>0.27272727272727271</v>
      </c>
      <c r="C45" s="272">
        <v>0.18181818181818182</v>
      </c>
      <c r="D45" s="272">
        <v>0</v>
      </c>
      <c r="E45" s="2">
        <f>SUM(B45:D45)</f>
        <v>0.45454545454545453</v>
      </c>
    </row>
    <row r="46" spans="1:5" x14ac:dyDescent="0.25">
      <c r="A46" s="274" t="s">
        <v>77</v>
      </c>
      <c r="B46" s="272">
        <v>0.3</v>
      </c>
      <c r="C46" s="272">
        <v>0.1</v>
      </c>
      <c r="D46" s="272">
        <v>3.3333333333333333E-2</v>
      </c>
      <c r="E46" s="2">
        <f>B46+C46+D46</f>
        <v>0.43333333333333335</v>
      </c>
    </row>
    <row r="47" spans="1:5" x14ac:dyDescent="0.25">
      <c r="A47" s="274" t="s">
        <v>53</v>
      </c>
      <c r="B47" s="272">
        <v>0.2</v>
      </c>
      <c r="C47" s="272">
        <v>0.2</v>
      </c>
      <c r="D47" s="272">
        <v>0</v>
      </c>
      <c r="E47" s="2">
        <f>B47+C47+D47</f>
        <v>0.4</v>
      </c>
    </row>
    <row r="48" spans="1:5" x14ac:dyDescent="0.25">
      <c r="A48" s="274" t="s">
        <v>51</v>
      </c>
      <c r="B48" s="272">
        <v>0.25</v>
      </c>
      <c r="C48" s="272">
        <v>0.125</v>
      </c>
      <c r="D48" s="272">
        <v>0</v>
      </c>
      <c r="E48" s="2">
        <f>B48+C48+D48</f>
        <v>0.375</v>
      </c>
    </row>
    <row r="49" spans="1:5" x14ac:dyDescent="0.25">
      <c r="A49" s="274" t="s">
        <v>71</v>
      </c>
      <c r="B49" s="272">
        <v>0.25925925925925924</v>
      </c>
      <c r="C49" s="272">
        <v>0.1111111111111111</v>
      </c>
      <c r="D49" s="272">
        <v>0</v>
      </c>
      <c r="E49" s="2">
        <f>SUM(B49:D49)</f>
        <v>0.37037037037037035</v>
      </c>
    </row>
    <row r="50" spans="1:5" x14ac:dyDescent="0.25">
      <c r="A50" s="274" t="s">
        <v>31</v>
      </c>
      <c r="B50" s="272">
        <v>0.36363636363636365</v>
      </c>
      <c r="C50" s="272">
        <v>0</v>
      </c>
      <c r="D50" s="272">
        <v>0</v>
      </c>
      <c r="E50" s="2">
        <f>B50+C50+D50</f>
        <v>0.36363636363636365</v>
      </c>
    </row>
    <row r="51" spans="1:5" x14ac:dyDescent="0.25">
      <c r="A51" s="274" t="s">
        <v>37</v>
      </c>
      <c r="B51" s="272">
        <v>0.21428571428571427</v>
      </c>
      <c r="C51" s="272">
        <v>0.14285714285714285</v>
      </c>
      <c r="D51" s="272">
        <v>0</v>
      </c>
      <c r="E51" s="2">
        <f>SUM(B51:D51)</f>
        <v>0.3571428571428571</v>
      </c>
    </row>
    <row r="52" spans="1:5" x14ac:dyDescent="0.25">
      <c r="A52" s="274" t="s">
        <v>56</v>
      </c>
      <c r="B52" s="272">
        <v>0.27272727272727271</v>
      </c>
      <c r="C52" s="272">
        <v>9.0909090909090912E-2</v>
      </c>
      <c r="D52" s="272">
        <v>0</v>
      </c>
      <c r="E52" s="2">
        <f>B52+C52+D52</f>
        <v>0.36363636363636365</v>
      </c>
    </row>
    <row r="53" spans="1:5" x14ac:dyDescent="0.25">
      <c r="A53" s="274" t="s">
        <v>73</v>
      </c>
      <c r="B53" s="272">
        <v>0.29411764705882354</v>
      </c>
      <c r="C53" s="272">
        <v>0</v>
      </c>
      <c r="D53" s="272">
        <v>5.8823529411764705E-2</v>
      </c>
      <c r="E53" s="2">
        <f>SUM(B53:D53)</f>
        <v>0.35294117647058826</v>
      </c>
    </row>
    <row r="54" spans="1:5" x14ac:dyDescent="0.25">
      <c r="A54" s="274" t="s">
        <v>52</v>
      </c>
      <c r="B54" s="272">
        <v>0.25</v>
      </c>
      <c r="C54" s="272">
        <v>8.3333333333333329E-2</v>
      </c>
      <c r="D54" s="272">
        <v>0</v>
      </c>
      <c r="E54" s="2">
        <f>SUM(B54:D54)</f>
        <v>0.33333333333333331</v>
      </c>
    </row>
    <row r="55" spans="1:5" x14ac:dyDescent="0.25">
      <c r="A55" s="274" t="s">
        <v>80</v>
      </c>
      <c r="B55" s="272">
        <v>0.33333333333333331</v>
      </c>
      <c r="C55" s="272">
        <v>0</v>
      </c>
      <c r="D55" s="272">
        <v>0</v>
      </c>
      <c r="E55" s="2">
        <f>B55+C55+D55</f>
        <v>0.33333333333333331</v>
      </c>
    </row>
    <row r="56" spans="1:5" x14ac:dyDescent="0.25">
      <c r="A56" s="274" t="s">
        <v>33</v>
      </c>
      <c r="B56" s="272">
        <v>0.17647058823529413</v>
      </c>
      <c r="C56" s="272">
        <v>0.11764705882352941</v>
      </c>
      <c r="D56" s="272">
        <v>0</v>
      </c>
      <c r="E56" s="2">
        <f>SUM(B56:D56)</f>
        <v>0.29411764705882354</v>
      </c>
    </row>
    <row r="57" spans="1:5" x14ac:dyDescent="0.25">
      <c r="A57" s="274" t="s">
        <v>29</v>
      </c>
      <c r="B57" s="272">
        <v>0.23529411764705882</v>
      </c>
      <c r="C57" s="272">
        <v>0</v>
      </c>
      <c r="D57" s="272">
        <v>5.8823529411764705E-2</v>
      </c>
      <c r="E57" s="2">
        <f>SUM(B57:D57)</f>
        <v>0.29411764705882354</v>
      </c>
    </row>
    <row r="58" spans="1:5" x14ac:dyDescent="0.25">
      <c r="A58" s="274" t="s">
        <v>46</v>
      </c>
      <c r="B58" s="272">
        <v>0.2857142857142857</v>
      </c>
      <c r="C58" s="272">
        <v>0</v>
      </c>
      <c r="D58" s="272">
        <v>0</v>
      </c>
      <c r="E58" s="2">
        <f>B58+C58+D58</f>
        <v>0.2857142857142857</v>
      </c>
    </row>
    <row r="59" spans="1:5" x14ac:dyDescent="0.25">
      <c r="A59" s="274" t="s">
        <v>87</v>
      </c>
      <c r="B59" s="272">
        <v>0.27272727272727271</v>
      </c>
      <c r="C59" s="272">
        <v>0</v>
      </c>
      <c r="D59" s="272">
        <v>0</v>
      </c>
      <c r="E59" s="2">
        <f>B59+C59+D59</f>
        <v>0.27272727272727271</v>
      </c>
    </row>
    <row r="60" spans="1:5" x14ac:dyDescent="0.25">
      <c r="A60" s="274" t="s">
        <v>49</v>
      </c>
      <c r="B60" s="272">
        <v>0.18181818181818182</v>
      </c>
      <c r="C60" s="272">
        <v>9.0909090909090912E-2</v>
      </c>
      <c r="D60" s="272">
        <v>0</v>
      </c>
      <c r="E60" s="2">
        <f>SUM(B60:D60)</f>
        <v>0.27272727272727271</v>
      </c>
    </row>
    <row r="61" spans="1:5" x14ac:dyDescent="0.25">
      <c r="A61" s="274" t="s">
        <v>637</v>
      </c>
      <c r="B61" s="272">
        <v>7.6923076923076927E-2</v>
      </c>
      <c r="C61" s="272">
        <v>7.6923076923076927E-2</v>
      </c>
      <c r="D61" s="272">
        <v>7.6923076923076927E-2</v>
      </c>
      <c r="E61" s="2">
        <f>B61+C61+D61</f>
        <v>0.23076923076923078</v>
      </c>
    </row>
    <row r="62" spans="1:5" x14ac:dyDescent="0.25">
      <c r="A62" s="274" t="s">
        <v>399</v>
      </c>
      <c r="B62" s="272">
        <v>0.1111111111111111</v>
      </c>
      <c r="C62" s="272">
        <v>0.1111111111111111</v>
      </c>
      <c r="D62" s="272">
        <v>0</v>
      </c>
      <c r="E62" s="2">
        <f>B62+C62+D62</f>
        <v>0.22222222222222221</v>
      </c>
    </row>
    <row r="63" spans="1:5" x14ac:dyDescent="0.25">
      <c r="A63" s="274" t="s">
        <v>79</v>
      </c>
      <c r="B63" s="272">
        <v>0.21428571428571427</v>
      </c>
      <c r="C63" s="272">
        <v>0</v>
      </c>
      <c r="D63" s="272">
        <v>0</v>
      </c>
      <c r="E63" s="2">
        <f>SUM(B63:D63)</f>
        <v>0.21428571428571427</v>
      </c>
    </row>
    <row r="64" spans="1:5" s="63" customFormat="1" x14ac:dyDescent="0.25">
      <c r="A64" s="274" t="s">
        <v>660</v>
      </c>
      <c r="B64" s="2">
        <v>0.2</v>
      </c>
      <c r="C64" s="2">
        <v>0</v>
      </c>
      <c r="D64" s="2">
        <v>0</v>
      </c>
      <c r="E64" s="2">
        <f>B64+C64+D64</f>
        <v>0.2</v>
      </c>
    </row>
    <row r="65" spans="1:5" x14ac:dyDescent="0.25">
      <c r="A65" s="274" t="s">
        <v>400</v>
      </c>
      <c r="B65" s="272">
        <v>0.2</v>
      </c>
      <c r="C65" s="272">
        <v>0</v>
      </c>
      <c r="D65" s="272">
        <v>0</v>
      </c>
      <c r="E65" s="2">
        <f>SUM(B65:D65)</f>
        <v>0.2</v>
      </c>
    </row>
    <row r="66" spans="1:5" x14ac:dyDescent="0.25">
      <c r="A66" s="274" t="s">
        <v>72</v>
      </c>
      <c r="B66" s="272">
        <v>0.2</v>
      </c>
      <c r="C66" s="272">
        <v>0</v>
      </c>
      <c r="D66" s="272">
        <v>0</v>
      </c>
      <c r="E66" s="2">
        <f>B66+C66+D66</f>
        <v>0.2</v>
      </c>
    </row>
    <row r="67" spans="1:5" x14ac:dyDescent="0.25">
      <c r="A67" s="274" t="s">
        <v>39</v>
      </c>
      <c r="B67" s="272">
        <v>0.1</v>
      </c>
      <c r="C67" s="272">
        <v>0.1</v>
      </c>
      <c r="D67" s="272">
        <v>0</v>
      </c>
      <c r="E67" s="2">
        <f>B67+C67+D67</f>
        <v>0.2</v>
      </c>
    </row>
    <row r="68" spans="1:5" x14ac:dyDescent="0.25">
      <c r="A68" s="274" t="s">
        <v>42</v>
      </c>
      <c r="B68" s="272">
        <v>0.18181818181818182</v>
      </c>
      <c r="C68" s="272">
        <v>0</v>
      </c>
      <c r="D68" s="272">
        <v>0</v>
      </c>
      <c r="E68" s="2">
        <f>B68+C68+D68</f>
        <v>0.18181818181818182</v>
      </c>
    </row>
    <row r="69" spans="1:5" x14ac:dyDescent="0.25">
      <c r="A69" s="274" t="s">
        <v>38</v>
      </c>
      <c r="B69" s="272">
        <v>9.0909090909090912E-2</v>
      </c>
      <c r="C69" s="272">
        <v>9.0909090909090912E-2</v>
      </c>
      <c r="D69" s="272">
        <v>0</v>
      </c>
      <c r="E69" s="2">
        <f>SUM(B69:D69)</f>
        <v>0.18181818181818182</v>
      </c>
    </row>
    <row r="70" spans="1:5" x14ac:dyDescent="0.25">
      <c r="A70" s="274" t="s">
        <v>639</v>
      </c>
      <c r="B70" s="272">
        <v>0.16666666666666666</v>
      </c>
      <c r="C70" s="272">
        <v>0</v>
      </c>
      <c r="D70" s="272">
        <v>0</v>
      </c>
      <c r="E70" s="2">
        <f>SUM(B70:D70)</f>
        <v>0.16666666666666666</v>
      </c>
    </row>
    <row r="71" spans="1:5" x14ac:dyDescent="0.25">
      <c r="A71" s="274" t="s">
        <v>67</v>
      </c>
      <c r="B71" s="272">
        <v>0.15789473684210525</v>
      </c>
      <c r="C71" s="272">
        <v>0</v>
      </c>
      <c r="D71" s="272">
        <v>0</v>
      </c>
      <c r="E71" s="2">
        <f>SUM(B71:D71)</f>
        <v>0.15789473684210525</v>
      </c>
    </row>
    <row r="72" spans="1:5" x14ac:dyDescent="0.25">
      <c r="A72" s="274" t="s">
        <v>82</v>
      </c>
      <c r="B72" s="272">
        <v>0.15384615384615385</v>
      </c>
      <c r="C72" s="272">
        <v>0</v>
      </c>
      <c r="D72" s="272">
        <v>0</v>
      </c>
      <c r="E72" s="2">
        <f t="shared" ref="E72" si="1">B72+C72+D72</f>
        <v>0.15384615384615385</v>
      </c>
    </row>
    <row r="73" spans="1:5" x14ac:dyDescent="0.25">
      <c r="A73" s="274" t="s">
        <v>41</v>
      </c>
      <c r="B73" s="272">
        <v>0</v>
      </c>
      <c r="C73" s="272">
        <v>0.14285714285714285</v>
      </c>
      <c r="D73" s="272">
        <v>0</v>
      </c>
      <c r="E73" s="2">
        <f>B73+C73+D73</f>
        <v>0.14285714285714285</v>
      </c>
    </row>
    <row r="74" spans="1:5" x14ac:dyDescent="0.25">
      <c r="A74" s="274" t="s">
        <v>47</v>
      </c>
      <c r="B74" s="272">
        <v>0.14285714285714285</v>
      </c>
      <c r="C74" s="272">
        <v>0</v>
      </c>
      <c r="D74" s="272">
        <v>0</v>
      </c>
      <c r="E74" s="2">
        <f>B74+C74+D74</f>
        <v>0.14285714285714285</v>
      </c>
    </row>
    <row r="75" spans="1:5" x14ac:dyDescent="0.25">
      <c r="A75" s="274" t="s">
        <v>78</v>
      </c>
      <c r="B75" s="272">
        <v>0.125</v>
      </c>
      <c r="C75" s="272">
        <v>0</v>
      </c>
      <c r="D75" s="272">
        <v>0</v>
      </c>
      <c r="E75" s="2">
        <f>B75+C75+D75</f>
        <v>0.125</v>
      </c>
    </row>
    <row r="76" spans="1:5" x14ac:dyDescent="0.25">
      <c r="A76" s="274" t="s">
        <v>405</v>
      </c>
      <c r="B76" s="272">
        <v>0.125</v>
      </c>
      <c r="C76" s="272">
        <v>0</v>
      </c>
      <c r="D76" s="272">
        <v>0</v>
      </c>
      <c r="E76" s="2">
        <f>B76+C76+D76</f>
        <v>0.125</v>
      </c>
    </row>
    <row r="77" spans="1:5" x14ac:dyDescent="0.25">
      <c r="A77" s="274" t="s">
        <v>35</v>
      </c>
      <c r="B77" s="272">
        <v>0.1111111111111111</v>
      </c>
      <c r="C77" s="272">
        <v>0</v>
      </c>
      <c r="D77" s="272">
        <v>0</v>
      </c>
      <c r="E77" s="2">
        <f>SUM(B77:D77)</f>
        <v>0.1111111111111111</v>
      </c>
    </row>
    <row r="78" spans="1:5" x14ac:dyDescent="0.25">
      <c r="A78" s="274" t="s">
        <v>406</v>
      </c>
      <c r="B78" s="272">
        <v>0.1111111111111111</v>
      </c>
      <c r="C78" s="272">
        <v>0</v>
      </c>
      <c r="D78" s="272">
        <v>0</v>
      </c>
      <c r="E78" s="2">
        <f>B78+C78+D78</f>
        <v>0.1111111111111111</v>
      </c>
    </row>
    <row r="79" spans="1:5" x14ac:dyDescent="0.25">
      <c r="A79" s="274" t="s">
        <v>641</v>
      </c>
      <c r="B79" s="272">
        <v>0</v>
      </c>
      <c r="C79" s="272">
        <v>0.1111111111111111</v>
      </c>
      <c r="D79" s="272">
        <v>0</v>
      </c>
      <c r="E79" s="2">
        <f>B79+C79+D79</f>
        <v>0.1111111111111111</v>
      </c>
    </row>
    <row r="80" spans="1:5" x14ac:dyDescent="0.25">
      <c r="A80" s="274" t="s">
        <v>61</v>
      </c>
      <c r="B80" s="272">
        <v>3.8461538461538464E-2</v>
      </c>
      <c r="C80" s="272">
        <v>0</v>
      </c>
      <c r="D80" s="272">
        <v>0</v>
      </c>
      <c r="E80" s="2">
        <f>SUM(B80:D80)</f>
        <v>3.8461538461538464E-2</v>
      </c>
    </row>
    <row r="81" spans="1:5" x14ac:dyDescent="0.25">
      <c r="A81" s="274" t="s">
        <v>68</v>
      </c>
      <c r="B81" s="272">
        <v>3.8461538461538464E-2</v>
      </c>
      <c r="C81" s="272">
        <v>0</v>
      </c>
      <c r="D81" s="272">
        <v>0</v>
      </c>
      <c r="E81" s="2">
        <f>B81+C81+D81</f>
        <v>3.8461538461538464E-2</v>
      </c>
    </row>
    <row r="82" spans="1:5" x14ac:dyDescent="0.25">
      <c r="A82" s="274" t="s">
        <v>655</v>
      </c>
      <c r="B82" s="272">
        <v>0</v>
      </c>
      <c r="C82" s="272">
        <v>0</v>
      </c>
      <c r="D82" s="272">
        <v>0</v>
      </c>
      <c r="E82" s="2">
        <f>B82+C82+D82</f>
        <v>0</v>
      </c>
    </row>
    <row r="83" spans="1:5" x14ac:dyDescent="0.25">
      <c r="A83" s="274" t="s">
        <v>45</v>
      </c>
      <c r="B83" s="272">
        <v>0</v>
      </c>
      <c r="C83" s="272">
        <v>0</v>
      </c>
      <c r="D83" s="272">
        <v>0</v>
      </c>
      <c r="E83" s="2">
        <f>SUM(B83:D83)</f>
        <v>0</v>
      </c>
    </row>
    <row r="84" spans="1:5" x14ac:dyDescent="0.25">
      <c r="A84" s="38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38"/>
      <c r="B86" s="2"/>
      <c r="C86" s="2"/>
      <c r="D86" s="2"/>
      <c r="E86" s="2"/>
    </row>
    <row r="87" spans="1:5" x14ac:dyDescent="0.25">
      <c r="A87" s="38"/>
      <c r="B87" s="2"/>
      <c r="C87" s="2"/>
      <c r="D87" s="2"/>
      <c r="E87" s="2"/>
    </row>
    <row r="88" spans="1:5" x14ac:dyDescent="0.25">
      <c r="A88" s="38"/>
      <c r="B88" s="2"/>
      <c r="C88" s="2"/>
      <c r="D88" s="2"/>
      <c r="E88" s="2"/>
    </row>
    <row r="89" spans="1:5" x14ac:dyDescent="0.25">
      <c r="A89" s="38"/>
      <c r="B89" s="2"/>
      <c r="C89" s="2"/>
      <c r="D89" s="2"/>
      <c r="E89" s="2"/>
    </row>
    <row r="90" spans="1:5" x14ac:dyDescent="0.25">
      <c r="A90" s="38"/>
      <c r="B90" s="2"/>
      <c r="C90" s="2"/>
      <c r="D90" s="2"/>
      <c r="E90" s="2"/>
    </row>
    <row r="91" spans="1:5" x14ac:dyDescent="0.25">
      <c r="A91" s="38"/>
      <c r="B91" s="2"/>
      <c r="C91" s="2"/>
      <c r="D91" s="2"/>
      <c r="E91" s="2"/>
    </row>
    <row r="92" spans="1:5" x14ac:dyDescent="0.25">
      <c r="A92" s="38"/>
      <c r="B92" s="2"/>
      <c r="C92" s="2"/>
      <c r="D92" s="2"/>
      <c r="E92" s="2"/>
    </row>
    <row r="93" spans="1:5" x14ac:dyDescent="0.25">
      <c r="A93" s="38"/>
      <c r="B93" s="2"/>
      <c r="C93" s="2"/>
      <c r="D93" s="2"/>
      <c r="E93" s="2"/>
    </row>
    <row r="94" spans="1:5" x14ac:dyDescent="0.25">
      <c r="A94" s="38"/>
      <c r="B94" s="2"/>
      <c r="C94" s="2"/>
      <c r="D94" s="2"/>
      <c r="E94" s="2"/>
    </row>
    <row r="95" spans="1:5" x14ac:dyDescent="0.25">
      <c r="A95" s="38"/>
      <c r="B95" s="2"/>
      <c r="C95" s="2"/>
      <c r="D95" s="2"/>
      <c r="E95" s="2"/>
    </row>
    <row r="96" spans="1:5" x14ac:dyDescent="0.25">
      <c r="A96" s="38"/>
      <c r="B96" s="2"/>
      <c r="C96" s="2"/>
      <c r="D96" s="2"/>
      <c r="E96" s="2"/>
    </row>
    <row r="97" spans="1:5" x14ac:dyDescent="0.25">
      <c r="A97" s="38"/>
      <c r="B97" s="2"/>
      <c r="C97" s="2"/>
      <c r="D97" s="2"/>
      <c r="E97" s="2"/>
    </row>
    <row r="98" spans="1:5" x14ac:dyDescent="0.25">
      <c r="A98" s="38"/>
      <c r="B98" s="2"/>
      <c r="C98" s="2"/>
      <c r="D98" s="2"/>
      <c r="E98" s="2"/>
    </row>
    <row r="99" spans="1:5" x14ac:dyDescent="0.25">
      <c r="A99" s="38"/>
      <c r="B99" s="2"/>
      <c r="C99" s="2"/>
      <c r="D99" s="2"/>
      <c r="E99" s="2"/>
    </row>
    <row r="100" spans="1:5" x14ac:dyDescent="0.25">
      <c r="A100" s="38"/>
      <c r="B100" s="2"/>
      <c r="C100" s="2"/>
      <c r="D100" s="2"/>
      <c r="E100" s="2"/>
    </row>
    <row r="101" spans="1:5" x14ac:dyDescent="0.25">
      <c r="A101" s="38"/>
      <c r="B101" s="2"/>
      <c r="C101" s="2"/>
      <c r="D101" s="2"/>
      <c r="E101" s="2"/>
    </row>
    <row r="102" spans="1:5" x14ac:dyDescent="0.25">
      <c r="A102" s="38"/>
      <c r="B102" s="2"/>
      <c r="C102" s="2"/>
      <c r="D102" s="2"/>
      <c r="E102" s="2"/>
    </row>
    <row r="103" spans="1:5" x14ac:dyDescent="0.25">
      <c r="A103" s="38"/>
      <c r="B103" s="2"/>
      <c r="C103" s="2"/>
      <c r="D103" s="2"/>
      <c r="E103" s="2"/>
    </row>
    <row r="104" spans="1:5" x14ac:dyDescent="0.25">
      <c r="A104" s="38"/>
      <c r="B104" s="2"/>
      <c r="C104" s="2"/>
      <c r="D104" s="2"/>
      <c r="E104" s="2"/>
    </row>
    <row r="105" spans="1:5" x14ac:dyDescent="0.25">
      <c r="A105" s="38"/>
      <c r="B105" s="2"/>
      <c r="C105" s="2"/>
      <c r="D105" s="2"/>
      <c r="E105" s="2"/>
    </row>
    <row r="106" spans="1:5" x14ac:dyDescent="0.25">
      <c r="A106" s="38"/>
      <c r="B106" s="2"/>
      <c r="C106" s="2"/>
      <c r="D106" s="2"/>
      <c r="E106" s="2"/>
    </row>
    <row r="107" spans="1:5" x14ac:dyDescent="0.25">
      <c r="A107" s="38"/>
      <c r="B107" s="2"/>
      <c r="C107" s="2"/>
      <c r="D107" s="2"/>
      <c r="E107" s="2"/>
    </row>
    <row r="108" spans="1:5" x14ac:dyDescent="0.25">
      <c r="A108" s="38"/>
      <c r="B108" s="2"/>
      <c r="C108" s="2"/>
      <c r="D108" s="2"/>
      <c r="E108" s="2"/>
    </row>
    <row r="109" spans="1:5" x14ac:dyDescent="0.25">
      <c r="A109" s="38"/>
      <c r="B109" s="2"/>
      <c r="C109" s="2"/>
      <c r="D109" s="2"/>
      <c r="E109" s="2"/>
    </row>
    <row r="110" spans="1:5" x14ac:dyDescent="0.25">
      <c r="A110" s="38"/>
      <c r="B110" s="2"/>
      <c r="C110" s="2"/>
      <c r="D110" s="2"/>
      <c r="E110" s="2"/>
    </row>
    <row r="111" spans="1:5" x14ac:dyDescent="0.25">
      <c r="A111" s="38"/>
      <c r="B111" s="2"/>
      <c r="C111" s="2"/>
      <c r="D111" s="2"/>
      <c r="E111" s="2"/>
    </row>
    <row r="112" spans="1:5" x14ac:dyDescent="0.25">
      <c r="A112" s="38"/>
      <c r="B112" s="2"/>
      <c r="C112" s="2"/>
      <c r="D112" s="2"/>
      <c r="E112" s="2"/>
    </row>
    <row r="113" spans="1:5" x14ac:dyDescent="0.25">
      <c r="A113" s="38"/>
      <c r="B113" s="2"/>
      <c r="C113" s="2"/>
      <c r="D113" s="2"/>
      <c r="E113" s="2"/>
    </row>
    <row r="114" spans="1:5" x14ac:dyDescent="0.25">
      <c r="A114" s="38"/>
      <c r="B114" s="35"/>
      <c r="C114" s="34"/>
    </row>
    <row r="115" spans="1:5" x14ac:dyDescent="0.25">
      <c r="A115" s="38"/>
      <c r="B115" s="35"/>
      <c r="C115" s="34"/>
    </row>
    <row r="116" spans="1:5" x14ac:dyDescent="0.25">
      <c r="A116" s="38"/>
      <c r="B116" s="35"/>
      <c r="C116" s="34"/>
    </row>
    <row r="117" spans="1:5" x14ac:dyDescent="0.25">
      <c r="A117" s="38"/>
      <c r="B117" s="35"/>
      <c r="C117" s="34"/>
    </row>
    <row r="118" spans="1:5" x14ac:dyDescent="0.25">
      <c r="A118" s="38"/>
      <c r="B118" s="35"/>
      <c r="C118" s="34"/>
    </row>
    <row r="119" spans="1:5" x14ac:dyDescent="0.25">
      <c r="A119" s="38"/>
      <c r="B119" s="35"/>
      <c r="C119" s="34"/>
    </row>
    <row r="120" spans="1:5" x14ac:dyDescent="0.25">
      <c r="A120" s="38"/>
      <c r="B120" s="35"/>
      <c r="C120" s="34"/>
    </row>
    <row r="121" spans="1:5" x14ac:dyDescent="0.25">
      <c r="A121" s="38"/>
      <c r="B121" s="35"/>
      <c r="C121" s="34"/>
    </row>
    <row r="122" spans="1:5" x14ac:dyDescent="0.25">
      <c r="A122" s="38"/>
      <c r="B122" s="35"/>
      <c r="C122" s="34"/>
    </row>
    <row r="123" spans="1:5" x14ac:dyDescent="0.25">
      <c r="A123" s="38"/>
      <c r="B123" s="35"/>
      <c r="C123" s="34"/>
    </row>
    <row r="124" spans="1:5" x14ac:dyDescent="0.25">
      <c r="A124" s="38"/>
      <c r="B124" s="35"/>
      <c r="C124" s="34"/>
    </row>
    <row r="125" spans="1:5" x14ac:dyDescent="0.25">
      <c r="A125" s="38"/>
      <c r="B125" s="35"/>
      <c r="C125" s="34"/>
    </row>
    <row r="126" spans="1:5" x14ac:dyDescent="0.25">
      <c r="A126" s="38"/>
      <c r="B126" s="35"/>
      <c r="C126" s="34"/>
    </row>
    <row r="127" spans="1:5" x14ac:dyDescent="0.25">
      <c r="A127" s="38"/>
      <c r="B127" s="35"/>
      <c r="C127" s="34"/>
    </row>
    <row r="128" spans="1:5" x14ac:dyDescent="0.25">
      <c r="A128" s="38"/>
      <c r="B128" s="35"/>
      <c r="C128" s="34"/>
    </row>
    <row r="129" spans="1:3" x14ac:dyDescent="0.25">
      <c r="A129" s="38"/>
      <c r="B129" s="35"/>
      <c r="C129" s="34"/>
    </row>
    <row r="130" spans="1:3" x14ac:dyDescent="0.25">
      <c r="A130" s="38"/>
      <c r="B130" s="35"/>
      <c r="C130" s="34"/>
    </row>
    <row r="131" spans="1:3" x14ac:dyDescent="0.25">
      <c r="A131" s="38"/>
      <c r="B131" s="35"/>
      <c r="C131" s="34"/>
    </row>
    <row r="132" spans="1:3" x14ac:dyDescent="0.25">
      <c r="A132" s="38"/>
      <c r="B132" s="35"/>
      <c r="C132" s="34"/>
    </row>
    <row r="133" spans="1:3" x14ac:dyDescent="0.25">
      <c r="A133" s="38"/>
      <c r="B133" s="35"/>
      <c r="C133" s="34"/>
    </row>
    <row r="134" spans="1:3" x14ac:dyDescent="0.25">
      <c r="A134" s="38"/>
      <c r="B134" s="35"/>
      <c r="C134" s="34"/>
    </row>
    <row r="135" spans="1:3" x14ac:dyDescent="0.25">
      <c r="A135" s="38"/>
      <c r="B135" s="35"/>
      <c r="C135" s="34"/>
    </row>
    <row r="136" spans="1:3" x14ac:dyDescent="0.25">
      <c r="A136" s="38"/>
      <c r="B136" s="35"/>
      <c r="C136" s="34"/>
    </row>
    <row r="137" spans="1:3" x14ac:dyDescent="0.25">
      <c r="A137" s="38"/>
      <c r="B137" s="35"/>
      <c r="C137" s="34"/>
    </row>
    <row r="138" spans="1:3" x14ac:dyDescent="0.25">
      <c r="A138" s="38"/>
      <c r="B138" s="35"/>
      <c r="C138" s="34"/>
    </row>
    <row r="139" spans="1:3" x14ac:dyDescent="0.25">
      <c r="A139" s="38"/>
      <c r="B139" s="35"/>
      <c r="C139" s="34"/>
    </row>
    <row r="140" spans="1:3" x14ac:dyDescent="0.25">
      <c r="A140" s="38"/>
      <c r="B140" s="35"/>
      <c r="C140" s="34"/>
    </row>
    <row r="141" spans="1:3" x14ac:dyDescent="0.25">
      <c r="A141" s="38"/>
      <c r="B141" s="35"/>
      <c r="C141" s="34"/>
    </row>
    <row r="142" spans="1:3" x14ac:dyDescent="0.25">
      <c r="A142" s="38"/>
      <c r="B142" s="35"/>
      <c r="C142" s="34"/>
    </row>
    <row r="143" spans="1:3" x14ac:dyDescent="0.25">
      <c r="A143" s="38"/>
      <c r="B143" s="35"/>
      <c r="C143" s="34"/>
    </row>
    <row r="144" spans="1:3" x14ac:dyDescent="0.25">
      <c r="A144" s="38"/>
      <c r="B144" s="35"/>
      <c r="C144" s="34"/>
    </row>
    <row r="145" spans="1:3" x14ac:dyDescent="0.25">
      <c r="A145" s="52"/>
      <c r="B145" s="35"/>
      <c r="C145" s="34"/>
    </row>
    <row r="146" spans="1:3" x14ac:dyDescent="0.25">
      <c r="A146" s="52"/>
    </row>
    <row r="147" spans="1:3" x14ac:dyDescent="0.25">
      <c r="A147" s="52"/>
    </row>
  </sheetData>
  <sortState ref="A82:E83">
    <sortCondition descending="1" ref="A82:A83"/>
  </sortState>
  <conditionalFormatting sqref="A85">
    <cfRule type="duplicateValues" dxfId="30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7"/>
  <sheetViews>
    <sheetView zoomScaleNormal="100" workbookViewId="0">
      <selection activeCell="E24" sqref="E24"/>
    </sheetView>
  </sheetViews>
  <sheetFormatPr defaultRowHeight="15" x14ac:dyDescent="0.25"/>
  <cols>
    <col min="1" max="1" width="28.28515625" customWidth="1"/>
  </cols>
  <sheetData>
    <row r="1" spans="1:7" x14ac:dyDescent="0.25">
      <c r="A1" s="18" t="s">
        <v>89</v>
      </c>
      <c r="C1" s="31" t="s">
        <v>131</v>
      </c>
    </row>
    <row r="3" spans="1:7" x14ac:dyDescent="0.25">
      <c r="A3" s="19"/>
      <c r="B3" s="135" t="s">
        <v>656</v>
      </c>
      <c r="C3" s="135" t="s">
        <v>658</v>
      </c>
      <c r="D3" s="135" t="s">
        <v>659</v>
      </c>
      <c r="E3" s="135" t="s">
        <v>116</v>
      </c>
      <c r="G3" s="31"/>
    </row>
    <row r="4" spans="1:7" x14ac:dyDescent="0.25">
      <c r="A4" s="276" t="s">
        <v>40</v>
      </c>
      <c r="B4" s="268">
        <v>0.33333333333333331</v>
      </c>
      <c r="C4" s="268">
        <v>0.66666666666666663</v>
      </c>
      <c r="D4" s="268">
        <v>0</v>
      </c>
      <c r="E4" s="107">
        <f>B4+C4+D4</f>
        <v>1</v>
      </c>
    </row>
    <row r="5" spans="1:7" x14ac:dyDescent="0.25">
      <c r="A5" s="276" t="s">
        <v>57</v>
      </c>
      <c r="B5" s="107">
        <v>0.25</v>
      </c>
      <c r="C5" s="107">
        <v>0.3125</v>
      </c>
      <c r="D5" s="107">
        <v>0.4375</v>
      </c>
      <c r="E5" s="107">
        <f>B5+C5+D5</f>
        <v>1</v>
      </c>
    </row>
    <row r="6" spans="1:7" x14ac:dyDescent="0.25">
      <c r="A6" s="276" t="s">
        <v>74</v>
      </c>
      <c r="B6" s="296">
        <v>0.63636363636363635</v>
      </c>
      <c r="C6" s="296">
        <v>0.27272727272727271</v>
      </c>
      <c r="D6" s="296">
        <v>9.0909090909090912E-2</v>
      </c>
      <c r="E6" s="107">
        <f>B6+C6+D6</f>
        <v>1</v>
      </c>
    </row>
    <row r="7" spans="1:7" x14ac:dyDescent="0.25">
      <c r="A7" s="276" t="s">
        <v>36</v>
      </c>
      <c r="B7" s="268">
        <v>0.33333333333333331</v>
      </c>
      <c r="C7" s="268">
        <v>0.22222222222222221</v>
      </c>
      <c r="D7" s="268">
        <v>0.33333333333333331</v>
      </c>
      <c r="E7" s="107">
        <f t="shared" ref="E7:E34" si="0">B7+C7+D7</f>
        <v>0.88888888888888884</v>
      </c>
    </row>
    <row r="8" spans="1:7" x14ac:dyDescent="0.25">
      <c r="A8" s="276" t="s">
        <v>88</v>
      </c>
      <c r="B8" s="268">
        <v>0.25</v>
      </c>
      <c r="C8" s="268">
        <v>0.25</v>
      </c>
      <c r="D8" s="268">
        <v>0.375</v>
      </c>
      <c r="E8" s="107">
        <f t="shared" si="0"/>
        <v>0.875</v>
      </c>
    </row>
    <row r="9" spans="1:7" x14ac:dyDescent="0.25">
      <c r="A9" s="276" t="s">
        <v>646</v>
      </c>
      <c r="B9" s="268">
        <v>0.16666666666666666</v>
      </c>
      <c r="C9" s="268">
        <v>0.33333333333333331</v>
      </c>
      <c r="D9" s="268">
        <v>0.33333333333333331</v>
      </c>
      <c r="E9" s="107">
        <f>B9+C9+D9</f>
        <v>0.83333333333333326</v>
      </c>
    </row>
    <row r="10" spans="1:7" x14ac:dyDescent="0.25">
      <c r="A10" s="276" t="s">
        <v>52</v>
      </c>
      <c r="B10" s="268">
        <v>0.5</v>
      </c>
      <c r="C10" s="268">
        <v>0.25</v>
      </c>
      <c r="D10" s="268">
        <v>8.3333333333333329E-2</v>
      </c>
      <c r="E10" s="107">
        <f>B10+C10+D10</f>
        <v>0.83333333333333337</v>
      </c>
    </row>
    <row r="11" spans="1:7" x14ac:dyDescent="0.25">
      <c r="A11" s="276" t="s">
        <v>92</v>
      </c>
      <c r="B11" s="268">
        <v>0.2</v>
      </c>
      <c r="C11" s="268">
        <v>0.3</v>
      </c>
      <c r="D11" s="268">
        <v>0.3</v>
      </c>
      <c r="E11" s="107">
        <f t="shared" si="0"/>
        <v>0.8</v>
      </c>
    </row>
    <row r="12" spans="1:7" x14ac:dyDescent="0.25">
      <c r="A12" s="276" t="s">
        <v>70</v>
      </c>
      <c r="B12" s="268">
        <v>0.47619047619047616</v>
      </c>
      <c r="C12" s="268">
        <v>0.14285714285714285</v>
      </c>
      <c r="D12" s="268">
        <v>0.14285714285714285</v>
      </c>
      <c r="E12" s="107">
        <f t="shared" si="0"/>
        <v>0.76190476190476186</v>
      </c>
    </row>
    <row r="13" spans="1:7" x14ac:dyDescent="0.25">
      <c r="A13" s="276" t="s">
        <v>399</v>
      </c>
      <c r="B13" s="268">
        <v>0.625</v>
      </c>
      <c r="C13" s="268">
        <v>0.125</v>
      </c>
      <c r="D13" s="268">
        <v>0</v>
      </c>
      <c r="E13" s="107">
        <f t="shared" si="0"/>
        <v>0.75</v>
      </c>
    </row>
    <row r="14" spans="1:7" x14ac:dyDescent="0.25">
      <c r="A14" s="276" t="s">
        <v>48</v>
      </c>
      <c r="B14" s="268">
        <v>0.63636363636363635</v>
      </c>
      <c r="C14" s="268">
        <v>9.0909090909090912E-2</v>
      </c>
      <c r="D14" s="268">
        <v>0</v>
      </c>
      <c r="E14" s="107">
        <f t="shared" si="0"/>
        <v>0.72727272727272729</v>
      </c>
    </row>
    <row r="15" spans="1:7" x14ac:dyDescent="0.25">
      <c r="A15" s="276" t="s">
        <v>43</v>
      </c>
      <c r="B15" s="268">
        <v>0.2857142857142857</v>
      </c>
      <c r="C15" s="268">
        <v>0.42857142857142855</v>
      </c>
      <c r="D15" s="268">
        <v>0</v>
      </c>
      <c r="E15" s="107">
        <f t="shared" si="0"/>
        <v>0.71428571428571419</v>
      </c>
    </row>
    <row r="16" spans="1:7" x14ac:dyDescent="0.25">
      <c r="A16" s="276" t="s">
        <v>56</v>
      </c>
      <c r="B16" s="268">
        <v>0.5</v>
      </c>
      <c r="C16" s="268">
        <v>0.1</v>
      </c>
      <c r="D16" s="268">
        <v>0.1</v>
      </c>
      <c r="E16" s="107">
        <f t="shared" si="0"/>
        <v>0.7</v>
      </c>
    </row>
    <row r="17" spans="1:5" x14ac:dyDescent="0.25">
      <c r="A17" s="276" t="s">
        <v>32</v>
      </c>
      <c r="B17" s="268">
        <v>0.61538461538461542</v>
      </c>
      <c r="C17" s="268">
        <v>7.6923076923076927E-2</v>
      </c>
      <c r="D17" s="268">
        <v>0</v>
      </c>
      <c r="E17" s="107">
        <f>B17+C17+D17</f>
        <v>0.69230769230769229</v>
      </c>
    </row>
    <row r="18" spans="1:5" x14ac:dyDescent="0.25">
      <c r="A18" s="276" t="s">
        <v>34</v>
      </c>
      <c r="B18" s="268">
        <v>0.625</v>
      </c>
      <c r="C18" s="268">
        <v>6.25E-2</v>
      </c>
      <c r="D18" s="268">
        <v>0</v>
      </c>
      <c r="E18" s="107">
        <f>B18+C18+D18</f>
        <v>0.6875</v>
      </c>
    </row>
    <row r="19" spans="1:5" x14ac:dyDescent="0.25">
      <c r="A19" s="276" t="s">
        <v>50</v>
      </c>
      <c r="B19" s="268">
        <v>0.63157894736842102</v>
      </c>
      <c r="C19" s="268">
        <v>5.2631578947368418E-2</v>
      </c>
      <c r="D19" s="268">
        <v>0</v>
      </c>
      <c r="E19" s="107">
        <f t="shared" si="0"/>
        <v>0.68421052631578938</v>
      </c>
    </row>
    <row r="20" spans="1:5" x14ac:dyDescent="0.25">
      <c r="A20" s="276" t="s">
        <v>642</v>
      </c>
      <c r="B20" s="268">
        <v>0.16666666666666666</v>
      </c>
      <c r="C20" s="268">
        <v>0.5</v>
      </c>
      <c r="D20" s="268">
        <v>0</v>
      </c>
      <c r="E20" s="107">
        <f>B20+C20+D20</f>
        <v>0.66666666666666663</v>
      </c>
    </row>
    <row r="21" spans="1:5" x14ac:dyDescent="0.25">
      <c r="A21" s="276" t="s">
        <v>639</v>
      </c>
      <c r="B21" s="268">
        <v>0.66666666666666663</v>
      </c>
      <c r="C21" s="268">
        <v>0</v>
      </c>
      <c r="D21" s="268">
        <v>0</v>
      </c>
      <c r="E21" s="107">
        <f>B21+C21+D21</f>
        <v>0.66666666666666663</v>
      </c>
    </row>
    <row r="22" spans="1:5" x14ac:dyDescent="0.25">
      <c r="A22" s="276" t="s">
        <v>53</v>
      </c>
      <c r="B22" s="268">
        <v>0.33333333333333331</v>
      </c>
      <c r="C22" s="268">
        <v>0.33333333333333331</v>
      </c>
      <c r="D22" s="268">
        <v>0</v>
      </c>
      <c r="E22" s="107">
        <f>B22+C22+D22</f>
        <v>0.66666666666666663</v>
      </c>
    </row>
    <row r="23" spans="1:5" x14ac:dyDescent="0.25">
      <c r="A23" s="276" t="s">
        <v>41</v>
      </c>
      <c r="B23" s="268">
        <v>0.5</v>
      </c>
      <c r="C23" s="268">
        <v>0.16666666666666666</v>
      </c>
      <c r="D23" s="268">
        <v>0</v>
      </c>
      <c r="E23" s="107">
        <f>B23+C23+D23</f>
        <v>0.66666666666666663</v>
      </c>
    </row>
    <row r="24" spans="1:5" x14ac:dyDescent="0.25">
      <c r="A24" s="276" t="s">
        <v>46</v>
      </c>
      <c r="B24" s="268">
        <v>0.33333333333333331</v>
      </c>
      <c r="C24" s="268">
        <v>0.33333333333333331</v>
      </c>
      <c r="D24" s="268">
        <v>0</v>
      </c>
      <c r="E24" s="107">
        <f>B24+C24+D24</f>
        <v>0.66666666666666663</v>
      </c>
    </row>
    <row r="25" spans="1:5" x14ac:dyDescent="0.25">
      <c r="A25" s="276" t="s">
        <v>408</v>
      </c>
      <c r="B25" s="268">
        <v>0.27272727272727271</v>
      </c>
      <c r="C25" s="268">
        <v>0.18181818181818182</v>
      </c>
      <c r="D25" s="268">
        <v>0.18181818181818182</v>
      </c>
      <c r="E25" s="107">
        <f t="shared" si="0"/>
        <v>0.63636363636363635</v>
      </c>
    </row>
    <row r="26" spans="1:5" x14ac:dyDescent="0.25">
      <c r="A26" s="276" t="s">
        <v>81</v>
      </c>
      <c r="B26" s="268">
        <v>0.5</v>
      </c>
      <c r="C26" s="268">
        <v>0.125</v>
      </c>
      <c r="D26" s="268">
        <v>0</v>
      </c>
      <c r="E26" s="107">
        <f t="shared" ref="E26:E33" si="1">B26+C26+D26</f>
        <v>0.625</v>
      </c>
    </row>
    <row r="27" spans="1:5" x14ac:dyDescent="0.25">
      <c r="A27" s="276" t="s">
        <v>55</v>
      </c>
      <c r="B27" s="268">
        <v>0.25</v>
      </c>
      <c r="C27" s="268">
        <v>0.25</v>
      </c>
      <c r="D27" s="268">
        <v>0.125</v>
      </c>
      <c r="E27" s="107">
        <f t="shared" si="1"/>
        <v>0.625</v>
      </c>
    </row>
    <row r="28" spans="1:5" x14ac:dyDescent="0.25">
      <c r="A28" s="276" t="s">
        <v>69</v>
      </c>
      <c r="B28" s="268">
        <v>0.25</v>
      </c>
      <c r="C28" s="268">
        <v>0.25</v>
      </c>
      <c r="D28" s="268">
        <v>0.125</v>
      </c>
      <c r="E28" s="107">
        <f t="shared" si="1"/>
        <v>0.625</v>
      </c>
    </row>
    <row r="29" spans="1:5" x14ac:dyDescent="0.25">
      <c r="A29" s="276" t="s">
        <v>33</v>
      </c>
      <c r="B29" s="268">
        <v>0.6</v>
      </c>
      <c r="C29" s="268">
        <v>0</v>
      </c>
      <c r="D29" s="268">
        <v>0</v>
      </c>
      <c r="E29" s="136">
        <f t="shared" si="1"/>
        <v>0.6</v>
      </c>
    </row>
    <row r="30" spans="1:5" x14ac:dyDescent="0.25">
      <c r="A30" s="276" t="s">
        <v>44</v>
      </c>
      <c r="B30" s="268">
        <v>0.26666666666666666</v>
      </c>
      <c r="C30" s="268">
        <v>0.26666666666666666</v>
      </c>
      <c r="D30" s="268">
        <v>6.6666666666666666E-2</v>
      </c>
      <c r="E30" s="107">
        <f t="shared" si="1"/>
        <v>0.6</v>
      </c>
    </row>
    <row r="31" spans="1:5" x14ac:dyDescent="0.25">
      <c r="A31" s="276" t="s">
        <v>54</v>
      </c>
      <c r="B31" s="268">
        <v>0.3</v>
      </c>
      <c r="C31" s="268">
        <v>0.3</v>
      </c>
      <c r="D31" s="268">
        <v>0</v>
      </c>
      <c r="E31" s="107">
        <f t="shared" si="1"/>
        <v>0.6</v>
      </c>
    </row>
    <row r="32" spans="1:5" x14ac:dyDescent="0.25">
      <c r="A32" s="276" t="s">
        <v>403</v>
      </c>
      <c r="B32" s="268">
        <v>0.58333333333333337</v>
      </c>
      <c r="C32" s="268">
        <v>0</v>
      </c>
      <c r="D32" s="268">
        <v>0</v>
      </c>
      <c r="E32" s="107">
        <f t="shared" si="1"/>
        <v>0.58333333333333337</v>
      </c>
    </row>
    <row r="33" spans="1:5" x14ac:dyDescent="0.25">
      <c r="A33" s="276" t="s">
        <v>37</v>
      </c>
      <c r="B33" s="268">
        <v>0.16666666666666666</v>
      </c>
      <c r="C33" s="268">
        <v>0.41666666666666669</v>
      </c>
      <c r="D33" s="268">
        <v>0</v>
      </c>
      <c r="E33" s="107">
        <f t="shared" si="1"/>
        <v>0.58333333333333337</v>
      </c>
    </row>
    <row r="34" spans="1:5" x14ac:dyDescent="0.25">
      <c r="A34" s="276" t="s">
        <v>51</v>
      </c>
      <c r="B34" s="268">
        <v>0.2857142857142857</v>
      </c>
      <c r="C34" s="268">
        <v>0.2857142857142857</v>
      </c>
      <c r="D34" s="268">
        <v>0</v>
      </c>
      <c r="E34" s="107">
        <f t="shared" si="0"/>
        <v>0.5714285714285714</v>
      </c>
    </row>
    <row r="35" spans="1:5" x14ac:dyDescent="0.25">
      <c r="A35" s="301" t="s">
        <v>651</v>
      </c>
      <c r="B35" s="268">
        <v>0.375</v>
      </c>
      <c r="C35" s="268">
        <v>0</v>
      </c>
      <c r="D35" s="268">
        <v>0.1875</v>
      </c>
      <c r="E35" s="107">
        <f>B35+C35+D35</f>
        <v>0.5625</v>
      </c>
    </row>
    <row r="36" spans="1:5" x14ac:dyDescent="0.25">
      <c r="A36" s="302" t="s">
        <v>62</v>
      </c>
      <c r="B36" s="268">
        <v>0.25925925925925924</v>
      </c>
      <c r="C36" s="268">
        <v>0.24074074074074073</v>
      </c>
      <c r="D36" s="268">
        <v>5.5555555555555552E-2</v>
      </c>
      <c r="E36" s="107">
        <f>B36+C36+D36</f>
        <v>0.55555555555555558</v>
      </c>
    </row>
    <row r="37" spans="1:5" x14ac:dyDescent="0.25">
      <c r="A37" s="276" t="s">
        <v>75</v>
      </c>
      <c r="B37" s="268">
        <v>0.54545454545454541</v>
      </c>
      <c r="C37" s="268">
        <v>0</v>
      </c>
      <c r="D37" s="268">
        <v>0</v>
      </c>
      <c r="E37" s="107">
        <f t="shared" ref="E37:E61" si="2">B37+C37+D37</f>
        <v>0.54545454545454541</v>
      </c>
    </row>
    <row r="38" spans="1:5" x14ac:dyDescent="0.25">
      <c r="A38" s="276" t="s">
        <v>24</v>
      </c>
      <c r="B38" s="268">
        <v>0.15384615384615385</v>
      </c>
      <c r="C38" s="268">
        <v>0.23076923076923078</v>
      </c>
      <c r="D38" s="268">
        <v>0.15384615384615385</v>
      </c>
      <c r="E38" s="107">
        <f t="shared" si="2"/>
        <v>0.53846153846153855</v>
      </c>
    </row>
    <row r="39" spans="1:5" x14ac:dyDescent="0.25">
      <c r="A39" s="276" t="s">
        <v>30</v>
      </c>
      <c r="B39" s="268">
        <v>0.44444444444444442</v>
      </c>
      <c r="C39" s="268">
        <v>7.407407407407407E-2</v>
      </c>
      <c r="D39" s="268">
        <v>0</v>
      </c>
      <c r="E39" s="107">
        <f t="shared" si="2"/>
        <v>0.51851851851851849</v>
      </c>
    </row>
    <row r="40" spans="1:5" x14ac:dyDescent="0.25">
      <c r="A40" s="300" t="s">
        <v>653</v>
      </c>
      <c r="B40" s="268">
        <v>0.375</v>
      </c>
      <c r="C40" s="268">
        <v>0.125</v>
      </c>
      <c r="D40" s="268">
        <v>0</v>
      </c>
      <c r="E40" s="107">
        <f t="shared" ref="E40:E50" si="3">B40+C40+D40</f>
        <v>0.5</v>
      </c>
    </row>
    <row r="41" spans="1:5" x14ac:dyDescent="0.25">
      <c r="A41" s="276" t="s">
        <v>66</v>
      </c>
      <c r="B41" s="268">
        <v>0.375</v>
      </c>
      <c r="C41" s="268">
        <v>0</v>
      </c>
      <c r="D41" s="268">
        <v>0.125</v>
      </c>
      <c r="E41" s="107">
        <f t="shared" si="3"/>
        <v>0.5</v>
      </c>
    </row>
    <row r="42" spans="1:5" x14ac:dyDescent="0.25">
      <c r="A42" s="301" t="s">
        <v>83</v>
      </c>
      <c r="B42" s="268">
        <v>0.5</v>
      </c>
      <c r="C42" s="268">
        <v>0</v>
      </c>
      <c r="D42" s="268">
        <v>0</v>
      </c>
      <c r="E42" s="107">
        <f t="shared" si="3"/>
        <v>0.5</v>
      </c>
    </row>
    <row r="43" spans="1:5" x14ac:dyDescent="0.25">
      <c r="A43" s="276" t="s">
        <v>650</v>
      </c>
      <c r="B43" s="268">
        <v>0.5</v>
      </c>
      <c r="C43" s="268">
        <v>0</v>
      </c>
      <c r="D43" s="268">
        <v>0</v>
      </c>
      <c r="E43" s="107">
        <f t="shared" si="3"/>
        <v>0.5</v>
      </c>
    </row>
    <row r="44" spans="1:5" x14ac:dyDescent="0.25">
      <c r="A44" s="276" t="s">
        <v>47</v>
      </c>
      <c r="B44" s="268">
        <v>0.375</v>
      </c>
      <c r="C44" s="268">
        <v>0.125</v>
      </c>
      <c r="D44" s="268">
        <v>0</v>
      </c>
      <c r="E44" s="107">
        <f t="shared" si="3"/>
        <v>0.5</v>
      </c>
    </row>
    <row r="45" spans="1:5" x14ac:dyDescent="0.25">
      <c r="A45" s="301" t="s">
        <v>49</v>
      </c>
      <c r="B45" s="268">
        <v>0.3</v>
      </c>
      <c r="C45" s="268">
        <v>0.2</v>
      </c>
      <c r="D45" s="268">
        <v>0</v>
      </c>
      <c r="E45" s="107">
        <f t="shared" si="3"/>
        <v>0.5</v>
      </c>
    </row>
    <row r="46" spans="1:5" x14ac:dyDescent="0.25">
      <c r="A46" s="276" t="s">
        <v>35</v>
      </c>
      <c r="B46" s="268">
        <v>0.22222222222222221</v>
      </c>
      <c r="C46" s="268">
        <v>0.22222222222222221</v>
      </c>
      <c r="D46" s="268">
        <v>0</v>
      </c>
      <c r="E46" s="107">
        <f t="shared" si="3"/>
        <v>0.44444444444444442</v>
      </c>
    </row>
    <row r="47" spans="1:5" x14ac:dyDescent="0.25">
      <c r="A47" s="276" t="s">
        <v>31</v>
      </c>
      <c r="B47" s="268">
        <v>0.44444444444444442</v>
      </c>
      <c r="C47" s="268">
        <v>0</v>
      </c>
      <c r="D47" s="268">
        <v>0</v>
      </c>
      <c r="E47" s="107">
        <f t="shared" si="3"/>
        <v>0.44444444444444442</v>
      </c>
    </row>
    <row r="48" spans="1:5" x14ac:dyDescent="0.25">
      <c r="A48" s="276" t="s">
        <v>39</v>
      </c>
      <c r="B48" s="268">
        <v>0.22222222222222221</v>
      </c>
      <c r="C48" s="268">
        <v>0.22222222222222221</v>
      </c>
      <c r="D48" s="268">
        <v>0</v>
      </c>
      <c r="E48" s="107">
        <f t="shared" si="3"/>
        <v>0.44444444444444442</v>
      </c>
    </row>
    <row r="49" spans="1:5" x14ac:dyDescent="0.25">
      <c r="A49" s="276" t="s">
        <v>655</v>
      </c>
      <c r="B49" s="268">
        <v>0.42857142857142855</v>
      </c>
      <c r="C49" s="268">
        <v>0</v>
      </c>
      <c r="D49" s="268">
        <v>0</v>
      </c>
      <c r="E49" s="107">
        <f t="shared" si="3"/>
        <v>0.42857142857142855</v>
      </c>
    </row>
    <row r="50" spans="1:5" x14ac:dyDescent="0.25">
      <c r="A50" s="276" t="s">
        <v>220</v>
      </c>
      <c r="B50" s="268">
        <v>0.42857142857142855</v>
      </c>
      <c r="C50" s="268">
        <v>0</v>
      </c>
      <c r="D50" s="268">
        <v>0</v>
      </c>
      <c r="E50" s="107">
        <f t="shared" si="3"/>
        <v>0.42857142857142855</v>
      </c>
    </row>
    <row r="51" spans="1:5" x14ac:dyDescent="0.25">
      <c r="A51" s="276" t="s">
        <v>28</v>
      </c>
      <c r="B51" s="268">
        <v>0.23529411764705882</v>
      </c>
      <c r="C51" s="268">
        <v>0.17647058823529413</v>
      </c>
      <c r="D51" s="268">
        <v>0</v>
      </c>
      <c r="E51" s="107">
        <f t="shared" si="2"/>
        <v>0.41176470588235292</v>
      </c>
    </row>
    <row r="52" spans="1:5" x14ac:dyDescent="0.25">
      <c r="A52" s="276" t="s">
        <v>85</v>
      </c>
      <c r="B52" s="268">
        <v>0.2</v>
      </c>
      <c r="C52" s="268">
        <v>0.2</v>
      </c>
      <c r="D52" s="268">
        <v>0</v>
      </c>
      <c r="E52" s="107">
        <f>B52+C52+D52</f>
        <v>0.4</v>
      </c>
    </row>
    <row r="53" spans="1:5" x14ac:dyDescent="0.25">
      <c r="A53" s="276" t="s">
        <v>84</v>
      </c>
      <c r="B53" s="268">
        <v>0.3</v>
      </c>
      <c r="C53" s="268">
        <v>0</v>
      </c>
      <c r="D53" s="268">
        <v>0.1</v>
      </c>
      <c r="E53" s="107">
        <f>B53+C53+D53</f>
        <v>0.4</v>
      </c>
    </row>
    <row r="54" spans="1:5" x14ac:dyDescent="0.25">
      <c r="A54" s="276" t="s">
        <v>73</v>
      </c>
      <c r="B54" s="268">
        <v>0.3125</v>
      </c>
      <c r="C54" s="268">
        <v>0</v>
      </c>
      <c r="D54" s="268">
        <v>6.25E-2</v>
      </c>
      <c r="E54" s="107">
        <f>B54+C54+D54</f>
        <v>0.375</v>
      </c>
    </row>
    <row r="55" spans="1:5" x14ac:dyDescent="0.25">
      <c r="A55" s="276" t="s">
        <v>406</v>
      </c>
      <c r="B55" s="268">
        <v>0.25</v>
      </c>
      <c r="C55" s="268">
        <v>0.125</v>
      </c>
      <c r="D55" s="268">
        <v>0</v>
      </c>
      <c r="E55" s="107">
        <f>B55+C55+D55</f>
        <v>0.375</v>
      </c>
    </row>
    <row r="56" spans="1:5" x14ac:dyDescent="0.25">
      <c r="A56" s="276" t="s">
        <v>91</v>
      </c>
      <c r="B56" s="268">
        <v>0.29411764705882354</v>
      </c>
      <c r="C56" s="268">
        <v>5.8823529411764705E-2</v>
      </c>
      <c r="D56" s="268">
        <v>0</v>
      </c>
      <c r="E56" s="107">
        <f t="shared" si="2"/>
        <v>0.35294117647058826</v>
      </c>
    </row>
    <row r="57" spans="1:5" x14ac:dyDescent="0.25">
      <c r="A57" s="276" t="s">
        <v>86</v>
      </c>
      <c r="B57" s="268">
        <v>0.22222222222222221</v>
      </c>
      <c r="C57" s="268">
        <v>0.1111111111111111</v>
      </c>
      <c r="D57" s="268">
        <v>0</v>
      </c>
      <c r="E57" s="107">
        <f>B57+C57+D57</f>
        <v>0.33333333333333331</v>
      </c>
    </row>
    <row r="58" spans="1:5" x14ac:dyDescent="0.25">
      <c r="A58" s="276" t="s">
        <v>652</v>
      </c>
      <c r="B58" s="268">
        <v>0.33333333333333331</v>
      </c>
      <c r="C58" s="268">
        <v>0</v>
      </c>
      <c r="D58" s="268">
        <v>0</v>
      </c>
      <c r="E58" s="107">
        <f>B58+C58+D58</f>
        <v>0.33333333333333331</v>
      </c>
    </row>
    <row r="59" spans="1:5" x14ac:dyDescent="0.25">
      <c r="A59" s="276" t="s">
        <v>29</v>
      </c>
      <c r="B59" s="268">
        <v>0.1875</v>
      </c>
      <c r="C59" s="268">
        <v>0.125</v>
      </c>
      <c r="D59" s="268">
        <v>0</v>
      </c>
      <c r="E59" s="107">
        <f>B59+C59+D59</f>
        <v>0.3125</v>
      </c>
    </row>
    <row r="60" spans="1:5" x14ac:dyDescent="0.25">
      <c r="A60" s="276" t="s">
        <v>77</v>
      </c>
      <c r="B60" s="268">
        <v>0.17241379310344829</v>
      </c>
      <c r="C60" s="268">
        <v>0.10344827586206896</v>
      </c>
      <c r="D60" s="268">
        <v>3.4482758620689655E-2</v>
      </c>
      <c r="E60" s="107">
        <f>B60+C60+D60</f>
        <v>0.31034482758620691</v>
      </c>
    </row>
    <row r="61" spans="1:5" x14ac:dyDescent="0.25">
      <c r="A61" s="276" t="s">
        <v>76</v>
      </c>
      <c r="B61" s="268">
        <v>0.2</v>
      </c>
      <c r="C61" s="268">
        <v>0.1</v>
      </c>
      <c r="D61" s="268">
        <v>0</v>
      </c>
      <c r="E61" s="107">
        <f t="shared" si="2"/>
        <v>0.30000000000000004</v>
      </c>
    </row>
    <row r="62" spans="1:5" x14ac:dyDescent="0.25">
      <c r="A62" s="276" t="s">
        <v>27</v>
      </c>
      <c r="B62" s="268">
        <v>0.23529411764705882</v>
      </c>
      <c r="C62" s="268">
        <v>5.8823529411764705E-2</v>
      </c>
      <c r="D62" s="268">
        <v>0</v>
      </c>
      <c r="E62" s="107">
        <f t="shared" ref="E62:E71" si="4">B62+C62+D62</f>
        <v>0.29411764705882354</v>
      </c>
    </row>
    <row r="63" spans="1:5" x14ac:dyDescent="0.25">
      <c r="A63" s="276" t="s">
        <v>45</v>
      </c>
      <c r="B63" s="268">
        <v>0.2857142857142857</v>
      </c>
      <c r="C63" s="268">
        <v>0</v>
      </c>
      <c r="D63" s="268">
        <v>0</v>
      </c>
      <c r="E63" s="107">
        <f t="shared" si="4"/>
        <v>0.2857142857142857</v>
      </c>
    </row>
    <row r="64" spans="1:5" s="63" customFormat="1" x14ac:dyDescent="0.25">
      <c r="A64" s="276" t="s">
        <v>71</v>
      </c>
      <c r="B64" s="268">
        <v>0.15384615384615385</v>
      </c>
      <c r="C64" s="268">
        <v>0.11538461538461539</v>
      </c>
      <c r="D64" s="268">
        <v>0</v>
      </c>
      <c r="E64" s="107">
        <f t="shared" si="4"/>
        <v>0.26923076923076927</v>
      </c>
    </row>
    <row r="65" spans="1:5" x14ac:dyDescent="0.25">
      <c r="A65" s="276" t="s">
        <v>38</v>
      </c>
      <c r="B65" s="268">
        <v>0.27272727272727271</v>
      </c>
      <c r="C65" s="268">
        <v>0</v>
      </c>
      <c r="D65" s="268">
        <v>0</v>
      </c>
      <c r="E65" s="107">
        <f t="shared" si="4"/>
        <v>0.27272727272727271</v>
      </c>
    </row>
    <row r="66" spans="1:5" x14ac:dyDescent="0.25">
      <c r="A66" s="276" t="s">
        <v>79</v>
      </c>
      <c r="B66" s="268">
        <v>0.25</v>
      </c>
      <c r="C66" s="268">
        <v>0</v>
      </c>
      <c r="D66" s="268">
        <v>0</v>
      </c>
      <c r="E66" s="107">
        <f t="shared" si="4"/>
        <v>0.25</v>
      </c>
    </row>
    <row r="67" spans="1:5" x14ac:dyDescent="0.25">
      <c r="A67" s="276" t="s">
        <v>641</v>
      </c>
      <c r="B67" s="268">
        <v>0.125</v>
      </c>
      <c r="C67" s="268">
        <v>0.125</v>
      </c>
      <c r="D67" s="268">
        <v>0</v>
      </c>
      <c r="E67" s="107">
        <f t="shared" si="4"/>
        <v>0.25</v>
      </c>
    </row>
    <row r="68" spans="1:5" x14ac:dyDescent="0.25">
      <c r="A68" s="276" t="s">
        <v>87</v>
      </c>
      <c r="B68" s="268">
        <v>0.18181818181818182</v>
      </c>
      <c r="C68" s="268">
        <v>0</v>
      </c>
      <c r="D68" s="268">
        <v>0</v>
      </c>
      <c r="E68" s="107">
        <f t="shared" si="4"/>
        <v>0.18181818181818182</v>
      </c>
    </row>
    <row r="69" spans="1:5" x14ac:dyDescent="0.25">
      <c r="A69" s="276" t="s">
        <v>42</v>
      </c>
      <c r="B69" s="268">
        <v>0.18181818181818182</v>
      </c>
      <c r="C69" s="268">
        <v>0</v>
      </c>
      <c r="D69" s="268">
        <v>0</v>
      </c>
      <c r="E69" s="107">
        <f t="shared" si="4"/>
        <v>0.18181818181818182</v>
      </c>
    </row>
    <row r="70" spans="1:5" x14ac:dyDescent="0.25">
      <c r="A70" s="276" t="s">
        <v>400</v>
      </c>
      <c r="B70" s="268">
        <v>0.16666666666666666</v>
      </c>
      <c r="C70" s="268">
        <v>0</v>
      </c>
      <c r="D70" s="268">
        <v>0</v>
      </c>
      <c r="E70" s="107">
        <f t="shared" si="4"/>
        <v>0.16666666666666666</v>
      </c>
    </row>
    <row r="71" spans="1:5" x14ac:dyDescent="0.25">
      <c r="A71" s="276" t="s">
        <v>25</v>
      </c>
      <c r="B71" s="268">
        <v>8.3333333333333329E-2</v>
      </c>
      <c r="C71" s="268">
        <v>8.3333333333333329E-2</v>
      </c>
      <c r="D71" s="268">
        <v>0</v>
      </c>
      <c r="E71" s="107">
        <f t="shared" si="4"/>
        <v>0.16666666666666666</v>
      </c>
    </row>
    <row r="72" spans="1:5" x14ac:dyDescent="0.25">
      <c r="A72" s="276" t="s">
        <v>67</v>
      </c>
      <c r="B72" s="268">
        <v>0.10526315789473684</v>
      </c>
      <c r="C72" s="268">
        <v>5.2631578947368418E-2</v>
      </c>
      <c r="D72" s="268">
        <v>0</v>
      </c>
      <c r="E72" s="107">
        <f t="shared" ref="E72:E83" si="5">B72+C72+D72</f>
        <v>0.15789473684210525</v>
      </c>
    </row>
    <row r="73" spans="1:5" x14ac:dyDescent="0.25">
      <c r="A73" s="276" t="s">
        <v>637</v>
      </c>
      <c r="B73" s="268">
        <v>0.125</v>
      </c>
      <c r="C73" s="268">
        <v>0</v>
      </c>
      <c r="D73" s="268">
        <v>0</v>
      </c>
      <c r="E73" s="107">
        <f>B73+C73+D73</f>
        <v>0.125</v>
      </c>
    </row>
    <row r="74" spans="1:5" x14ac:dyDescent="0.25">
      <c r="A74" s="276" t="s">
        <v>654</v>
      </c>
      <c r="B74" s="268">
        <v>0</v>
      </c>
      <c r="C74" s="268">
        <v>0.125</v>
      </c>
      <c r="D74" s="268">
        <v>0</v>
      </c>
      <c r="E74" s="107">
        <f>B74+C74+D74</f>
        <v>0.125</v>
      </c>
    </row>
    <row r="75" spans="1:5" x14ac:dyDescent="0.25">
      <c r="A75" s="276" t="s">
        <v>405</v>
      </c>
      <c r="B75" s="268">
        <v>0.125</v>
      </c>
      <c r="C75" s="268">
        <v>0</v>
      </c>
      <c r="D75" s="268">
        <v>0</v>
      </c>
      <c r="E75" s="107">
        <f>B75+C75+D75</f>
        <v>0.125</v>
      </c>
    </row>
    <row r="76" spans="1:5" x14ac:dyDescent="0.25">
      <c r="A76" s="276" t="s">
        <v>72</v>
      </c>
      <c r="B76" s="268">
        <v>0.12</v>
      </c>
      <c r="C76" s="268">
        <v>0</v>
      </c>
      <c r="D76" s="268">
        <v>0</v>
      </c>
      <c r="E76" s="107">
        <f t="shared" si="5"/>
        <v>0.12</v>
      </c>
    </row>
    <row r="77" spans="1:5" x14ac:dyDescent="0.25">
      <c r="A77" s="276" t="s">
        <v>660</v>
      </c>
      <c r="B77" s="268">
        <v>0.1111111111111111</v>
      </c>
      <c r="C77" s="268">
        <v>0</v>
      </c>
      <c r="D77" s="268">
        <v>0</v>
      </c>
      <c r="E77" s="107">
        <f>B77+C77+D77</f>
        <v>0.1111111111111111</v>
      </c>
    </row>
    <row r="78" spans="1:5" x14ac:dyDescent="0.25">
      <c r="A78" s="276" t="s">
        <v>26</v>
      </c>
      <c r="B78" s="268">
        <v>0.1111111111111111</v>
      </c>
      <c r="C78" s="268">
        <v>0</v>
      </c>
      <c r="D78" s="268">
        <v>0</v>
      </c>
      <c r="E78" s="107">
        <f>B78+C78+D78</f>
        <v>0.1111111111111111</v>
      </c>
    </row>
    <row r="79" spans="1:5" x14ac:dyDescent="0.25">
      <c r="A79" s="276" t="s">
        <v>80</v>
      </c>
      <c r="B79" s="268">
        <v>0.1111111111111111</v>
      </c>
      <c r="C79" s="268">
        <v>0</v>
      </c>
      <c r="D79" s="268">
        <v>0</v>
      </c>
      <c r="E79" s="107">
        <f>B79+C79+D79</f>
        <v>0.1111111111111111</v>
      </c>
    </row>
    <row r="80" spans="1:5" x14ac:dyDescent="0.25">
      <c r="A80" s="276" t="s">
        <v>82</v>
      </c>
      <c r="B80" s="268">
        <v>7.6923076923076927E-2</v>
      </c>
      <c r="C80" s="268">
        <v>0</v>
      </c>
      <c r="D80" s="268">
        <v>0</v>
      </c>
      <c r="E80" s="107">
        <f t="shared" si="5"/>
        <v>7.6923076923076927E-2</v>
      </c>
    </row>
    <row r="81" spans="1:5" x14ac:dyDescent="0.25">
      <c r="A81" s="276" t="s">
        <v>78</v>
      </c>
      <c r="B81" s="268">
        <v>7.1428571428571425E-2</v>
      </c>
      <c r="C81" s="268">
        <v>0</v>
      </c>
      <c r="D81" s="268">
        <v>0</v>
      </c>
      <c r="E81" s="107">
        <f t="shared" si="5"/>
        <v>7.1428571428571425E-2</v>
      </c>
    </row>
    <row r="82" spans="1:5" x14ac:dyDescent="0.25">
      <c r="A82" s="276" t="s">
        <v>68</v>
      </c>
      <c r="B82" s="268">
        <v>3.8461538461538464E-2</v>
      </c>
      <c r="C82" s="268">
        <v>0</v>
      </c>
      <c r="D82" s="268">
        <v>0</v>
      </c>
      <c r="E82" s="107">
        <f t="shared" si="5"/>
        <v>3.8461538461538464E-2</v>
      </c>
    </row>
    <row r="83" spans="1:5" x14ac:dyDescent="0.25">
      <c r="A83" s="276" t="s">
        <v>61</v>
      </c>
      <c r="B83" s="268">
        <v>1.9230769230769232E-2</v>
      </c>
      <c r="C83" s="268">
        <v>0</v>
      </c>
      <c r="D83" s="268">
        <v>0</v>
      </c>
      <c r="E83" s="107">
        <f t="shared" si="5"/>
        <v>1.9230769230769232E-2</v>
      </c>
    </row>
    <row r="84" spans="1:5" x14ac:dyDescent="0.25">
      <c r="A84" s="39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39"/>
      <c r="B86" s="2"/>
      <c r="C86" s="2"/>
      <c r="D86" s="2"/>
      <c r="E86" s="2"/>
    </row>
    <row r="87" spans="1:5" x14ac:dyDescent="0.25">
      <c r="A87" s="39"/>
      <c r="B87" s="2"/>
      <c r="C87" s="2"/>
      <c r="D87" s="2"/>
      <c r="E87" s="2"/>
    </row>
    <row r="88" spans="1:5" x14ac:dyDescent="0.25">
      <c r="A88" s="39"/>
      <c r="B88" s="2"/>
      <c r="C88" s="2"/>
      <c r="D88" s="2"/>
      <c r="E88" s="2"/>
    </row>
    <row r="89" spans="1:5" x14ac:dyDescent="0.25">
      <c r="A89" s="39"/>
      <c r="B89" s="2"/>
      <c r="C89" s="2"/>
      <c r="D89" s="2"/>
      <c r="E89" s="2"/>
    </row>
    <row r="90" spans="1:5" x14ac:dyDescent="0.25">
      <c r="A90" s="39"/>
      <c r="B90" s="2"/>
      <c r="C90" s="2"/>
      <c r="D90" s="2"/>
      <c r="E90" s="2"/>
    </row>
    <row r="91" spans="1:5" x14ac:dyDescent="0.25">
      <c r="A91" s="39"/>
      <c r="B91" s="2"/>
      <c r="C91" s="2"/>
      <c r="D91" s="2"/>
      <c r="E91" s="2"/>
    </row>
    <row r="92" spans="1:5" x14ac:dyDescent="0.25">
      <c r="A92" s="39"/>
      <c r="B92" s="2"/>
      <c r="C92" s="2"/>
      <c r="D92" s="2"/>
      <c r="E92" s="2"/>
    </row>
    <row r="93" spans="1:5" x14ac:dyDescent="0.25">
      <c r="A93" s="39"/>
      <c r="B93" s="2"/>
      <c r="C93" s="2"/>
      <c r="D93" s="2"/>
      <c r="E93" s="2"/>
    </row>
    <row r="94" spans="1:5" x14ac:dyDescent="0.25">
      <c r="A94" s="39"/>
      <c r="B94" s="2"/>
      <c r="C94" s="2"/>
      <c r="D94" s="2"/>
      <c r="E94" s="2"/>
    </row>
    <row r="95" spans="1:5" x14ac:dyDescent="0.25">
      <c r="A95" s="39"/>
      <c r="B95" s="2"/>
      <c r="C95" s="2"/>
      <c r="D95" s="2"/>
      <c r="E95" s="2"/>
    </row>
    <row r="96" spans="1:5" x14ac:dyDescent="0.25">
      <c r="A96" s="39"/>
      <c r="B96" s="2"/>
      <c r="C96" s="2"/>
      <c r="D96" s="2"/>
      <c r="E96" s="2"/>
    </row>
    <row r="97" spans="1:5" x14ac:dyDescent="0.25">
      <c r="A97" s="39"/>
      <c r="B97" s="2"/>
      <c r="C97" s="2"/>
      <c r="D97" s="2"/>
      <c r="E97" s="2"/>
    </row>
    <row r="98" spans="1:5" x14ac:dyDescent="0.25">
      <c r="A98" s="39"/>
      <c r="B98" s="2"/>
      <c r="C98" s="2"/>
      <c r="D98" s="2"/>
      <c r="E98" s="2"/>
    </row>
    <row r="99" spans="1:5" x14ac:dyDescent="0.25">
      <c r="A99" s="39"/>
      <c r="B99" s="2"/>
      <c r="C99" s="2"/>
      <c r="D99" s="2"/>
      <c r="E99" s="2"/>
    </row>
    <row r="100" spans="1:5" x14ac:dyDescent="0.25">
      <c r="A100" s="39"/>
      <c r="B100" s="2"/>
      <c r="C100" s="2"/>
      <c r="D100" s="2"/>
      <c r="E100" s="2"/>
    </row>
    <row r="101" spans="1:5" x14ac:dyDescent="0.25">
      <c r="A101" s="39"/>
      <c r="B101" s="2"/>
      <c r="C101" s="2"/>
      <c r="D101" s="2"/>
      <c r="E101" s="2"/>
    </row>
    <row r="102" spans="1:5" x14ac:dyDescent="0.25">
      <c r="A102" s="39"/>
      <c r="B102" s="2"/>
      <c r="C102" s="2"/>
      <c r="D102" s="2"/>
      <c r="E102" s="2"/>
    </row>
    <row r="103" spans="1:5" x14ac:dyDescent="0.25">
      <c r="A103" s="39"/>
      <c r="B103" s="2"/>
      <c r="C103" s="2"/>
      <c r="D103" s="2"/>
      <c r="E103" s="2"/>
    </row>
    <row r="104" spans="1:5" x14ac:dyDescent="0.25">
      <c r="A104" s="39"/>
      <c r="B104" s="2"/>
      <c r="C104" s="2"/>
      <c r="D104" s="2"/>
      <c r="E104" s="2"/>
    </row>
    <row r="105" spans="1:5" x14ac:dyDescent="0.25">
      <c r="A105" s="39"/>
      <c r="B105" s="2"/>
      <c r="C105" s="2"/>
      <c r="D105" s="2"/>
      <c r="E105" s="2"/>
    </row>
    <row r="106" spans="1:5" x14ac:dyDescent="0.25">
      <c r="A106" s="39"/>
      <c r="B106" s="2"/>
      <c r="C106" s="2"/>
      <c r="D106" s="2"/>
      <c r="E106" s="2"/>
    </row>
    <row r="107" spans="1:5" x14ac:dyDescent="0.25">
      <c r="A107" s="39"/>
      <c r="B107" s="2"/>
      <c r="C107" s="2"/>
      <c r="D107" s="2"/>
      <c r="E107" s="2"/>
    </row>
    <row r="108" spans="1:5" x14ac:dyDescent="0.25">
      <c r="A108" s="39"/>
      <c r="B108" s="2"/>
      <c r="C108" s="2"/>
      <c r="D108" s="2"/>
      <c r="E108" s="2"/>
    </row>
    <row r="109" spans="1:5" x14ac:dyDescent="0.25">
      <c r="A109" s="39"/>
      <c r="B109" s="2"/>
      <c r="C109" s="2"/>
      <c r="D109" s="2"/>
      <c r="E109" s="2"/>
    </row>
    <row r="110" spans="1:5" x14ac:dyDescent="0.25">
      <c r="A110" s="39"/>
      <c r="B110" s="2"/>
      <c r="C110" s="2"/>
      <c r="D110" s="2"/>
      <c r="E110" s="2"/>
    </row>
    <row r="111" spans="1:5" x14ac:dyDescent="0.25">
      <c r="A111" s="39"/>
      <c r="B111" s="2"/>
      <c r="C111" s="2"/>
      <c r="D111" s="2"/>
      <c r="E111" s="2"/>
    </row>
    <row r="112" spans="1:5" x14ac:dyDescent="0.25">
      <c r="A112" s="39"/>
      <c r="B112" s="2"/>
      <c r="C112" s="2"/>
      <c r="D112" s="2"/>
      <c r="E112" s="2"/>
    </row>
    <row r="113" spans="1:3" x14ac:dyDescent="0.25">
      <c r="A113" s="39"/>
      <c r="B113" s="35"/>
      <c r="C113" s="34"/>
    </row>
    <row r="114" spans="1:3" x14ac:dyDescent="0.25">
      <c r="A114" s="39"/>
      <c r="B114" s="35"/>
      <c r="C114" s="34"/>
    </row>
    <row r="115" spans="1:3" x14ac:dyDescent="0.25">
      <c r="A115" s="39"/>
      <c r="B115" s="35"/>
      <c r="C115" s="34"/>
    </row>
    <row r="116" spans="1:3" x14ac:dyDescent="0.25">
      <c r="A116" s="39"/>
      <c r="B116" s="35"/>
      <c r="C116" s="34"/>
    </row>
    <row r="117" spans="1:3" x14ac:dyDescent="0.25">
      <c r="A117" s="39"/>
      <c r="B117" s="35"/>
      <c r="C117" s="34"/>
    </row>
    <row r="118" spans="1:3" x14ac:dyDescent="0.25">
      <c r="A118" s="39"/>
      <c r="B118" s="35"/>
      <c r="C118" s="34"/>
    </row>
    <row r="119" spans="1:3" x14ac:dyDescent="0.25">
      <c r="A119" s="39"/>
      <c r="B119" s="35"/>
      <c r="C119" s="34"/>
    </row>
    <row r="120" spans="1:3" x14ac:dyDescent="0.25">
      <c r="A120" s="39"/>
      <c r="B120" s="35"/>
      <c r="C120" s="34"/>
    </row>
    <row r="121" spans="1:3" x14ac:dyDescent="0.25">
      <c r="A121" s="39"/>
      <c r="B121" s="35"/>
      <c r="C121" s="34"/>
    </row>
    <row r="122" spans="1:3" x14ac:dyDescent="0.25">
      <c r="A122" s="39"/>
      <c r="B122" s="35"/>
      <c r="C122" s="34"/>
    </row>
    <row r="123" spans="1:3" x14ac:dyDescent="0.25">
      <c r="A123" s="39"/>
      <c r="B123" s="35"/>
      <c r="C123" s="34"/>
    </row>
    <row r="124" spans="1:3" x14ac:dyDescent="0.25">
      <c r="A124" s="39"/>
      <c r="B124" s="35"/>
      <c r="C124" s="34"/>
    </row>
    <row r="125" spans="1:3" x14ac:dyDescent="0.25">
      <c r="A125" s="39"/>
      <c r="B125" s="35"/>
      <c r="C125" s="34"/>
    </row>
    <row r="126" spans="1:3" x14ac:dyDescent="0.25">
      <c r="A126" s="39"/>
      <c r="B126" s="35"/>
      <c r="C126" s="34"/>
    </row>
    <row r="127" spans="1:3" x14ac:dyDescent="0.25">
      <c r="A127" s="39"/>
      <c r="B127" s="35"/>
      <c r="C127" s="34"/>
    </row>
    <row r="128" spans="1:3" x14ac:dyDescent="0.25">
      <c r="A128" s="39"/>
      <c r="B128" s="35"/>
      <c r="C128" s="34"/>
    </row>
    <row r="129" spans="1:3" x14ac:dyDescent="0.25">
      <c r="A129" s="39"/>
      <c r="B129" s="35"/>
      <c r="C129" s="34"/>
    </row>
    <row r="130" spans="1:3" x14ac:dyDescent="0.25">
      <c r="A130" s="39"/>
      <c r="B130" s="35"/>
      <c r="C130" s="34"/>
    </row>
    <row r="131" spans="1:3" x14ac:dyDescent="0.25">
      <c r="A131" s="39"/>
      <c r="B131" s="35"/>
      <c r="C131" s="34"/>
    </row>
    <row r="132" spans="1:3" x14ac:dyDescent="0.25">
      <c r="A132" s="39"/>
      <c r="B132" s="35"/>
      <c r="C132" s="34"/>
    </row>
    <row r="133" spans="1:3" x14ac:dyDescent="0.25">
      <c r="A133" s="39"/>
      <c r="B133" s="35"/>
      <c r="C133" s="34"/>
    </row>
    <row r="134" spans="1:3" x14ac:dyDescent="0.25">
      <c r="A134" s="39"/>
      <c r="B134" s="35"/>
      <c r="C134" s="34"/>
    </row>
    <row r="135" spans="1:3" x14ac:dyDescent="0.25">
      <c r="A135" s="39"/>
      <c r="B135" s="35"/>
      <c r="C135" s="34"/>
    </row>
    <row r="136" spans="1:3" x14ac:dyDescent="0.25">
      <c r="A136" s="39"/>
      <c r="B136" s="35"/>
      <c r="C136" s="34"/>
    </row>
    <row r="137" spans="1:3" x14ac:dyDescent="0.25">
      <c r="A137" s="39"/>
      <c r="B137" s="35"/>
      <c r="C137" s="34"/>
    </row>
    <row r="138" spans="1:3" x14ac:dyDescent="0.25">
      <c r="A138" s="39"/>
      <c r="B138" s="35"/>
      <c r="C138" s="34"/>
    </row>
    <row r="139" spans="1:3" x14ac:dyDescent="0.25">
      <c r="A139" s="39"/>
      <c r="B139" s="35"/>
      <c r="C139" s="34"/>
    </row>
    <row r="140" spans="1:3" x14ac:dyDescent="0.25">
      <c r="A140" s="39"/>
      <c r="B140" s="35"/>
      <c r="C140" s="34"/>
    </row>
    <row r="141" spans="1:3" x14ac:dyDescent="0.25">
      <c r="A141" s="39"/>
      <c r="B141" s="35"/>
      <c r="C141" s="34"/>
    </row>
    <row r="142" spans="1:3" x14ac:dyDescent="0.25">
      <c r="A142" s="39"/>
      <c r="B142" s="35"/>
      <c r="C142" s="34"/>
    </row>
    <row r="143" spans="1:3" x14ac:dyDescent="0.25">
      <c r="A143" s="39"/>
      <c r="B143" s="35"/>
      <c r="C143" s="34"/>
    </row>
    <row r="144" spans="1:3" x14ac:dyDescent="0.25">
      <c r="A144" s="52"/>
      <c r="B144" s="35"/>
      <c r="C144" s="34"/>
    </row>
    <row r="145" spans="1:2" x14ac:dyDescent="0.25">
      <c r="A145" s="52"/>
    </row>
    <row r="146" spans="1:2" x14ac:dyDescent="0.25">
      <c r="A146" s="52"/>
      <c r="B146" s="52"/>
    </row>
    <row r="147" spans="1:2" x14ac:dyDescent="0.25">
      <c r="A147" s="52"/>
    </row>
  </sheetData>
  <sortState ref="A77:E79">
    <sortCondition descending="1" ref="A77:A79"/>
  </sortState>
  <conditionalFormatting sqref="A85">
    <cfRule type="duplicateValues" dxfId="29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6"/>
  <sheetViews>
    <sheetView zoomScaleNormal="100" workbookViewId="0">
      <selection activeCell="U71" sqref="U71"/>
    </sheetView>
  </sheetViews>
  <sheetFormatPr defaultRowHeight="15" x14ac:dyDescent="0.25"/>
  <cols>
    <col min="1" max="1" width="29.7109375" customWidth="1"/>
  </cols>
  <sheetData>
    <row r="1" spans="1:7" x14ac:dyDescent="0.25">
      <c r="A1" s="18" t="s">
        <v>89</v>
      </c>
      <c r="C1" s="31" t="s">
        <v>132</v>
      </c>
    </row>
    <row r="3" spans="1:7" x14ac:dyDescent="0.25">
      <c r="B3" s="278" t="s">
        <v>656</v>
      </c>
      <c r="C3" s="278" t="s">
        <v>658</v>
      </c>
      <c r="D3" s="278" t="s">
        <v>659</v>
      </c>
      <c r="E3" s="278" t="s">
        <v>116</v>
      </c>
      <c r="G3" s="31"/>
    </row>
    <row r="4" spans="1:7" x14ac:dyDescent="0.25">
      <c r="A4" s="278" t="s">
        <v>74</v>
      </c>
      <c r="B4" s="267">
        <v>0.55555555555555558</v>
      </c>
      <c r="C4" s="267">
        <v>0.33333333333333331</v>
      </c>
      <c r="D4" s="267">
        <v>0.1111111111111111</v>
      </c>
      <c r="E4" s="2">
        <f>B4+C4+D4</f>
        <v>1</v>
      </c>
    </row>
    <row r="5" spans="1:7" x14ac:dyDescent="0.25">
      <c r="A5" s="278" t="s">
        <v>57</v>
      </c>
      <c r="B5" s="267">
        <v>0.33333333333333331</v>
      </c>
      <c r="C5" s="267">
        <v>0.2</v>
      </c>
      <c r="D5" s="267">
        <v>0.4</v>
      </c>
      <c r="E5" s="137">
        <f>B5+C5+D5</f>
        <v>0.93333333333333335</v>
      </c>
    </row>
    <row r="6" spans="1:7" x14ac:dyDescent="0.25">
      <c r="A6" s="278" t="s">
        <v>55</v>
      </c>
      <c r="B6" s="267">
        <v>0.55555555555555558</v>
      </c>
      <c r="C6" s="267">
        <v>0.33333333333333331</v>
      </c>
      <c r="D6" s="267">
        <v>0</v>
      </c>
      <c r="E6" s="2">
        <f>SUM(B6:D6)</f>
        <v>0.88888888888888884</v>
      </c>
    </row>
    <row r="7" spans="1:7" x14ac:dyDescent="0.25">
      <c r="A7" s="278" t="s">
        <v>88</v>
      </c>
      <c r="B7" s="267">
        <v>0.375</v>
      </c>
      <c r="C7" s="267">
        <v>0.125</v>
      </c>
      <c r="D7" s="267">
        <v>0.375</v>
      </c>
      <c r="E7" s="2">
        <f>B7+C7+D7</f>
        <v>0.875</v>
      </c>
    </row>
    <row r="8" spans="1:7" x14ac:dyDescent="0.25">
      <c r="A8" s="278" t="s">
        <v>646</v>
      </c>
      <c r="B8" s="267">
        <v>0.33333333333333331</v>
      </c>
      <c r="C8" s="267">
        <v>0.16666666666666666</v>
      </c>
      <c r="D8" s="267">
        <v>0.33333333333333331</v>
      </c>
      <c r="E8" s="2">
        <f>B8+C8+D8</f>
        <v>0.83333333333333326</v>
      </c>
    </row>
    <row r="9" spans="1:7" x14ac:dyDescent="0.25">
      <c r="A9" s="278" t="s">
        <v>642</v>
      </c>
      <c r="B9" s="267">
        <v>0.33333333333333331</v>
      </c>
      <c r="C9" s="267">
        <v>0.33333333333333331</v>
      </c>
      <c r="D9" s="267">
        <v>0.16666666666666666</v>
      </c>
      <c r="E9" s="2">
        <f>SUM(B9:D9)</f>
        <v>0.83333333333333326</v>
      </c>
    </row>
    <row r="10" spans="1:7" x14ac:dyDescent="0.25">
      <c r="A10" s="278" t="s">
        <v>69</v>
      </c>
      <c r="B10" s="267">
        <v>0.38709677419354838</v>
      </c>
      <c r="C10" s="267">
        <v>0.35483870967741937</v>
      </c>
      <c r="D10" s="267">
        <v>6.4516129032258063E-2</v>
      </c>
      <c r="E10" s="2">
        <f>B10+C10+D10</f>
        <v>0.80645161290322576</v>
      </c>
    </row>
    <row r="11" spans="1:7" x14ac:dyDescent="0.25">
      <c r="A11" s="278" t="s">
        <v>40</v>
      </c>
      <c r="B11" s="267">
        <v>0.4</v>
      </c>
      <c r="C11" s="267">
        <v>0.4</v>
      </c>
      <c r="D11" s="267">
        <v>0</v>
      </c>
      <c r="E11" s="2">
        <f>B11+C11+D11</f>
        <v>0.8</v>
      </c>
    </row>
    <row r="12" spans="1:7" x14ac:dyDescent="0.25">
      <c r="A12" s="278" t="s">
        <v>92</v>
      </c>
      <c r="B12" s="267">
        <v>0.3</v>
      </c>
      <c r="C12" s="267">
        <v>0.2</v>
      </c>
      <c r="D12" s="267">
        <v>0.3</v>
      </c>
      <c r="E12" s="2">
        <f>SUM(B12:D12)</f>
        <v>0.8</v>
      </c>
    </row>
    <row r="13" spans="1:7" x14ac:dyDescent="0.25">
      <c r="A13" s="278" t="s">
        <v>70</v>
      </c>
      <c r="B13" s="267">
        <v>0.47368421052631576</v>
      </c>
      <c r="C13" s="267">
        <v>0.21052631578947367</v>
      </c>
      <c r="D13" s="267">
        <v>0.10526315789473684</v>
      </c>
      <c r="E13" s="2">
        <f>B13+C13+D13</f>
        <v>0.78947368421052622</v>
      </c>
    </row>
    <row r="14" spans="1:7" x14ac:dyDescent="0.25">
      <c r="A14" s="278" t="s">
        <v>36</v>
      </c>
      <c r="B14" s="267">
        <v>0</v>
      </c>
      <c r="C14" s="267">
        <v>0.66666666666666663</v>
      </c>
      <c r="D14" s="267">
        <v>0.1111111111111111</v>
      </c>
      <c r="E14" s="2">
        <f>B14+C14+D14</f>
        <v>0.77777777777777768</v>
      </c>
    </row>
    <row r="15" spans="1:7" x14ac:dyDescent="0.25">
      <c r="A15" s="279" t="s">
        <v>62</v>
      </c>
      <c r="B15" s="267">
        <v>0.34615384615384615</v>
      </c>
      <c r="C15" s="267">
        <v>0.38461538461538464</v>
      </c>
      <c r="D15" s="267">
        <v>0</v>
      </c>
      <c r="E15" s="2">
        <f>B15+C15+D15</f>
        <v>0.73076923076923084</v>
      </c>
    </row>
    <row r="16" spans="1:7" x14ac:dyDescent="0.25">
      <c r="A16" s="278" t="s">
        <v>51</v>
      </c>
      <c r="B16" s="267">
        <v>0.7142857142857143</v>
      </c>
      <c r="C16" s="267">
        <v>0</v>
      </c>
      <c r="D16" s="267">
        <v>0</v>
      </c>
      <c r="E16" s="2">
        <f>SUM(B16:D16)</f>
        <v>0.7142857142857143</v>
      </c>
    </row>
    <row r="17" spans="1:5" x14ac:dyDescent="0.25">
      <c r="A17" s="278" t="s">
        <v>83</v>
      </c>
      <c r="B17" s="267">
        <v>0.44444444444444442</v>
      </c>
      <c r="C17" s="267">
        <v>0.22222222222222221</v>
      </c>
      <c r="D17" s="267">
        <v>0</v>
      </c>
      <c r="E17" s="2">
        <f>B17+C17+D17</f>
        <v>0.66666666666666663</v>
      </c>
    </row>
    <row r="18" spans="1:5" x14ac:dyDescent="0.25">
      <c r="A18" s="278" t="s">
        <v>44</v>
      </c>
      <c r="B18" s="267">
        <v>0.46666666666666667</v>
      </c>
      <c r="C18" s="267">
        <v>0.2</v>
      </c>
      <c r="D18" s="267">
        <v>0</v>
      </c>
      <c r="E18" s="2">
        <f>SUM(B18:D18)</f>
        <v>0.66666666666666674</v>
      </c>
    </row>
    <row r="19" spans="1:5" x14ac:dyDescent="0.25">
      <c r="A19" s="278" t="s">
        <v>53</v>
      </c>
      <c r="B19" s="267">
        <v>0.55555555555555558</v>
      </c>
      <c r="C19" s="267">
        <v>0.1111111111111111</v>
      </c>
      <c r="D19" s="267">
        <v>0</v>
      </c>
      <c r="E19" s="2">
        <f>B19+C19+D19</f>
        <v>0.66666666666666674</v>
      </c>
    </row>
    <row r="20" spans="1:5" x14ac:dyDescent="0.25">
      <c r="A20" s="278" t="s">
        <v>408</v>
      </c>
      <c r="B20" s="267">
        <v>0.18181818181818182</v>
      </c>
      <c r="C20" s="267">
        <v>0.36363636363636365</v>
      </c>
      <c r="D20" s="267">
        <v>9.0909090909090912E-2</v>
      </c>
      <c r="E20" s="2">
        <f>B20+C20+D20</f>
        <v>0.63636363636363635</v>
      </c>
    </row>
    <row r="21" spans="1:5" x14ac:dyDescent="0.25">
      <c r="A21" s="278" t="s">
        <v>29</v>
      </c>
      <c r="B21" s="267">
        <v>0.53846153846153844</v>
      </c>
      <c r="C21" s="267">
        <v>7.6923076923076927E-2</v>
      </c>
      <c r="D21" s="267">
        <v>0</v>
      </c>
      <c r="E21" s="2">
        <f>SUM(B21:D21)</f>
        <v>0.61538461538461542</v>
      </c>
    </row>
    <row r="22" spans="1:5" x14ac:dyDescent="0.25">
      <c r="A22" s="278" t="s">
        <v>50</v>
      </c>
      <c r="B22" s="267">
        <v>0.52941176470588236</v>
      </c>
      <c r="C22" s="267">
        <v>5.8823529411764705E-2</v>
      </c>
      <c r="D22" s="267">
        <v>0</v>
      </c>
      <c r="E22" s="2">
        <f>B22+C22+D22</f>
        <v>0.58823529411764708</v>
      </c>
    </row>
    <row r="23" spans="1:5" x14ac:dyDescent="0.25">
      <c r="A23" s="278" t="s">
        <v>28</v>
      </c>
      <c r="B23" s="267">
        <v>0.52941176470588236</v>
      </c>
      <c r="C23" s="267">
        <v>5.8823529411764705E-2</v>
      </c>
      <c r="D23" s="267">
        <v>0</v>
      </c>
      <c r="E23" s="2">
        <f>B23+C23+D23</f>
        <v>0.58823529411764708</v>
      </c>
    </row>
    <row r="24" spans="1:5" x14ac:dyDescent="0.25">
      <c r="A24" s="278" t="s">
        <v>220</v>
      </c>
      <c r="B24" s="267">
        <v>0.42857142857142855</v>
      </c>
      <c r="C24" s="267">
        <v>0.14285714285714285</v>
      </c>
      <c r="D24" s="267">
        <v>0</v>
      </c>
      <c r="E24" s="2">
        <f>B24+C24+D24</f>
        <v>0.5714285714285714</v>
      </c>
    </row>
    <row r="25" spans="1:5" x14ac:dyDescent="0.25">
      <c r="A25" s="278" t="s">
        <v>26</v>
      </c>
      <c r="B25" s="267">
        <v>0.42857142857142855</v>
      </c>
      <c r="C25" s="267">
        <v>0.14285714285714285</v>
      </c>
      <c r="D25" s="267">
        <v>0</v>
      </c>
      <c r="E25" s="2">
        <f>B25+C25+D25</f>
        <v>0.5714285714285714</v>
      </c>
    </row>
    <row r="26" spans="1:5" x14ac:dyDescent="0.25">
      <c r="A26" s="278" t="s">
        <v>75</v>
      </c>
      <c r="B26" s="267">
        <v>0.55555555555555558</v>
      </c>
      <c r="C26" s="267">
        <v>0</v>
      </c>
      <c r="D26" s="267">
        <v>0</v>
      </c>
      <c r="E26" s="2">
        <f>SUM(B26:D26)</f>
        <v>0.55555555555555558</v>
      </c>
    </row>
    <row r="27" spans="1:5" x14ac:dyDescent="0.25">
      <c r="A27" s="278" t="s">
        <v>37</v>
      </c>
      <c r="B27" s="267">
        <v>0.45454545454545453</v>
      </c>
      <c r="C27" s="267">
        <v>9.0909090909090912E-2</v>
      </c>
      <c r="D27" s="267">
        <v>0</v>
      </c>
      <c r="E27" s="2">
        <f>B27+C27+D27</f>
        <v>0.54545454545454541</v>
      </c>
    </row>
    <row r="28" spans="1:5" x14ac:dyDescent="0.25">
      <c r="A28" s="278" t="s">
        <v>34</v>
      </c>
      <c r="B28" s="267">
        <v>0.33333333333333331</v>
      </c>
      <c r="C28" s="267">
        <v>0.2</v>
      </c>
      <c r="D28" s="267">
        <v>0</v>
      </c>
      <c r="E28" s="137">
        <f>SUM(B28:D28)</f>
        <v>0.53333333333333333</v>
      </c>
    </row>
    <row r="29" spans="1:5" x14ac:dyDescent="0.25">
      <c r="A29" s="278" t="s">
        <v>84</v>
      </c>
      <c r="B29" s="267">
        <v>0.3</v>
      </c>
      <c r="C29" s="267">
        <v>0.1</v>
      </c>
      <c r="D29" s="267">
        <v>0.1</v>
      </c>
      <c r="E29" s="2">
        <f t="shared" ref="E29:E34" si="0">B29+C29+D29</f>
        <v>0.5</v>
      </c>
    </row>
    <row r="30" spans="1:5" x14ac:dyDescent="0.25">
      <c r="A30" s="278" t="s">
        <v>66</v>
      </c>
      <c r="B30" s="267">
        <v>0.5</v>
      </c>
      <c r="C30" s="267">
        <v>0</v>
      </c>
      <c r="D30" s="267">
        <v>0</v>
      </c>
      <c r="E30" s="2">
        <f t="shared" si="0"/>
        <v>0.5</v>
      </c>
    </row>
    <row r="31" spans="1:5" x14ac:dyDescent="0.25">
      <c r="A31" s="278" t="s">
        <v>86</v>
      </c>
      <c r="B31" s="267">
        <v>0.375</v>
      </c>
      <c r="C31" s="267">
        <v>0.125</v>
      </c>
      <c r="D31" s="267">
        <v>0</v>
      </c>
      <c r="E31" s="2">
        <f t="shared" si="0"/>
        <v>0.5</v>
      </c>
    </row>
    <row r="32" spans="1:5" x14ac:dyDescent="0.25">
      <c r="A32" s="278" t="s">
        <v>81</v>
      </c>
      <c r="B32" s="267">
        <v>0.5</v>
      </c>
      <c r="C32" s="267">
        <v>0</v>
      </c>
      <c r="D32" s="267">
        <v>0</v>
      </c>
      <c r="E32" s="2">
        <f t="shared" si="0"/>
        <v>0.5</v>
      </c>
    </row>
    <row r="33" spans="1:5" x14ac:dyDescent="0.25">
      <c r="A33" s="278" t="s">
        <v>406</v>
      </c>
      <c r="B33" s="267">
        <v>0.5</v>
      </c>
      <c r="C33" s="267">
        <v>0</v>
      </c>
      <c r="D33" s="267">
        <v>0</v>
      </c>
      <c r="E33" s="2">
        <f t="shared" si="0"/>
        <v>0.5</v>
      </c>
    </row>
    <row r="34" spans="1:5" x14ac:dyDescent="0.25">
      <c r="A34" s="278" t="s">
        <v>54</v>
      </c>
      <c r="B34" s="267">
        <v>0.125</v>
      </c>
      <c r="C34" s="267">
        <v>0.375</v>
      </c>
      <c r="D34" s="267">
        <v>0</v>
      </c>
      <c r="E34" s="2">
        <f t="shared" si="0"/>
        <v>0.5</v>
      </c>
    </row>
    <row r="35" spans="1:5" x14ac:dyDescent="0.25">
      <c r="A35" s="278" t="s">
        <v>41</v>
      </c>
      <c r="B35" s="267">
        <v>0.33333333333333331</v>
      </c>
      <c r="C35" s="267">
        <v>0.16666666666666666</v>
      </c>
      <c r="D35" s="267">
        <v>0</v>
      </c>
      <c r="E35" s="2">
        <f>SUM(B35:D35)</f>
        <v>0.5</v>
      </c>
    </row>
    <row r="36" spans="1:5" x14ac:dyDescent="0.25">
      <c r="A36" s="278" t="s">
        <v>46</v>
      </c>
      <c r="B36" s="267">
        <v>0.5</v>
      </c>
      <c r="C36" s="267">
        <v>0</v>
      </c>
      <c r="D36" s="267">
        <v>0</v>
      </c>
      <c r="E36" s="2">
        <f>SUM(B36:D36)</f>
        <v>0.5</v>
      </c>
    </row>
    <row r="37" spans="1:5" x14ac:dyDescent="0.25">
      <c r="A37" s="278" t="s">
        <v>650</v>
      </c>
      <c r="B37" s="267">
        <v>0.5</v>
      </c>
      <c r="C37" s="267">
        <v>0</v>
      </c>
      <c r="D37" s="267">
        <v>0</v>
      </c>
      <c r="E37" s="2">
        <f>SUM(B37:D37)</f>
        <v>0.5</v>
      </c>
    </row>
    <row r="38" spans="1:5" x14ac:dyDescent="0.25">
      <c r="A38" s="278" t="s">
        <v>651</v>
      </c>
      <c r="B38" s="267">
        <v>0.2857142857142857</v>
      </c>
      <c r="C38" s="267">
        <v>0.14285714285714285</v>
      </c>
      <c r="D38" s="267">
        <v>7.1428571428571425E-2</v>
      </c>
      <c r="E38" s="2">
        <f>SUM(B38:D38)</f>
        <v>0.5</v>
      </c>
    </row>
    <row r="39" spans="1:5" x14ac:dyDescent="0.25">
      <c r="A39" s="278" t="s">
        <v>33</v>
      </c>
      <c r="B39" s="267">
        <v>0.4</v>
      </c>
      <c r="C39" s="267">
        <v>6.6666666666666666E-2</v>
      </c>
      <c r="D39" s="267">
        <v>0</v>
      </c>
      <c r="E39" s="2">
        <f>SUM(B39:D39)</f>
        <v>0.46666666666666667</v>
      </c>
    </row>
    <row r="40" spans="1:5" x14ac:dyDescent="0.25">
      <c r="A40" s="278" t="s">
        <v>91</v>
      </c>
      <c r="B40" s="267">
        <v>0.33333333333333331</v>
      </c>
      <c r="C40" s="267">
        <v>0.13333333333333333</v>
      </c>
      <c r="D40" s="267">
        <v>0</v>
      </c>
      <c r="E40" s="2">
        <f>B40+C40+D40</f>
        <v>0.46666666666666667</v>
      </c>
    </row>
    <row r="41" spans="1:5" x14ac:dyDescent="0.25">
      <c r="A41" s="278" t="s">
        <v>24</v>
      </c>
      <c r="B41" s="267">
        <v>0.15384615384615385</v>
      </c>
      <c r="C41" s="267">
        <v>0.30769230769230771</v>
      </c>
      <c r="D41" s="267">
        <v>0</v>
      </c>
      <c r="E41" s="2">
        <f>SUM(B41:D41)</f>
        <v>0.46153846153846156</v>
      </c>
    </row>
    <row r="42" spans="1:5" x14ac:dyDescent="0.25">
      <c r="A42" s="278" t="s">
        <v>77</v>
      </c>
      <c r="B42" s="267">
        <v>0.31034482758620691</v>
      </c>
      <c r="C42" s="267">
        <v>0.10344827586206896</v>
      </c>
      <c r="D42" s="267">
        <v>3.4482758620689655E-2</v>
      </c>
      <c r="E42" s="2">
        <f t="shared" ref="E42:E49" si="1">B42+C42+D42</f>
        <v>0.44827586206896552</v>
      </c>
    </row>
    <row r="43" spans="1:5" x14ac:dyDescent="0.25">
      <c r="A43" s="278" t="s">
        <v>25</v>
      </c>
      <c r="B43" s="267">
        <v>0.36363636363636365</v>
      </c>
      <c r="C43" s="267">
        <v>9.0909090909090912E-2</v>
      </c>
      <c r="D43" s="267">
        <v>0</v>
      </c>
      <c r="E43" s="2">
        <f t="shared" si="1"/>
        <v>0.45454545454545459</v>
      </c>
    </row>
    <row r="44" spans="1:5" x14ac:dyDescent="0.25">
      <c r="A44" s="278" t="s">
        <v>52</v>
      </c>
      <c r="B44" s="267">
        <v>0.18181818181818182</v>
      </c>
      <c r="C44" s="267">
        <v>0.27272727272727271</v>
      </c>
      <c r="D44" s="267">
        <v>0</v>
      </c>
      <c r="E44" s="2">
        <f t="shared" si="1"/>
        <v>0.45454545454545453</v>
      </c>
    </row>
    <row r="45" spans="1:5" x14ac:dyDescent="0.25">
      <c r="A45" s="278" t="s">
        <v>56</v>
      </c>
      <c r="B45" s="267">
        <v>0.1111111111111111</v>
      </c>
      <c r="C45" s="267">
        <v>0.22222222222222221</v>
      </c>
      <c r="D45" s="267">
        <v>0.1111111111111111</v>
      </c>
      <c r="E45" s="2">
        <f t="shared" si="1"/>
        <v>0.44444444444444442</v>
      </c>
    </row>
    <row r="46" spans="1:5" x14ac:dyDescent="0.25">
      <c r="A46" s="278" t="s">
        <v>38</v>
      </c>
      <c r="B46" s="267">
        <v>0.44444444444444442</v>
      </c>
      <c r="C46" s="267">
        <v>0</v>
      </c>
      <c r="D46" s="267">
        <v>0</v>
      </c>
      <c r="E46" s="2">
        <f t="shared" si="1"/>
        <v>0.44444444444444442</v>
      </c>
    </row>
    <row r="47" spans="1:5" x14ac:dyDescent="0.25">
      <c r="A47" s="300" t="s">
        <v>653</v>
      </c>
      <c r="B47" s="267">
        <v>0.2857142857142857</v>
      </c>
      <c r="C47" s="267">
        <v>0.14285714285714285</v>
      </c>
      <c r="D47" s="267">
        <v>0</v>
      </c>
      <c r="E47" s="2">
        <f t="shared" si="1"/>
        <v>0.42857142857142855</v>
      </c>
    </row>
    <row r="48" spans="1:5" x14ac:dyDescent="0.25">
      <c r="A48" s="278" t="s">
        <v>43</v>
      </c>
      <c r="B48" s="267">
        <v>0.42857142857142855</v>
      </c>
      <c r="C48" s="267">
        <v>0</v>
      </c>
      <c r="D48" s="267">
        <v>0</v>
      </c>
      <c r="E48" s="2">
        <f t="shared" si="1"/>
        <v>0.42857142857142855</v>
      </c>
    </row>
    <row r="49" spans="1:5" x14ac:dyDescent="0.25">
      <c r="A49" s="301" t="s">
        <v>654</v>
      </c>
      <c r="B49" s="267">
        <v>0.2857142857142857</v>
      </c>
      <c r="C49" s="267">
        <v>0.14285714285714285</v>
      </c>
      <c r="D49" s="267">
        <v>0</v>
      </c>
      <c r="E49" s="2">
        <f t="shared" si="1"/>
        <v>0.42857142857142855</v>
      </c>
    </row>
    <row r="50" spans="1:5" x14ac:dyDescent="0.25">
      <c r="A50" s="278" t="s">
        <v>32</v>
      </c>
      <c r="B50" s="267">
        <v>0.33333333333333331</v>
      </c>
      <c r="C50" s="267">
        <v>8.3333333333333329E-2</v>
      </c>
      <c r="D50" s="267">
        <v>0</v>
      </c>
      <c r="E50" s="2">
        <f>SUM(B50:D50)</f>
        <v>0.41666666666666663</v>
      </c>
    </row>
    <row r="51" spans="1:5" x14ac:dyDescent="0.25">
      <c r="A51" s="278" t="s">
        <v>85</v>
      </c>
      <c r="B51" s="267">
        <v>0.2</v>
      </c>
      <c r="C51" s="267">
        <v>0.13333333333333333</v>
      </c>
      <c r="D51" s="267">
        <v>6.6666666666666666E-2</v>
      </c>
      <c r="E51" s="2">
        <f>B51+C51+D51</f>
        <v>0.4</v>
      </c>
    </row>
    <row r="52" spans="1:5" x14ac:dyDescent="0.25">
      <c r="A52" s="278" t="s">
        <v>639</v>
      </c>
      <c r="B52" s="267">
        <v>0.4</v>
      </c>
      <c r="C52" s="267">
        <v>0</v>
      </c>
      <c r="D52" s="267">
        <v>0</v>
      </c>
      <c r="E52" s="2">
        <f>SUM(B52:D52)</f>
        <v>0.4</v>
      </c>
    </row>
    <row r="53" spans="1:5" x14ac:dyDescent="0.25">
      <c r="A53" s="278" t="s">
        <v>76</v>
      </c>
      <c r="B53" s="267">
        <v>0.2</v>
      </c>
      <c r="C53" s="267">
        <v>0.2</v>
      </c>
      <c r="D53" s="267">
        <v>0</v>
      </c>
      <c r="E53" s="2">
        <f>SUM(B53:D53)</f>
        <v>0.4</v>
      </c>
    </row>
    <row r="54" spans="1:5" x14ac:dyDescent="0.25">
      <c r="A54" s="278" t="s">
        <v>73</v>
      </c>
      <c r="B54" s="267">
        <v>0.33333333333333331</v>
      </c>
      <c r="C54" s="267">
        <v>0</v>
      </c>
      <c r="D54" s="267">
        <v>6.6666666666666666E-2</v>
      </c>
      <c r="E54" s="2">
        <f>SUM(B54:D54)</f>
        <v>0.39999999999999997</v>
      </c>
    </row>
    <row r="55" spans="1:5" x14ac:dyDescent="0.25">
      <c r="A55" s="278" t="s">
        <v>48</v>
      </c>
      <c r="B55" s="267">
        <v>0.4</v>
      </c>
      <c r="C55" s="267">
        <v>0</v>
      </c>
      <c r="D55" s="267">
        <v>0</v>
      </c>
      <c r="E55" s="2">
        <f>B55+C55+D55</f>
        <v>0.4</v>
      </c>
    </row>
    <row r="56" spans="1:5" x14ac:dyDescent="0.25">
      <c r="A56" s="278" t="s">
        <v>30</v>
      </c>
      <c r="B56" s="267">
        <v>0.2</v>
      </c>
      <c r="C56" s="267">
        <v>0.16</v>
      </c>
      <c r="D56" s="267">
        <v>0.04</v>
      </c>
      <c r="E56" s="2">
        <f>B56+C56+D56</f>
        <v>0.39999999999999997</v>
      </c>
    </row>
    <row r="57" spans="1:5" x14ac:dyDescent="0.25">
      <c r="A57" s="278" t="s">
        <v>660</v>
      </c>
      <c r="B57" s="267">
        <v>0.375</v>
      </c>
      <c r="C57" s="267">
        <v>0</v>
      </c>
      <c r="D57" s="267">
        <v>0</v>
      </c>
      <c r="E57" s="137">
        <f>SUM(B57:D57)</f>
        <v>0.375</v>
      </c>
    </row>
    <row r="58" spans="1:5" x14ac:dyDescent="0.25">
      <c r="A58" s="278" t="s">
        <v>399</v>
      </c>
      <c r="B58" s="267">
        <v>0.25</v>
      </c>
      <c r="C58" s="267">
        <v>0.125</v>
      </c>
      <c r="D58" s="267">
        <v>0</v>
      </c>
      <c r="E58" s="2">
        <f>B58+C58+D58</f>
        <v>0.375</v>
      </c>
    </row>
    <row r="59" spans="1:5" x14ac:dyDescent="0.25">
      <c r="A59" s="278" t="s">
        <v>39</v>
      </c>
      <c r="B59" s="267">
        <v>0.125</v>
      </c>
      <c r="C59" s="267">
        <v>0.25</v>
      </c>
      <c r="D59" s="267">
        <v>0</v>
      </c>
      <c r="E59" s="2">
        <f>SUM(B59:D59)</f>
        <v>0.375</v>
      </c>
    </row>
    <row r="60" spans="1:5" x14ac:dyDescent="0.25">
      <c r="A60" s="278" t="s">
        <v>87</v>
      </c>
      <c r="B60" s="267">
        <v>0.27272727272727271</v>
      </c>
      <c r="C60" s="267">
        <v>9.0909090909090912E-2</v>
      </c>
      <c r="D60" s="267">
        <v>0</v>
      </c>
      <c r="E60" s="2">
        <f>B60+C60+D60</f>
        <v>0.36363636363636365</v>
      </c>
    </row>
    <row r="61" spans="1:5" x14ac:dyDescent="0.25">
      <c r="A61" s="278" t="s">
        <v>31</v>
      </c>
      <c r="B61" s="267">
        <v>0.33333333333333331</v>
      </c>
      <c r="C61" s="267">
        <v>0</v>
      </c>
      <c r="D61" s="267">
        <v>0</v>
      </c>
      <c r="E61" s="2">
        <f>SUM(B61:D61)</f>
        <v>0.33333333333333331</v>
      </c>
    </row>
    <row r="62" spans="1:5" x14ac:dyDescent="0.25">
      <c r="A62" s="278" t="s">
        <v>71</v>
      </c>
      <c r="B62" s="267">
        <v>0.20833333333333334</v>
      </c>
      <c r="C62" s="267">
        <v>0.125</v>
      </c>
      <c r="D62" s="267">
        <v>0</v>
      </c>
      <c r="E62" s="2">
        <f>SUM(B62:D62)</f>
        <v>0.33333333333333337</v>
      </c>
    </row>
    <row r="63" spans="1:5" x14ac:dyDescent="0.25">
      <c r="A63" s="278" t="s">
        <v>27</v>
      </c>
      <c r="B63" s="267">
        <v>0.3125</v>
      </c>
      <c r="C63" s="267">
        <v>0</v>
      </c>
      <c r="D63" s="267">
        <v>0</v>
      </c>
      <c r="E63" s="2">
        <f>SUM(B63:D63)</f>
        <v>0.3125</v>
      </c>
    </row>
    <row r="64" spans="1:5" s="63" customFormat="1" x14ac:dyDescent="0.25">
      <c r="A64" s="278" t="s">
        <v>49</v>
      </c>
      <c r="B64" s="267">
        <v>0.2</v>
      </c>
      <c r="C64" s="267">
        <v>0.1</v>
      </c>
      <c r="D64" s="267">
        <v>0</v>
      </c>
      <c r="E64" s="2">
        <f>B64+C64+D64</f>
        <v>0.30000000000000004</v>
      </c>
    </row>
    <row r="65" spans="1:5" x14ac:dyDescent="0.25">
      <c r="A65" s="278" t="s">
        <v>637</v>
      </c>
      <c r="B65" s="267">
        <v>0.14285714285714285</v>
      </c>
      <c r="C65" s="267">
        <v>0.14285714285714285</v>
      </c>
      <c r="D65" s="267">
        <v>0</v>
      </c>
      <c r="E65" s="2">
        <f>SUM(B65:D65)</f>
        <v>0.2857142857142857</v>
      </c>
    </row>
    <row r="66" spans="1:5" x14ac:dyDescent="0.25">
      <c r="A66" s="278" t="s">
        <v>47</v>
      </c>
      <c r="B66" s="267">
        <v>0.2857142857142857</v>
      </c>
      <c r="C66" s="267">
        <v>0</v>
      </c>
      <c r="D66" s="267">
        <v>0</v>
      </c>
      <c r="E66" s="2">
        <f>SUM(B66:D66)</f>
        <v>0.2857142857142857</v>
      </c>
    </row>
    <row r="67" spans="1:5" x14ac:dyDescent="0.25">
      <c r="A67" s="278" t="s">
        <v>45</v>
      </c>
      <c r="B67" s="267">
        <v>0.2857142857142857</v>
      </c>
      <c r="C67" s="267">
        <v>0</v>
      </c>
      <c r="D67" s="267">
        <v>0</v>
      </c>
      <c r="E67" s="2">
        <f>B67+C67+D67</f>
        <v>0.2857142857142857</v>
      </c>
    </row>
    <row r="68" spans="1:5" x14ac:dyDescent="0.25">
      <c r="A68" s="278" t="s">
        <v>79</v>
      </c>
      <c r="B68" s="267">
        <v>0.27272727272727271</v>
      </c>
      <c r="C68" s="267">
        <v>0</v>
      </c>
      <c r="D68" s="267">
        <v>0</v>
      </c>
      <c r="E68" s="2">
        <f>B68+C68+D68</f>
        <v>0.27272727272727271</v>
      </c>
    </row>
    <row r="69" spans="1:5" x14ac:dyDescent="0.25">
      <c r="A69" s="278" t="s">
        <v>35</v>
      </c>
      <c r="B69" s="267">
        <v>0.25</v>
      </c>
      <c r="C69" s="267">
        <v>0</v>
      </c>
      <c r="D69" s="267">
        <v>0</v>
      </c>
      <c r="E69" s="2">
        <f>B69+C69+D69</f>
        <v>0.25</v>
      </c>
    </row>
    <row r="70" spans="1:5" x14ac:dyDescent="0.25">
      <c r="A70" s="278" t="s">
        <v>403</v>
      </c>
      <c r="B70" s="267">
        <v>0.25</v>
      </c>
      <c r="C70" s="267">
        <v>0</v>
      </c>
      <c r="D70" s="267">
        <v>0</v>
      </c>
      <c r="E70" s="2">
        <f>B70+C70+D70</f>
        <v>0.25</v>
      </c>
    </row>
    <row r="71" spans="1:5" x14ac:dyDescent="0.25">
      <c r="A71" s="278" t="s">
        <v>641</v>
      </c>
      <c r="B71" s="267">
        <v>0.25</v>
      </c>
      <c r="C71" s="267">
        <v>0</v>
      </c>
      <c r="D71" s="267">
        <v>0</v>
      </c>
      <c r="E71" s="2">
        <f>SUM(B71:D71)</f>
        <v>0.25</v>
      </c>
    </row>
    <row r="72" spans="1:5" x14ac:dyDescent="0.25">
      <c r="A72" s="278" t="s">
        <v>72</v>
      </c>
      <c r="B72" s="267">
        <v>0.23809523809523808</v>
      </c>
      <c r="C72" s="267">
        <v>0</v>
      </c>
      <c r="D72" s="267">
        <v>0</v>
      </c>
      <c r="E72" s="2">
        <f>B72+C72+D72</f>
        <v>0.23809523809523808</v>
      </c>
    </row>
    <row r="73" spans="1:5" x14ac:dyDescent="0.25">
      <c r="A73" s="278" t="s">
        <v>405</v>
      </c>
      <c r="B73" s="267">
        <v>0.2</v>
      </c>
      <c r="C73" s="267">
        <v>0</v>
      </c>
      <c r="D73" s="267">
        <v>0</v>
      </c>
      <c r="E73" s="2">
        <f>B73+C73+D73</f>
        <v>0.2</v>
      </c>
    </row>
    <row r="74" spans="1:5" x14ac:dyDescent="0.25">
      <c r="A74" s="278" t="s">
        <v>400</v>
      </c>
      <c r="B74" s="267">
        <v>0.2</v>
      </c>
      <c r="C74" s="267">
        <v>0</v>
      </c>
      <c r="D74" s="267">
        <v>0</v>
      </c>
      <c r="E74" s="2">
        <f>B74+C74+D74</f>
        <v>0.2</v>
      </c>
    </row>
    <row r="75" spans="1:5" x14ac:dyDescent="0.25">
      <c r="A75" s="278" t="s">
        <v>67</v>
      </c>
      <c r="B75" s="267">
        <v>0.1875</v>
      </c>
      <c r="C75" s="267">
        <v>0</v>
      </c>
      <c r="D75" s="267">
        <v>0</v>
      </c>
      <c r="E75" s="2">
        <f>SUM(B75:D75)</f>
        <v>0.1875</v>
      </c>
    </row>
    <row r="76" spans="1:5" x14ac:dyDescent="0.25">
      <c r="A76" s="278" t="s">
        <v>42</v>
      </c>
      <c r="B76" s="267">
        <v>0.18181818181818182</v>
      </c>
      <c r="C76" s="267">
        <v>0</v>
      </c>
      <c r="D76" s="267">
        <v>0</v>
      </c>
      <c r="E76" s="2">
        <f>SUM(B76:D76)</f>
        <v>0.18181818181818182</v>
      </c>
    </row>
    <row r="77" spans="1:5" x14ac:dyDescent="0.25">
      <c r="A77" s="278" t="s">
        <v>68</v>
      </c>
      <c r="B77" s="267">
        <v>0.16666666666666666</v>
      </c>
      <c r="C77" s="267">
        <v>0</v>
      </c>
      <c r="D77" s="267">
        <v>0</v>
      </c>
      <c r="E77" s="2">
        <f>SUM(B77:D77)</f>
        <v>0.16666666666666666</v>
      </c>
    </row>
    <row r="78" spans="1:5" x14ac:dyDescent="0.25">
      <c r="A78" s="278" t="s">
        <v>82</v>
      </c>
      <c r="B78" s="267">
        <v>8.3333333333333329E-2</v>
      </c>
      <c r="C78" s="267">
        <v>8.3333333333333329E-2</v>
      </c>
      <c r="D78" s="267">
        <v>0</v>
      </c>
      <c r="E78" s="2">
        <f>SUM(B78:D78)</f>
        <v>0.16666666666666666</v>
      </c>
    </row>
    <row r="79" spans="1:5" x14ac:dyDescent="0.25">
      <c r="A79" s="278" t="s">
        <v>652</v>
      </c>
      <c r="B79" s="267">
        <v>0.16666666666666666</v>
      </c>
      <c r="C79" s="267">
        <v>0</v>
      </c>
      <c r="D79" s="267">
        <v>0</v>
      </c>
      <c r="E79" s="2">
        <f>SUM(B79:D79)</f>
        <v>0.16666666666666666</v>
      </c>
    </row>
    <row r="80" spans="1:5" x14ac:dyDescent="0.25">
      <c r="A80" s="278" t="s">
        <v>655</v>
      </c>
      <c r="B80" s="267">
        <v>0.14285714285714285</v>
      </c>
      <c r="C80" s="267">
        <v>0</v>
      </c>
      <c r="D80" s="267">
        <v>0</v>
      </c>
      <c r="E80" s="2">
        <f>B80+C80+D80</f>
        <v>0.14285714285714285</v>
      </c>
    </row>
    <row r="81" spans="1:5" x14ac:dyDescent="0.25">
      <c r="A81" s="278" t="s">
        <v>80</v>
      </c>
      <c r="B81" s="267">
        <v>0.125</v>
      </c>
      <c r="C81" s="267">
        <v>0</v>
      </c>
      <c r="D81" s="267">
        <v>0</v>
      </c>
      <c r="E81" s="2">
        <f>SUM(B81:D81)</f>
        <v>0.125</v>
      </c>
    </row>
    <row r="82" spans="1:5" x14ac:dyDescent="0.25">
      <c r="A82" s="278" t="s">
        <v>61</v>
      </c>
      <c r="B82" s="267">
        <v>0.1</v>
      </c>
      <c r="C82" s="267">
        <v>0</v>
      </c>
      <c r="D82" s="267">
        <v>0</v>
      </c>
      <c r="E82" s="2">
        <f>B82+C82+D82</f>
        <v>0.1</v>
      </c>
    </row>
    <row r="83" spans="1:5" x14ac:dyDescent="0.25">
      <c r="A83" s="278" t="s">
        <v>78</v>
      </c>
      <c r="B83" s="267">
        <v>7.1428571428571425E-2</v>
      </c>
      <c r="C83" s="267">
        <v>0</v>
      </c>
      <c r="D83" s="267">
        <v>0</v>
      </c>
      <c r="E83" s="2">
        <f>B83+C83+D83</f>
        <v>7.1428571428571425E-2</v>
      </c>
    </row>
    <row r="84" spans="1:5" x14ac:dyDescent="0.25">
      <c r="A84" s="40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40"/>
      <c r="B86" s="2"/>
      <c r="C86" s="2"/>
      <c r="D86" s="2"/>
      <c r="E86" s="2"/>
    </row>
    <row r="87" spans="1:5" x14ac:dyDescent="0.25">
      <c r="A87" s="40"/>
      <c r="B87" s="2"/>
      <c r="C87" s="2"/>
      <c r="D87" s="2"/>
      <c r="E87" s="2"/>
    </row>
    <row r="88" spans="1:5" x14ac:dyDescent="0.25">
      <c r="A88" s="40"/>
      <c r="B88" s="2"/>
      <c r="C88" s="2"/>
      <c r="D88" s="2"/>
      <c r="E88" s="2"/>
    </row>
    <row r="89" spans="1:5" x14ac:dyDescent="0.25">
      <c r="A89" s="40"/>
      <c r="B89" s="2"/>
      <c r="C89" s="2"/>
      <c r="D89" s="2"/>
      <c r="E89" s="2"/>
    </row>
    <row r="90" spans="1:5" x14ac:dyDescent="0.25">
      <c r="A90" s="40"/>
      <c r="B90" s="2"/>
      <c r="C90" s="2"/>
      <c r="D90" s="2"/>
      <c r="E90" s="2"/>
    </row>
    <row r="91" spans="1:5" x14ac:dyDescent="0.25">
      <c r="A91" s="40"/>
      <c r="B91" s="2"/>
      <c r="C91" s="2"/>
      <c r="D91" s="2"/>
      <c r="E91" s="2"/>
    </row>
    <row r="92" spans="1:5" x14ac:dyDescent="0.25">
      <c r="A92" s="40"/>
      <c r="B92" s="2"/>
      <c r="C92" s="2"/>
      <c r="D92" s="2"/>
      <c r="E92" s="2"/>
    </row>
    <row r="93" spans="1:5" x14ac:dyDescent="0.25">
      <c r="A93" s="40"/>
      <c r="B93" s="2"/>
      <c r="C93" s="2"/>
      <c r="D93" s="2"/>
      <c r="E93" s="2"/>
    </row>
    <row r="94" spans="1:5" x14ac:dyDescent="0.25">
      <c r="A94" s="40"/>
      <c r="B94" s="2"/>
      <c r="C94" s="2"/>
      <c r="D94" s="2"/>
      <c r="E94" s="2"/>
    </row>
    <row r="95" spans="1:5" x14ac:dyDescent="0.25">
      <c r="A95" s="40"/>
      <c r="B95" s="2"/>
      <c r="C95" s="2"/>
      <c r="D95" s="2"/>
      <c r="E95" s="2"/>
    </row>
    <row r="96" spans="1:5" x14ac:dyDescent="0.25">
      <c r="A96" s="40"/>
      <c r="B96" s="2"/>
      <c r="C96" s="2"/>
      <c r="D96" s="2"/>
      <c r="E96" s="2"/>
    </row>
    <row r="97" spans="1:5" x14ac:dyDescent="0.25">
      <c r="A97" s="40"/>
      <c r="B97" s="2"/>
      <c r="C97" s="2"/>
      <c r="D97" s="2"/>
      <c r="E97" s="2"/>
    </row>
    <row r="98" spans="1:5" x14ac:dyDescent="0.25">
      <c r="A98" s="40"/>
      <c r="B98" s="2"/>
      <c r="C98" s="2"/>
      <c r="D98" s="2"/>
      <c r="E98" s="2"/>
    </row>
    <row r="99" spans="1:5" x14ac:dyDescent="0.25">
      <c r="A99" s="40"/>
      <c r="B99" s="2"/>
      <c r="C99" s="2"/>
      <c r="D99" s="2"/>
      <c r="E99" s="2"/>
    </row>
    <row r="100" spans="1:5" x14ac:dyDescent="0.25">
      <c r="A100" s="40"/>
      <c r="B100" s="2"/>
      <c r="C100" s="2"/>
      <c r="D100" s="2"/>
      <c r="E100" s="2"/>
    </row>
    <row r="101" spans="1:5" x14ac:dyDescent="0.25">
      <c r="A101" s="40"/>
      <c r="B101" s="2"/>
      <c r="C101" s="2"/>
      <c r="D101" s="2"/>
      <c r="E101" s="2"/>
    </row>
    <row r="102" spans="1:5" x14ac:dyDescent="0.25">
      <c r="A102" s="40"/>
      <c r="B102" s="2"/>
      <c r="C102" s="2"/>
      <c r="D102" s="2"/>
      <c r="E102" s="2"/>
    </row>
    <row r="103" spans="1:5" x14ac:dyDescent="0.25">
      <c r="A103" s="40"/>
      <c r="B103" s="2"/>
      <c r="C103" s="2"/>
      <c r="D103" s="2"/>
      <c r="E103" s="2"/>
    </row>
    <row r="104" spans="1:5" x14ac:dyDescent="0.25">
      <c r="A104" s="40"/>
      <c r="B104" s="2"/>
      <c r="C104" s="2"/>
      <c r="D104" s="2"/>
      <c r="E104" s="2"/>
    </row>
    <row r="105" spans="1:5" x14ac:dyDescent="0.25">
      <c r="A105" s="40"/>
      <c r="B105" s="2"/>
      <c r="C105" s="2"/>
      <c r="D105" s="2"/>
      <c r="E105" s="2"/>
    </row>
    <row r="106" spans="1:5" x14ac:dyDescent="0.25">
      <c r="A106" s="40"/>
      <c r="B106" s="2"/>
      <c r="C106" s="2"/>
      <c r="D106" s="2"/>
      <c r="E106" s="2"/>
    </row>
    <row r="107" spans="1:5" x14ac:dyDescent="0.25">
      <c r="A107" s="40"/>
      <c r="B107" s="2"/>
      <c r="C107" s="2"/>
      <c r="D107" s="2"/>
      <c r="E107" s="2"/>
    </row>
    <row r="108" spans="1:5" x14ac:dyDescent="0.25">
      <c r="A108" s="40"/>
      <c r="B108" s="2"/>
      <c r="C108" s="2"/>
      <c r="D108" s="2"/>
      <c r="E108" s="2"/>
    </row>
    <row r="109" spans="1:5" x14ac:dyDescent="0.25">
      <c r="A109" s="40"/>
      <c r="B109" s="2"/>
      <c r="C109" s="2"/>
      <c r="D109" s="2"/>
      <c r="E109" s="2"/>
    </row>
    <row r="110" spans="1:5" x14ac:dyDescent="0.25">
      <c r="A110" s="40"/>
      <c r="B110" s="2"/>
      <c r="C110" s="2"/>
      <c r="D110" s="2"/>
      <c r="E110" s="2"/>
    </row>
    <row r="111" spans="1:5" x14ac:dyDescent="0.25">
      <c r="A111" s="40"/>
      <c r="B111" s="2"/>
      <c r="C111" s="2"/>
      <c r="D111" s="2"/>
      <c r="E111" s="2"/>
    </row>
    <row r="112" spans="1:5" x14ac:dyDescent="0.25">
      <c r="A112" s="40"/>
      <c r="B112" s="2"/>
      <c r="C112" s="2"/>
      <c r="D112" s="2"/>
      <c r="E112" s="2"/>
    </row>
    <row r="113" spans="1:5" x14ac:dyDescent="0.25">
      <c r="A113" s="40"/>
      <c r="B113" s="2"/>
      <c r="C113" s="2"/>
      <c r="D113" s="2"/>
      <c r="E113" s="2"/>
    </row>
    <row r="114" spans="1:5" x14ac:dyDescent="0.25">
      <c r="A114" s="40"/>
      <c r="B114" s="35"/>
      <c r="C114" s="34"/>
    </row>
    <row r="115" spans="1:5" x14ac:dyDescent="0.25">
      <c r="A115" s="40"/>
      <c r="B115" s="35"/>
      <c r="C115" s="34"/>
    </row>
    <row r="116" spans="1:5" x14ac:dyDescent="0.25">
      <c r="A116" s="40"/>
      <c r="B116" s="35"/>
      <c r="C116" s="34"/>
    </row>
    <row r="117" spans="1:5" x14ac:dyDescent="0.25">
      <c r="A117" s="40"/>
      <c r="B117" s="35"/>
      <c r="C117" s="34"/>
    </row>
    <row r="118" spans="1:5" x14ac:dyDescent="0.25">
      <c r="A118" s="40"/>
      <c r="B118" s="35"/>
      <c r="C118" s="34"/>
    </row>
    <row r="119" spans="1:5" x14ac:dyDescent="0.25">
      <c r="A119" s="40"/>
      <c r="B119" s="35"/>
      <c r="C119" s="34"/>
    </row>
    <row r="120" spans="1:5" x14ac:dyDescent="0.25">
      <c r="A120" s="40"/>
      <c r="B120" s="35"/>
      <c r="C120" s="34"/>
    </row>
    <row r="121" spans="1:5" x14ac:dyDescent="0.25">
      <c r="A121" s="40"/>
      <c r="B121" s="35"/>
      <c r="C121" s="34"/>
    </row>
    <row r="122" spans="1:5" x14ac:dyDescent="0.25">
      <c r="A122" s="40"/>
      <c r="B122" s="35"/>
      <c r="C122" s="34"/>
    </row>
    <row r="123" spans="1:5" x14ac:dyDescent="0.25">
      <c r="A123" s="40"/>
      <c r="B123" s="35"/>
      <c r="C123" s="34"/>
    </row>
    <row r="124" spans="1:5" x14ac:dyDescent="0.25">
      <c r="A124" s="40"/>
      <c r="B124" s="35"/>
      <c r="C124" s="34"/>
    </row>
    <row r="125" spans="1:5" x14ac:dyDescent="0.25">
      <c r="A125" s="40"/>
      <c r="B125" s="35"/>
      <c r="C125" s="34"/>
    </row>
    <row r="126" spans="1:5" x14ac:dyDescent="0.25">
      <c r="A126" s="40"/>
      <c r="B126" s="35"/>
      <c r="C126" s="34"/>
    </row>
    <row r="127" spans="1:5" x14ac:dyDescent="0.25">
      <c r="A127" s="40"/>
      <c r="B127" s="35"/>
      <c r="C127" s="34"/>
    </row>
    <row r="128" spans="1:5" x14ac:dyDescent="0.25">
      <c r="A128" s="40"/>
      <c r="B128" s="35"/>
      <c r="C128" s="34"/>
    </row>
    <row r="129" spans="1:3" x14ac:dyDescent="0.25">
      <c r="A129" s="40"/>
      <c r="B129" s="35"/>
      <c r="C129" s="34"/>
    </row>
    <row r="130" spans="1:3" x14ac:dyDescent="0.25">
      <c r="A130" s="40"/>
      <c r="B130" s="35"/>
      <c r="C130" s="34"/>
    </row>
    <row r="131" spans="1:3" x14ac:dyDescent="0.25">
      <c r="A131" s="40"/>
      <c r="B131" s="35"/>
      <c r="C131" s="34"/>
    </row>
    <row r="132" spans="1:3" x14ac:dyDescent="0.25">
      <c r="A132" s="40"/>
      <c r="B132" s="35"/>
      <c r="C132" s="34"/>
    </row>
    <row r="133" spans="1:3" x14ac:dyDescent="0.25">
      <c r="A133" s="40"/>
      <c r="B133" s="35"/>
      <c r="C133" s="34"/>
    </row>
    <row r="134" spans="1:3" x14ac:dyDescent="0.25">
      <c r="A134" s="40"/>
      <c r="B134" s="35"/>
      <c r="C134" s="34"/>
    </row>
    <row r="135" spans="1:3" x14ac:dyDescent="0.25">
      <c r="A135" s="40"/>
      <c r="B135" s="35"/>
      <c r="C135" s="34"/>
    </row>
    <row r="136" spans="1:3" x14ac:dyDescent="0.25">
      <c r="A136" s="40"/>
      <c r="B136" s="35"/>
      <c r="C136" s="34"/>
    </row>
    <row r="137" spans="1:3" x14ac:dyDescent="0.25">
      <c r="A137" s="40"/>
      <c r="B137" s="35"/>
      <c r="C137" s="34"/>
    </row>
    <row r="138" spans="1:3" x14ac:dyDescent="0.25">
      <c r="A138" s="40"/>
      <c r="B138" s="35"/>
      <c r="C138" s="34"/>
    </row>
    <row r="139" spans="1:3" x14ac:dyDescent="0.25">
      <c r="A139" s="40"/>
      <c r="B139" s="35"/>
      <c r="C139" s="34"/>
    </row>
    <row r="140" spans="1:3" x14ac:dyDescent="0.25">
      <c r="A140" s="40"/>
      <c r="B140" s="35"/>
      <c r="C140" s="34"/>
    </row>
    <row r="141" spans="1:3" x14ac:dyDescent="0.25">
      <c r="A141" s="40"/>
      <c r="B141" s="35"/>
      <c r="C141" s="34"/>
    </row>
    <row r="142" spans="1:3" x14ac:dyDescent="0.25">
      <c r="A142" s="40"/>
      <c r="B142" s="35"/>
      <c r="C142" s="34"/>
    </row>
    <row r="143" spans="1:3" x14ac:dyDescent="0.25">
      <c r="A143" s="40"/>
      <c r="B143" s="35"/>
      <c r="C143" s="34"/>
    </row>
    <row r="144" spans="1:3" x14ac:dyDescent="0.25">
      <c r="A144" s="40"/>
      <c r="B144" s="35"/>
      <c r="C144" s="34"/>
    </row>
    <row r="145" spans="1:3" x14ac:dyDescent="0.25">
      <c r="A145" s="52"/>
      <c r="B145" s="35"/>
      <c r="C145" s="34"/>
    </row>
    <row r="146" spans="1:3" x14ac:dyDescent="0.25">
      <c r="A146" s="52"/>
    </row>
  </sheetData>
  <sortState ref="A77:E79">
    <sortCondition descending="1" ref="A77:A79"/>
  </sortState>
  <conditionalFormatting sqref="A85">
    <cfRule type="duplicateValues" dxfId="28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47"/>
  <sheetViews>
    <sheetView topLeftCell="A34" zoomScaleNormal="100" workbookViewId="0">
      <selection activeCell="F27" sqref="F27"/>
    </sheetView>
  </sheetViews>
  <sheetFormatPr defaultRowHeight="15" x14ac:dyDescent="0.25"/>
  <cols>
    <col min="1" max="1" width="36.28515625" customWidth="1"/>
  </cols>
  <sheetData>
    <row r="1" spans="1:8" x14ac:dyDescent="0.25">
      <c r="A1" s="18" t="s">
        <v>89</v>
      </c>
      <c r="C1" s="31" t="s">
        <v>133</v>
      </c>
    </row>
    <row r="2" spans="1:8" x14ac:dyDescent="0.25">
      <c r="G2" s="64"/>
    </row>
    <row r="3" spans="1:8" x14ac:dyDescent="0.25">
      <c r="B3" s="19" t="s">
        <v>656</v>
      </c>
      <c r="C3" s="19" t="s">
        <v>658</v>
      </c>
      <c r="D3" s="19" t="s">
        <v>659</v>
      </c>
      <c r="E3" s="19" t="s">
        <v>116</v>
      </c>
      <c r="G3" s="31"/>
    </row>
    <row r="4" spans="1:8" x14ac:dyDescent="0.25">
      <c r="A4" s="281" t="s">
        <v>91</v>
      </c>
      <c r="B4" s="271">
        <v>0.6</v>
      </c>
      <c r="C4" s="271">
        <v>0.26666666666666666</v>
      </c>
      <c r="D4" s="271">
        <v>0</v>
      </c>
      <c r="E4" s="107">
        <f t="shared" ref="E4:E30" si="0">B4+C4+D4</f>
        <v>0.8666666666666667</v>
      </c>
    </row>
    <row r="5" spans="1:8" x14ac:dyDescent="0.25">
      <c r="A5" s="281" t="s">
        <v>70</v>
      </c>
      <c r="B5" s="271">
        <v>0.52631578947368418</v>
      </c>
      <c r="C5" s="271">
        <v>0.26315789473684209</v>
      </c>
      <c r="D5" s="271">
        <v>5.2631578947368418E-2</v>
      </c>
      <c r="E5" s="107">
        <f t="shared" si="0"/>
        <v>0.84210526315789469</v>
      </c>
    </row>
    <row r="6" spans="1:8" x14ac:dyDescent="0.25">
      <c r="A6" s="281" t="s">
        <v>642</v>
      </c>
      <c r="B6" s="271">
        <v>0.16666666666666666</v>
      </c>
      <c r="C6" s="271">
        <v>0.5</v>
      </c>
      <c r="D6" s="271">
        <v>0.16666666666666666</v>
      </c>
      <c r="E6" s="107">
        <f>B6+C6+D6</f>
        <v>0.83333333333333326</v>
      </c>
      <c r="H6" s="64"/>
    </row>
    <row r="7" spans="1:8" x14ac:dyDescent="0.25">
      <c r="A7" s="281" t="s">
        <v>646</v>
      </c>
      <c r="B7" s="271">
        <v>0.33333333333333331</v>
      </c>
      <c r="C7" s="271">
        <v>0</v>
      </c>
      <c r="D7" s="271">
        <v>0.5</v>
      </c>
      <c r="E7" s="107">
        <f>B7+C7+D7</f>
        <v>0.83333333333333326</v>
      </c>
    </row>
    <row r="8" spans="1:8" x14ac:dyDescent="0.25">
      <c r="A8" s="281" t="s">
        <v>652</v>
      </c>
      <c r="B8" s="271">
        <v>0.83333333333333337</v>
      </c>
      <c r="C8" s="271">
        <v>0</v>
      </c>
      <c r="D8" s="271">
        <v>0</v>
      </c>
      <c r="E8" s="107">
        <f>B8+C8+D8</f>
        <v>0.83333333333333337</v>
      </c>
    </row>
    <row r="9" spans="1:8" x14ac:dyDescent="0.25">
      <c r="A9" s="281" t="s">
        <v>92</v>
      </c>
      <c r="B9" s="271">
        <v>0.3</v>
      </c>
      <c r="C9" s="271">
        <v>0.2</v>
      </c>
      <c r="D9" s="271">
        <v>0.3</v>
      </c>
      <c r="E9" s="107">
        <f>B9+C9+D9</f>
        <v>0.8</v>
      </c>
    </row>
    <row r="10" spans="1:8" x14ac:dyDescent="0.25">
      <c r="A10" s="281" t="s">
        <v>56</v>
      </c>
      <c r="B10" s="271">
        <v>0.7</v>
      </c>
      <c r="C10" s="271">
        <v>0</v>
      </c>
      <c r="D10" s="271">
        <v>0.1</v>
      </c>
      <c r="E10" s="107">
        <f>B10+C10+D10</f>
        <v>0.79999999999999993</v>
      </c>
    </row>
    <row r="11" spans="1:8" x14ac:dyDescent="0.25">
      <c r="A11" s="281" t="s">
        <v>34</v>
      </c>
      <c r="B11" s="271">
        <v>0.5714285714285714</v>
      </c>
      <c r="C11" s="271">
        <v>0.21428571428571427</v>
      </c>
      <c r="D11" s="271">
        <v>0</v>
      </c>
      <c r="E11" s="107">
        <f t="shared" si="0"/>
        <v>0.7857142857142857</v>
      </c>
    </row>
    <row r="12" spans="1:8" x14ac:dyDescent="0.25">
      <c r="A12" s="281" t="s">
        <v>88</v>
      </c>
      <c r="B12" s="271">
        <v>0.22222222222222221</v>
      </c>
      <c r="C12" s="271">
        <v>0.1111111111111111</v>
      </c>
      <c r="D12" s="271">
        <v>0.44444444444444442</v>
      </c>
      <c r="E12" s="107">
        <f t="shared" si="0"/>
        <v>0.77777777777777768</v>
      </c>
    </row>
    <row r="13" spans="1:8" x14ac:dyDescent="0.25">
      <c r="A13" s="281" t="s">
        <v>24</v>
      </c>
      <c r="B13" s="271">
        <v>0.38461538461538464</v>
      </c>
      <c r="C13" s="271">
        <v>0.30769230769230771</v>
      </c>
      <c r="D13" s="271">
        <v>7.6923076923076927E-2</v>
      </c>
      <c r="E13" s="107">
        <f t="shared" si="0"/>
        <v>0.76923076923076916</v>
      </c>
    </row>
    <row r="14" spans="1:8" x14ac:dyDescent="0.25">
      <c r="A14" s="281" t="s">
        <v>75</v>
      </c>
      <c r="B14" s="271">
        <v>0.54545454545454541</v>
      </c>
      <c r="C14" s="271">
        <v>0.18181818181818182</v>
      </c>
      <c r="D14" s="271">
        <v>0</v>
      </c>
      <c r="E14" s="107">
        <f t="shared" si="0"/>
        <v>0.72727272727272729</v>
      </c>
    </row>
    <row r="15" spans="1:8" x14ac:dyDescent="0.25">
      <c r="A15" s="281" t="s">
        <v>69</v>
      </c>
      <c r="B15" s="271">
        <v>0.45161290322580644</v>
      </c>
      <c r="C15" s="271">
        <v>0.19354838709677419</v>
      </c>
      <c r="D15" s="271">
        <v>6.4516129032258063E-2</v>
      </c>
      <c r="E15" s="107">
        <f t="shared" si="0"/>
        <v>0.70967741935483875</v>
      </c>
    </row>
    <row r="16" spans="1:8" x14ac:dyDescent="0.25">
      <c r="A16" s="281" t="s">
        <v>57</v>
      </c>
      <c r="B16" s="271">
        <v>0.2</v>
      </c>
      <c r="C16" s="271">
        <v>0.13333333333333333</v>
      </c>
      <c r="D16" s="271">
        <v>0.33333333333333331</v>
      </c>
      <c r="E16" s="107">
        <f>B16+C16+D16</f>
        <v>0.66666666666666674</v>
      </c>
    </row>
    <row r="17" spans="1:5" x14ac:dyDescent="0.25">
      <c r="A17" s="281" t="s">
        <v>36</v>
      </c>
      <c r="B17" s="271">
        <v>0.1111111111111111</v>
      </c>
      <c r="C17" s="271">
        <v>0.22222222222222221</v>
      </c>
      <c r="D17" s="271">
        <v>0.33333333333333331</v>
      </c>
      <c r="E17" s="107">
        <f>B17+C17+D17</f>
        <v>0.66666666666666663</v>
      </c>
    </row>
    <row r="18" spans="1:5" x14ac:dyDescent="0.25">
      <c r="A18" s="281" t="s">
        <v>30</v>
      </c>
      <c r="B18" s="271">
        <v>0.42307692307692307</v>
      </c>
      <c r="C18" s="271">
        <v>0.23076923076923078</v>
      </c>
      <c r="D18" s="271">
        <v>0</v>
      </c>
      <c r="E18" s="107">
        <f t="shared" si="0"/>
        <v>0.65384615384615385</v>
      </c>
    </row>
    <row r="19" spans="1:5" x14ac:dyDescent="0.25">
      <c r="A19" s="281" t="s">
        <v>651</v>
      </c>
      <c r="B19" s="271">
        <v>0.42857142857142855</v>
      </c>
      <c r="C19" s="271">
        <v>0.14285714285714285</v>
      </c>
      <c r="D19" s="271">
        <v>7.1428571428571425E-2</v>
      </c>
      <c r="E19" s="107">
        <f t="shared" si="0"/>
        <v>0.64285714285714279</v>
      </c>
    </row>
    <row r="20" spans="1:5" x14ac:dyDescent="0.25">
      <c r="A20" s="281" t="s">
        <v>403</v>
      </c>
      <c r="B20" s="271">
        <v>0.38461538461538464</v>
      </c>
      <c r="C20" s="271">
        <v>0.23076923076923078</v>
      </c>
      <c r="D20" s="271">
        <v>0</v>
      </c>
      <c r="E20" s="107">
        <f t="shared" si="0"/>
        <v>0.61538461538461542</v>
      </c>
    </row>
    <row r="21" spans="1:5" x14ac:dyDescent="0.25">
      <c r="A21" s="281" t="s">
        <v>28</v>
      </c>
      <c r="B21" s="271">
        <v>0.3888888888888889</v>
      </c>
      <c r="C21" s="271">
        <v>0.22222222222222221</v>
      </c>
      <c r="D21" s="271">
        <v>0</v>
      </c>
      <c r="E21" s="107">
        <f t="shared" si="0"/>
        <v>0.61111111111111116</v>
      </c>
    </row>
    <row r="22" spans="1:5" x14ac:dyDescent="0.25">
      <c r="A22" s="281" t="s">
        <v>40</v>
      </c>
      <c r="B22" s="271">
        <v>0.4</v>
      </c>
      <c r="C22" s="271">
        <v>0</v>
      </c>
      <c r="D22" s="271">
        <v>0.2</v>
      </c>
      <c r="E22" s="107">
        <f>B22+C22+D22</f>
        <v>0.60000000000000009</v>
      </c>
    </row>
    <row r="23" spans="1:5" x14ac:dyDescent="0.25">
      <c r="A23" s="281" t="s">
        <v>74</v>
      </c>
      <c r="B23" s="271">
        <v>0.2</v>
      </c>
      <c r="C23" s="271">
        <v>0.4</v>
      </c>
      <c r="D23" s="271">
        <v>0</v>
      </c>
      <c r="E23" s="107">
        <f>B23+C23+D23</f>
        <v>0.60000000000000009</v>
      </c>
    </row>
    <row r="24" spans="1:5" x14ac:dyDescent="0.25">
      <c r="A24" s="282" t="s">
        <v>62</v>
      </c>
      <c r="B24" s="271">
        <v>0.41176470588235292</v>
      </c>
      <c r="C24" s="271">
        <v>0.17647058823529413</v>
      </c>
      <c r="D24" s="271">
        <v>0</v>
      </c>
      <c r="E24" s="107">
        <f t="shared" si="0"/>
        <v>0.58823529411764708</v>
      </c>
    </row>
    <row r="25" spans="1:5" x14ac:dyDescent="0.25">
      <c r="A25" s="281" t="s">
        <v>32</v>
      </c>
      <c r="B25" s="271">
        <v>0.5</v>
      </c>
      <c r="C25" s="271">
        <v>0</v>
      </c>
      <c r="D25" s="271">
        <v>8.3333333333333329E-2</v>
      </c>
      <c r="E25" s="107">
        <f t="shared" si="0"/>
        <v>0.58333333333333337</v>
      </c>
    </row>
    <row r="26" spans="1:5" x14ac:dyDescent="0.25">
      <c r="A26" s="300" t="s">
        <v>653</v>
      </c>
      <c r="B26" s="271">
        <v>0.42857142857142855</v>
      </c>
      <c r="C26" s="271">
        <v>0.14285714285714285</v>
      </c>
      <c r="D26" s="271">
        <v>0</v>
      </c>
      <c r="E26" s="107">
        <f>B26+C26+D26</f>
        <v>0.5714285714285714</v>
      </c>
    </row>
    <row r="27" spans="1:5" x14ac:dyDescent="0.25">
      <c r="A27" s="281" t="s">
        <v>73</v>
      </c>
      <c r="B27" s="271">
        <v>0.35714285714285715</v>
      </c>
      <c r="C27" s="271">
        <v>0.14285714285714285</v>
      </c>
      <c r="D27" s="271">
        <v>7.1428571428571425E-2</v>
      </c>
      <c r="E27" s="107">
        <f>B27+C27+D27</f>
        <v>0.5714285714285714</v>
      </c>
    </row>
    <row r="28" spans="1:5" x14ac:dyDescent="0.25">
      <c r="A28" s="301" t="s">
        <v>220</v>
      </c>
      <c r="B28" s="271">
        <v>0.14285714285714285</v>
      </c>
      <c r="C28" s="271">
        <v>0.42857142857142855</v>
      </c>
      <c r="D28" s="271">
        <v>0</v>
      </c>
      <c r="E28" s="107">
        <f>B28+C28+D28</f>
        <v>0.5714285714285714</v>
      </c>
    </row>
    <row r="29" spans="1:5" x14ac:dyDescent="0.25">
      <c r="A29" s="281" t="s">
        <v>83</v>
      </c>
      <c r="B29" s="271">
        <v>0.55555555555555558</v>
      </c>
      <c r="C29" s="271">
        <v>0</v>
      </c>
      <c r="D29" s="271">
        <v>0</v>
      </c>
      <c r="E29" s="107">
        <f t="shared" si="0"/>
        <v>0.55555555555555558</v>
      </c>
    </row>
    <row r="30" spans="1:5" x14ac:dyDescent="0.25">
      <c r="A30" s="281" t="s">
        <v>408</v>
      </c>
      <c r="B30" s="271">
        <v>0.18181818181818182</v>
      </c>
      <c r="C30" s="271">
        <v>0.18181818181818182</v>
      </c>
      <c r="D30" s="271">
        <v>0.18181818181818182</v>
      </c>
      <c r="E30" s="107">
        <f t="shared" si="0"/>
        <v>0.54545454545454541</v>
      </c>
    </row>
    <row r="31" spans="1:5" x14ac:dyDescent="0.25">
      <c r="A31" s="281" t="s">
        <v>85</v>
      </c>
      <c r="B31" s="271">
        <v>0.3125</v>
      </c>
      <c r="C31" s="271">
        <v>0.1875</v>
      </c>
      <c r="D31" s="271">
        <v>0</v>
      </c>
      <c r="E31" s="107">
        <f t="shared" ref="E31:E40" si="1">B31+C31+D31</f>
        <v>0.5</v>
      </c>
    </row>
    <row r="32" spans="1:5" x14ac:dyDescent="0.25">
      <c r="A32" s="281" t="s">
        <v>84</v>
      </c>
      <c r="B32" s="271">
        <v>0.4</v>
      </c>
      <c r="C32" s="271">
        <v>0.1</v>
      </c>
      <c r="D32" s="271">
        <v>0</v>
      </c>
      <c r="E32" s="107">
        <f t="shared" si="1"/>
        <v>0.5</v>
      </c>
    </row>
    <row r="33" spans="1:5" x14ac:dyDescent="0.25">
      <c r="A33" s="281" t="s">
        <v>43</v>
      </c>
      <c r="B33" s="271">
        <v>0.5</v>
      </c>
      <c r="C33" s="271">
        <v>0</v>
      </c>
      <c r="D33" s="271">
        <v>0</v>
      </c>
      <c r="E33" s="107">
        <f t="shared" si="1"/>
        <v>0.5</v>
      </c>
    </row>
    <row r="34" spans="1:5" x14ac:dyDescent="0.25">
      <c r="A34" s="281" t="s">
        <v>26</v>
      </c>
      <c r="B34" s="271">
        <v>0.5</v>
      </c>
      <c r="C34" s="271">
        <v>0</v>
      </c>
      <c r="D34" s="271">
        <v>0</v>
      </c>
      <c r="E34" s="107">
        <f t="shared" si="1"/>
        <v>0.5</v>
      </c>
    </row>
    <row r="35" spans="1:5" x14ac:dyDescent="0.25">
      <c r="A35" s="281" t="s">
        <v>41</v>
      </c>
      <c r="B35" s="271">
        <v>0.33333333333333331</v>
      </c>
      <c r="C35" s="271">
        <v>0.16666666666666666</v>
      </c>
      <c r="D35" s="271">
        <v>0</v>
      </c>
      <c r="E35" s="107">
        <f t="shared" si="1"/>
        <v>0.5</v>
      </c>
    </row>
    <row r="36" spans="1:5" x14ac:dyDescent="0.25">
      <c r="A36" s="281" t="s">
        <v>37</v>
      </c>
      <c r="B36" s="271">
        <v>0.33333333333333331</v>
      </c>
      <c r="C36" s="271">
        <v>0.16666666666666666</v>
      </c>
      <c r="D36" s="271">
        <v>0</v>
      </c>
      <c r="E36" s="136">
        <f t="shared" si="1"/>
        <v>0.5</v>
      </c>
    </row>
    <row r="37" spans="1:5" x14ac:dyDescent="0.25">
      <c r="A37" s="281" t="s">
        <v>55</v>
      </c>
      <c r="B37" s="271">
        <v>0.4</v>
      </c>
      <c r="C37" s="271">
        <v>0</v>
      </c>
      <c r="D37" s="271">
        <v>0.1</v>
      </c>
      <c r="E37" s="107">
        <f t="shared" si="1"/>
        <v>0.5</v>
      </c>
    </row>
    <row r="38" spans="1:5" x14ac:dyDescent="0.25">
      <c r="A38" s="281" t="s">
        <v>46</v>
      </c>
      <c r="B38" s="271">
        <v>0.5</v>
      </c>
      <c r="C38" s="271">
        <v>0</v>
      </c>
      <c r="D38" s="271">
        <v>0</v>
      </c>
      <c r="E38" s="107">
        <f t="shared" si="1"/>
        <v>0.5</v>
      </c>
    </row>
    <row r="39" spans="1:5" x14ac:dyDescent="0.25">
      <c r="A39" s="281" t="s">
        <v>29</v>
      </c>
      <c r="B39" s="271">
        <v>0.30769230769230771</v>
      </c>
      <c r="C39" s="271">
        <v>7.6923076923076927E-2</v>
      </c>
      <c r="D39" s="271">
        <v>7.6923076923076927E-2</v>
      </c>
      <c r="E39" s="107">
        <f t="shared" si="1"/>
        <v>0.46153846153846156</v>
      </c>
    </row>
    <row r="40" spans="1:5" x14ac:dyDescent="0.25">
      <c r="A40" s="281" t="s">
        <v>71</v>
      </c>
      <c r="B40" s="271">
        <v>0.29166666666666669</v>
      </c>
      <c r="C40" s="271">
        <v>0.16666666666666666</v>
      </c>
      <c r="D40" s="271">
        <v>0</v>
      </c>
      <c r="E40" s="107">
        <f t="shared" si="1"/>
        <v>0.45833333333333337</v>
      </c>
    </row>
    <row r="41" spans="1:5" x14ac:dyDescent="0.25">
      <c r="A41" s="281" t="s">
        <v>25</v>
      </c>
      <c r="B41" s="271">
        <v>0.36363636363636365</v>
      </c>
      <c r="C41" s="271">
        <v>9.0909090909090912E-2</v>
      </c>
      <c r="D41" s="271">
        <v>0</v>
      </c>
      <c r="E41" s="107">
        <f t="shared" ref="E41:E60" si="2">B41+C41+D41</f>
        <v>0.45454545454545459</v>
      </c>
    </row>
    <row r="42" spans="1:5" x14ac:dyDescent="0.25">
      <c r="A42" s="281" t="s">
        <v>66</v>
      </c>
      <c r="B42" s="271">
        <v>0.2857142857142857</v>
      </c>
      <c r="C42" s="271">
        <v>0.14285714285714285</v>
      </c>
      <c r="D42" s="271">
        <v>0</v>
      </c>
      <c r="E42" s="107">
        <f t="shared" ref="E42:E55" si="3">B42+C42+D42</f>
        <v>0.42857142857142855</v>
      </c>
    </row>
    <row r="43" spans="1:5" x14ac:dyDescent="0.25">
      <c r="A43" s="281" t="s">
        <v>654</v>
      </c>
      <c r="B43" s="271">
        <v>0.2857142857142857</v>
      </c>
      <c r="C43" s="271">
        <v>0.14285714285714285</v>
      </c>
      <c r="D43" s="271">
        <v>0</v>
      </c>
      <c r="E43" s="107">
        <f t="shared" si="3"/>
        <v>0.42857142857142855</v>
      </c>
    </row>
    <row r="44" spans="1:5" x14ac:dyDescent="0.25">
      <c r="A44" s="281" t="s">
        <v>54</v>
      </c>
      <c r="B44" s="271">
        <v>0</v>
      </c>
      <c r="C44" s="271">
        <v>0.42857142857142855</v>
      </c>
      <c r="D44" s="271">
        <v>0</v>
      </c>
      <c r="E44" s="107">
        <f t="shared" si="3"/>
        <v>0.42857142857142855</v>
      </c>
    </row>
    <row r="45" spans="1:5" x14ac:dyDescent="0.25">
      <c r="A45" s="281" t="s">
        <v>51</v>
      </c>
      <c r="B45" s="271">
        <v>0.14285714285714285</v>
      </c>
      <c r="C45" s="271">
        <v>0.2857142857142857</v>
      </c>
      <c r="D45" s="271">
        <v>0</v>
      </c>
      <c r="E45" s="107">
        <f t="shared" si="3"/>
        <v>0.42857142857142855</v>
      </c>
    </row>
    <row r="46" spans="1:5" x14ac:dyDescent="0.25">
      <c r="A46" s="281" t="s">
        <v>639</v>
      </c>
      <c r="B46" s="271">
        <v>0.4</v>
      </c>
      <c r="C46" s="271">
        <v>0</v>
      </c>
      <c r="D46" s="271">
        <v>0</v>
      </c>
      <c r="E46" s="107">
        <f t="shared" si="3"/>
        <v>0.4</v>
      </c>
    </row>
    <row r="47" spans="1:5" x14ac:dyDescent="0.25">
      <c r="A47" s="281" t="s">
        <v>76</v>
      </c>
      <c r="B47" s="271">
        <v>0.4</v>
      </c>
      <c r="C47" s="271">
        <v>0</v>
      </c>
      <c r="D47" s="271">
        <v>0</v>
      </c>
      <c r="E47" s="107">
        <f t="shared" si="3"/>
        <v>0.4</v>
      </c>
    </row>
    <row r="48" spans="1:5" x14ac:dyDescent="0.25">
      <c r="A48" s="281" t="s">
        <v>48</v>
      </c>
      <c r="B48" s="271">
        <v>0.4</v>
      </c>
      <c r="C48" s="271">
        <v>0</v>
      </c>
      <c r="D48" s="271">
        <v>0</v>
      </c>
      <c r="E48" s="107">
        <f t="shared" si="3"/>
        <v>0.4</v>
      </c>
    </row>
    <row r="49" spans="1:5" x14ac:dyDescent="0.25">
      <c r="A49" s="281" t="s">
        <v>81</v>
      </c>
      <c r="B49" s="271">
        <v>0.2</v>
      </c>
      <c r="C49" s="271">
        <v>0.2</v>
      </c>
      <c r="D49" s="271">
        <v>0</v>
      </c>
      <c r="E49" s="107">
        <f t="shared" si="3"/>
        <v>0.4</v>
      </c>
    </row>
    <row r="50" spans="1:5" x14ac:dyDescent="0.25">
      <c r="A50" s="281" t="s">
        <v>67</v>
      </c>
      <c r="B50" s="271">
        <v>0.25</v>
      </c>
      <c r="C50" s="271">
        <v>0.125</v>
      </c>
      <c r="D50" s="271">
        <v>0</v>
      </c>
      <c r="E50" s="107">
        <f t="shared" si="3"/>
        <v>0.375</v>
      </c>
    </row>
    <row r="51" spans="1:5" x14ac:dyDescent="0.25">
      <c r="A51" s="281" t="s">
        <v>650</v>
      </c>
      <c r="B51" s="271">
        <v>0.25</v>
      </c>
      <c r="C51" s="271">
        <v>0.125</v>
      </c>
      <c r="D51" s="271">
        <v>0</v>
      </c>
      <c r="E51" s="107">
        <f t="shared" si="3"/>
        <v>0.375</v>
      </c>
    </row>
    <row r="52" spans="1:5" x14ac:dyDescent="0.25">
      <c r="A52" s="281" t="s">
        <v>44</v>
      </c>
      <c r="B52" s="271">
        <v>0.2857142857142857</v>
      </c>
      <c r="C52" s="271">
        <v>7.1428571428571425E-2</v>
      </c>
      <c r="D52" s="271">
        <v>0</v>
      </c>
      <c r="E52" s="107">
        <f t="shared" si="3"/>
        <v>0.3571428571428571</v>
      </c>
    </row>
    <row r="53" spans="1:5" x14ac:dyDescent="0.25">
      <c r="A53" s="281" t="s">
        <v>79</v>
      </c>
      <c r="B53" s="271">
        <v>0.36363636363636365</v>
      </c>
      <c r="C53" s="271">
        <v>0</v>
      </c>
      <c r="D53" s="271">
        <v>0</v>
      </c>
      <c r="E53" s="107">
        <f t="shared" si="3"/>
        <v>0.36363636363636365</v>
      </c>
    </row>
    <row r="54" spans="1:5" x14ac:dyDescent="0.25">
      <c r="A54" s="281" t="s">
        <v>82</v>
      </c>
      <c r="B54" s="271">
        <v>0.36363636363636365</v>
      </c>
      <c r="C54" s="271">
        <v>0</v>
      </c>
      <c r="D54" s="271">
        <v>0</v>
      </c>
      <c r="E54" s="107">
        <f t="shared" si="3"/>
        <v>0.36363636363636365</v>
      </c>
    </row>
    <row r="55" spans="1:5" x14ac:dyDescent="0.25">
      <c r="A55" s="281" t="s">
        <v>52</v>
      </c>
      <c r="B55" s="271">
        <v>9.0909090909090912E-2</v>
      </c>
      <c r="C55" s="271">
        <v>0.27272727272727271</v>
      </c>
      <c r="D55" s="271">
        <v>0</v>
      </c>
      <c r="E55" s="107">
        <f t="shared" si="3"/>
        <v>0.36363636363636365</v>
      </c>
    </row>
    <row r="56" spans="1:5" x14ac:dyDescent="0.25">
      <c r="A56" s="281" t="s">
        <v>50</v>
      </c>
      <c r="B56" s="271">
        <v>0.23529411764705882</v>
      </c>
      <c r="C56" s="271">
        <v>0.11764705882352941</v>
      </c>
      <c r="D56" s="271">
        <v>0</v>
      </c>
      <c r="E56" s="107">
        <f t="shared" si="2"/>
        <v>0.3529411764705882</v>
      </c>
    </row>
    <row r="57" spans="1:5" x14ac:dyDescent="0.25">
      <c r="A57" s="281" t="s">
        <v>77</v>
      </c>
      <c r="B57" s="271">
        <v>0.27586206896551724</v>
      </c>
      <c r="C57" s="271">
        <v>6.8965517241379309E-2</v>
      </c>
      <c r="D57" s="271">
        <v>0</v>
      </c>
      <c r="E57" s="107">
        <f t="shared" si="2"/>
        <v>0.34482758620689657</v>
      </c>
    </row>
    <row r="58" spans="1:5" x14ac:dyDescent="0.25">
      <c r="A58" s="281" t="s">
        <v>53</v>
      </c>
      <c r="B58" s="271">
        <v>0.33333333333333331</v>
      </c>
      <c r="C58" s="271">
        <v>0</v>
      </c>
      <c r="D58" s="271">
        <v>0</v>
      </c>
      <c r="E58" s="107">
        <f t="shared" si="2"/>
        <v>0.33333333333333331</v>
      </c>
    </row>
    <row r="59" spans="1:5" x14ac:dyDescent="0.25">
      <c r="A59" s="281" t="s">
        <v>27</v>
      </c>
      <c r="B59" s="271">
        <v>0.3125</v>
      </c>
      <c r="C59" s="271">
        <v>0</v>
      </c>
      <c r="D59" s="271">
        <v>0</v>
      </c>
      <c r="E59" s="107">
        <f t="shared" si="2"/>
        <v>0.3125</v>
      </c>
    </row>
    <row r="60" spans="1:5" x14ac:dyDescent="0.25">
      <c r="A60" s="281" t="s">
        <v>49</v>
      </c>
      <c r="B60" s="271">
        <v>0.2</v>
      </c>
      <c r="C60" s="271">
        <v>0.1</v>
      </c>
      <c r="D60" s="271">
        <v>0</v>
      </c>
      <c r="E60" s="107">
        <f t="shared" si="2"/>
        <v>0.30000000000000004</v>
      </c>
    </row>
    <row r="61" spans="1:5" x14ac:dyDescent="0.25">
      <c r="A61" s="281" t="s">
        <v>399</v>
      </c>
      <c r="B61" s="271">
        <v>0.14285714285714285</v>
      </c>
      <c r="C61" s="271">
        <v>0.14285714285714285</v>
      </c>
      <c r="D61" s="271">
        <v>0</v>
      </c>
      <c r="E61" s="107">
        <f t="shared" ref="E61:E68" si="4">B61+C61+D61</f>
        <v>0.2857142857142857</v>
      </c>
    </row>
    <row r="62" spans="1:5" x14ac:dyDescent="0.25">
      <c r="A62" s="281" t="s">
        <v>45</v>
      </c>
      <c r="B62" s="271">
        <v>0.2857142857142857</v>
      </c>
      <c r="C62" s="271">
        <v>0</v>
      </c>
      <c r="D62" s="271">
        <v>0</v>
      </c>
      <c r="E62" s="107">
        <f t="shared" si="4"/>
        <v>0.2857142857142857</v>
      </c>
    </row>
    <row r="63" spans="1:5" x14ac:dyDescent="0.25">
      <c r="A63" s="281" t="s">
        <v>33</v>
      </c>
      <c r="B63" s="271">
        <v>0.13333333333333333</v>
      </c>
      <c r="C63" s="271">
        <v>0.13333333333333333</v>
      </c>
      <c r="D63" s="271">
        <v>0</v>
      </c>
      <c r="E63" s="107">
        <f t="shared" si="4"/>
        <v>0.26666666666666666</v>
      </c>
    </row>
    <row r="64" spans="1:5" s="63" customFormat="1" x14ac:dyDescent="0.25">
      <c r="A64" s="281" t="s">
        <v>72</v>
      </c>
      <c r="B64" s="271">
        <v>0.27272727272727271</v>
      </c>
      <c r="C64" s="271">
        <v>0</v>
      </c>
      <c r="D64" s="271">
        <v>0</v>
      </c>
      <c r="E64" s="107">
        <f t="shared" si="4"/>
        <v>0.27272727272727271</v>
      </c>
    </row>
    <row r="65" spans="1:5" x14ac:dyDescent="0.25">
      <c r="A65" s="281" t="s">
        <v>87</v>
      </c>
      <c r="B65" s="271">
        <v>0.27272727272727271</v>
      </c>
      <c r="C65" s="271">
        <v>0</v>
      </c>
      <c r="D65" s="271">
        <v>0</v>
      </c>
      <c r="E65" s="107">
        <f t="shared" si="4"/>
        <v>0.27272727272727271</v>
      </c>
    </row>
    <row r="66" spans="1:5" x14ac:dyDescent="0.25">
      <c r="A66" s="281" t="s">
        <v>86</v>
      </c>
      <c r="B66" s="271">
        <v>0</v>
      </c>
      <c r="C66" s="271">
        <v>0.25</v>
      </c>
      <c r="D66" s="271">
        <v>0</v>
      </c>
      <c r="E66" s="107">
        <f t="shared" si="4"/>
        <v>0.25</v>
      </c>
    </row>
    <row r="67" spans="1:5" x14ac:dyDescent="0.25">
      <c r="A67" s="281" t="s">
        <v>406</v>
      </c>
      <c r="B67" s="271">
        <v>0.25</v>
      </c>
      <c r="C67" s="271">
        <v>0</v>
      </c>
      <c r="D67" s="271">
        <v>0</v>
      </c>
      <c r="E67" s="107">
        <f t="shared" si="4"/>
        <v>0.25</v>
      </c>
    </row>
    <row r="68" spans="1:5" x14ac:dyDescent="0.25">
      <c r="A68" s="281" t="s">
        <v>80</v>
      </c>
      <c r="B68" s="271">
        <v>0.25</v>
      </c>
      <c r="C68" s="271">
        <v>0</v>
      </c>
      <c r="D68" s="271">
        <v>0</v>
      </c>
      <c r="E68" s="107">
        <f t="shared" si="4"/>
        <v>0.25</v>
      </c>
    </row>
    <row r="69" spans="1:5" x14ac:dyDescent="0.25">
      <c r="A69" s="281" t="s">
        <v>78</v>
      </c>
      <c r="B69" s="271">
        <v>0.23076923076923078</v>
      </c>
      <c r="C69" s="271">
        <v>0</v>
      </c>
      <c r="D69" s="271">
        <v>0</v>
      </c>
      <c r="E69" s="107">
        <f t="shared" ref="E69:E77" si="5">B69+C69+D69</f>
        <v>0.23076923076923078</v>
      </c>
    </row>
    <row r="70" spans="1:5" x14ac:dyDescent="0.25">
      <c r="A70" s="281" t="s">
        <v>400</v>
      </c>
      <c r="B70" s="271">
        <v>0.2</v>
      </c>
      <c r="C70" s="271">
        <v>0</v>
      </c>
      <c r="D70" s="271">
        <v>0</v>
      </c>
      <c r="E70" s="107">
        <f>B70+C70+D70</f>
        <v>0.2</v>
      </c>
    </row>
    <row r="71" spans="1:5" x14ac:dyDescent="0.25">
      <c r="A71" s="281" t="s">
        <v>38</v>
      </c>
      <c r="B71" s="271">
        <v>0.2</v>
      </c>
      <c r="C71" s="271">
        <v>0</v>
      </c>
      <c r="D71" s="271">
        <v>0</v>
      </c>
      <c r="E71" s="107">
        <f>B71+C71+D71</f>
        <v>0.2</v>
      </c>
    </row>
    <row r="72" spans="1:5" x14ac:dyDescent="0.25">
      <c r="A72" s="281" t="s">
        <v>42</v>
      </c>
      <c r="B72" s="271">
        <v>0.18181818181818182</v>
      </c>
      <c r="C72" s="271">
        <v>0</v>
      </c>
      <c r="D72" s="271">
        <v>0</v>
      </c>
      <c r="E72" s="107">
        <f t="shared" si="5"/>
        <v>0.18181818181818182</v>
      </c>
    </row>
    <row r="73" spans="1:5" x14ac:dyDescent="0.25">
      <c r="A73" s="281" t="s">
        <v>637</v>
      </c>
      <c r="B73" s="271">
        <v>0</v>
      </c>
      <c r="C73" s="271">
        <v>0.14285714285714285</v>
      </c>
      <c r="D73" s="271">
        <v>0</v>
      </c>
      <c r="E73" s="107">
        <f>B73+C73+D73</f>
        <v>0.14285714285714285</v>
      </c>
    </row>
    <row r="74" spans="1:5" x14ac:dyDescent="0.25">
      <c r="A74" s="281" t="s">
        <v>47</v>
      </c>
      <c r="B74" s="271">
        <v>0.14285714285714285</v>
      </c>
      <c r="C74" s="271">
        <v>0</v>
      </c>
      <c r="D74" s="271">
        <v>0</v>
      </c>
      <c r="E74" s="107">
        <f>B74+C74+D74</f>
        <v>0.14285714285714285</v>
      </c>
    </row>
    <row r="75" spans="1:5" x14ac:dyDescent="0.25">
      <c r="A75" s="281" t="s">
        <v>39</v>
      </c>
      <c r="B75" s="271">
        <v>0</v>
      </c>
      <c r="C75" s="271">
        <v>0.125</v>
      </c>
      <c r="D75" s="271">
        <v>0</v>
      </c>
      <c r="E75" s="107">
        <f>B75+C75+D75</f>
        <v>0.125</v>
      </c>
    </row>
    <row r="76" spans="1:5" x14ac:dyDescent="0.25">
      <c r="A76" s="281" t="s">
        <v>641</v>
      </c>
      <c r="B76" s="271">
        <v>0</v>
      </c>
      <c r="C76" s="271">
        <v>0.125</v>
      </c>
      <c r="D76" s="271">
        <v>0</v>
      </c>
      <c r="E76" s="107">
        <f>B76+C76+D76</f>
        <v>0.125</v>
      </c>
    </row>
    <row r="77" spans="1:5" x14ac:dyDescent="0.25">
      <c r="A77" s="281" t="s">
        <v>31</v>
      </c>
      <c r="B77" s="271">
        <v>0.1111111111111111</v>
      </c>
      <c r="C77" s="271">
        <v>0</v>
      </c>
      <c r="D77" s="271">
        <v>0</v>
      </c>
      <c r="E77" s="107">
        <f t="shared" si="5"/>
        <v>0.1111111111111111</v>
      </c>
    </row>
    <row r="78" spans="1:5" x14ac:dyDescent="0.25">
      <c r="A78" s="281" t="s">
        <v>61</v>
      </c>
      <c r="B78" s="271">
        <v>6.1224489795918366E-2</v>
      </c>
      <c r="C78" s="271">
        <v>2.0408163265306121E-2</v>
      </c>
      <c r="D78" s="271">
        <v>0</v>
      </c>
      <c r="E78" s="107">
        <f t="shared" ref="E78:E83" si="6">B78+C78+D78</f>
        <v>8.1632653061224483E-2</v>
      </c>
    </row>
    <row r="79" spans="1:5" x14ac:dyDescent="0.25">
      <c r="A79" s="281" t="s">
        <v>68</v>
      </c>
      <c r="B79" s="271">
        <v>8.3333333333333329E-2</v>
      </c>
      <c r="C79" s="271">
        <v>0</v>
      </c>
      <c r="D79" s="271">
        <v>0</v>
      </c>
      <c r="E79" s="107">
        <f t="shared" si="6"/>
        <v>8.3333333333333329E-2</v>
      </c>
    </row>
    <row r="80" spans="1:5" x14ac:dyDescent="0.25">
      <c r="A80" s="281" t="s">
        <v>35</v>
      </c>
      <c r="B80" s="271">
        <v>0</v>
      </c>
      <c r="C80" s="271">
        <v>0</v>
      </c>
      <c r="D80" s="271">
        <v>0</v>
      </c>
      <c r="E80" s="107">
        <f t="shared" si="6"/>
        <v>0</v>
      </c>
    </row>
    <row r="81" spans="1:7" x14ac:dyDescent="0.25">
      <c r="A81" s="281" t="s">
        <v>660</v>
      </c>
      <c r="B81" s="271">
        <v>0</v>
      </c>
      <c r="C81" s="271">
        <v>0</v>
      </c>
      <c r="D81" s="271">
        <v>0</v>
      </c>
      <c r="E81" s="136">
        <f t="shared" si="6"/>
        <v>0</v>
      </c>
    </row>
    <row r="82" spans="1:7" x14ac:dyDescent="0.25">
      <c r="A82" s="281" t="s">
        <v>655</v>
      </c>
      <c r="B82" s="271">
        <v>0</v>
      </c>
      <c r="C82" s="271">
        <v>0</v>
      </c>
      <c r="D82" s="271">
        <v>0</v>
      </c>
      <c r="E82" s="107">
        <f t="shared" si="6"/>
        <v>0</v>
      </c>
    </row>
    <row r="83" spans="1:7" x14ac:dyDescent="0.25">
      <c r="A83" s="281" t="s">
        <v>405</v>
      </c>
      <c r="B83" s="271">
        <v>0</v>
      </c>
      <c r="C83" s="271">
        <v>0</v>
      </c>
      <c r="D83" s="271">
        <v>0</v>
      </c>
      <c r="E83" s="107">
        <f t="shared" si="6"/>
        <v>0</v>
      </c>
      <c r="G83" s="51"/>
    </row>
    <row r="84" spans="1:7" x14ac:dyDescent="0.25">
      <c r="A84" s="41"/>
      <c r="B84" s="2"/>
      <c r="C84" s="2"/>
      <c r="D84" s="2"/>
      <c r="E84" s="2"/>
    </row>
    <row r="85" spans="1:7" x14ac:dyDescent="0.25">
      <c r="A85" s="89"/>
      <c r="B85" s="2"/>
      <c r="C85" s="2"/>
      <c r="D85" s="2"/>
      <c r="E85" s="2"/>
    </row>
    <row r="86" spans="1:7" x14ac:dyDescent="0.25">
      <c r="A86" s="41"/>
      <c r="B86" s="2"/>
      <c r="C86" s="2"/>
      <c r="D86" s="2"/>
      <c r="E86" s="2"/>
    </row>
    <row r="87" spans="1:7" x14ac:dyDescent="0.25">
      <c r="A87" s="41"/>
      <c r="B87" s="2"/>
      <c r="C87" s="2"/>
      <c r="D87" s="2"/>
      <c r="E87" s="2"/>
    </row>
    <row r="88" spans="1:7" x14ac:dyDescent="0.25">
      <c r="A88" s="41"/>
      <c r="B88" s="2"/>
      <c r="C88" s="2"/>
      <c r="D88" s="2"/>
      <c r="E88" s="2"/>
    </row>
    <row r="89" spans="1:7" x14ac:dyDescent="0.25">
      <c r="A89" s="41"/>
      <c r="B89" s="2"/>
      <c r="C89" s="2"/>
      <c r="D89" s="2"/>
      <c r="E89" s="2"/>
    </row>
    <row r="90" spans="1:7" x14ac:dyDescent="0.25">
      <c r="A90" s="41"/>
      <c r="B90" s="2"/>
      <c r="C90" s="2"/>
      <c r="D90" s="2"/>
      <c r="E90" s="2"/>
    </row>
    <row r="91" spans="1:7" x14ac:dyDescent="0.25">
      <c r="A91" s="63"/>
      <c r="B91" s="2"/>
      <c r="C91" s="2"/>
      <c r="D91" s="2"/>
      <c r="E91" s="2"/>
    </row>
    <row r="92" spans="1:7" x14ac:dyDescent="0.25">
      <c r="A92" s="41"/>
      <c r="B92" s="2"/>
      <c r="C92" s="2"/>
      <c r="D92" s="2"/>
      <c r="E92" s="2"/>
    </row>
    <row r="93" spans="1:7" x14ac:dyDescent="0.25">
      <c r="A93" s="41"/>
      <c r="B93" s="2"/>
      <c r="C93" s="2"/>
      <c r="D93" s="2"/>
      <c r="E93" s="2"/>
    </row>
    <row r="94" spans="1:7" x14ac:dyDescent="0.25">
      <c r="A94" s="41"/>
      <c r="B94" s="2"/>
      <c r="C94" s="2"/>
      <c r="D94" s="2"/>
      <c r="E94" s="2"/>
    </row>
    <row r="95" spans="1:7" x14ac:dyDescent="0.25">
      <c r="A95" s="41"/>
      <c r="B95" s="2"/>
      <c r="C95" s="2"/>
      <c r="D95" s="2"/>
      <c r="E95" s="2"/>
    </row>
    <row r="96" spans="1:7" x14ac:dyDescent="0.25">
      <c r="A96" s="41"/>
      <c r="B96" s="2"/>
      <c r="C96" s="2"/>
      <c r="D96" s="2"/>
      <c r="E96" s="2"/>
    </row>
    <row r="97" spans="1:5" x14ac:dyDescent="0.25">
      <c r="A97" s="41"/>
      <c r="B97" s="2"/>
      <c r="C97" s="2"/>
      <c r="D97" s="2"/>
      <c r="E97" s="2"/>
    </row>
    <row r="98" spans="1:5" x14ac:dyDescent="0.25">
      <c r="A98" s="41"/>
      <c r="B98" s="2"/>
      <c r="C98" s="2"/>
      <c r="D98" s="2"/>
      <c r="E98" s="2"/>
    </row>
    <row r="99" spans="1:5" x14ac:dyDescent="0.25">
      <c r="A99" s="41"/>
      <c r="B99" s="2"/>
      <c r="C99" s="2"/>
      <c r="D99" s="2"/>
      <c r="E99" s="2"/>
    </row>
    <row r="100" spans="1:5" x14ac:dyDescent="0.25">
      <c r="A100" s="41"/>
      <c r="B100" s="2"/>
      <c r="C100" s="2"/>
      <c r="D100" s="2"/>
      <c r="E100" s="2"/>
    </row>
    <row r="101" spans="1:5" x14ac:dyDescent="0.25">
      <c r="A101" s="41"/>
      <c r="B101" s="2"/>
      <c r="C101" s="2"/>
      <c r="D101" s="2"/>
      <c r="E101" s="2"/>
    </row>
    <row r="102" spans="1:5" x14ac:dyDescent="0.25">
      <c r="A102" s="41"/>
      <c r="B102" s="2"/>
      <c r="C102" s="2"/>
      <c r="D102" s="2"/>
      <c r="E102" s="2"/>
    </row>
    <row r="103" spans="1:5" x14ac:dyDescent="0.25">
      <c r="A103" s="41"/>
      <c r="B103" s="2"/>
      <c r="C103" s="2"/>
      <c r="D103" s="2"/>
      <c r="E103" s="2"/>
    </row>
    <row r="104" spans="1:5" x14ac:dyDescent="0.25">
      <c r="A104" s="41"/>
      <c r="B104" s="2"/>
      <c r="C104" s="2"/>
      <c r="D104" s="2"/>
      <c r="E104" s="2"/>
    </row>
    <row r="105" spans="1:5" x14ac:dyDescent="0.25">
      <c r="A105" s="41"/>
      <c r="B105" s="2"/>
      <c r="C105" s="2"/>
      <c r="D105" s="2"/>
      <c r="E105" s="2"/>
    </row>
    <row r="106" spans="1:5" x14ac:dyDescent="0.25">
      <c r="A106" s="41"/>
      <c r="B106" s="2"/>
      <c r="C106" s="2"/>
      <c r="D106" s="2"/>
      <c r="E106" s="2"/>
    </row>
    <row r="107" spans="1:5" x14ac:dyDescent="0.25">
      <c r="A107" s="41"/>
      <c r="B107" s="2"/>
      <c r="C107" s="2"/>
      <c r="D107" s="2"/>
      <c r="E107" s="2"/>
    </row>
    <row r="108" spans="1:5" x14ac:dyDescent="0.25">
      <c r="A108" s="41"/>
      <c r="B108" s="2"/>
      <c r="C108" s="2"/>
      <c r="D108" s="2"/>
      <c r="E108" s="2"/>
    </row>
    <row r="109" spans="1:5" x14ac:dyDescent="0.25">
      <c r="A109" s="41"/>
      <c r="B109" s="2"/>
      <c r="C109" s="2"/>
      <c r="D109" s="2"/>
      <c r="E109" s="2"/>
    </row>
    <row r="110" spans="1:5" x14ac:dyDescent="0.25">
      <c r="A110" s="41"/>
      <c r="B110" s="2"/>
      <c r="C110" s="2"/>
      <c r="D110" s="2"/>
      <c r="E110" s="2"/>
    </row>
    <row r="111" spans="1:5" x14ac:dyDescent="0.25">
      <c r="A111" s="41"/>
      <c r="B111" s="2"/>
      <c r="C111" s="2"/>
      <c r="D111" s="2"/>
      <c r="E111" s="2"/>
    </row>
    <row r="112" spans="1:5" x14ac:dyDescent="0.25">
      <c r="A112" s="41"/>
      <c r="B112" s="2"/>
      <c r="C112" s="2"/>
      <c r="D112" s="2"/>
      <c r="E112" s="2"/>
    </row>
    <row r="113" spans="1:5" x14ac:dyDescent="0.25">
      <c r="A113" s="41"/>
      <c r="B113" s="2"/>
      <c r="C113" s="2"/>
      <c r="D113" s="2"/>
      <c r="E113" s="2"/>
    </row>
    <row r="114" spans="1:5" x14ac:dyDescent="0.25">
      <c r="A114" s="41"/>
      <c r="B114" s="35"/>
      <c r="C114" s="34"/>
    </row>
    <row r="115" spans="1:5" x14ac:dyDescent="0.25">
      <c r="A115" s="41"/>
      <c r="B115" s="35"/>
      <c r="C115" s="34"/>
    </row>
    <row r="116" spans="1:5" x14ac:dyDescent="0.25">
      <c r="A116" s="41"/>
      <c r="B116" s="35"/>
      <c r="C116" s="34"/>
    </row>
    <row r="117" spans="1:5" x14ac:dyDescent="0.25">
      <c r="A117" s="41"/>
      <c r="B117" s="35"/>
      <c r="C117" s="34"/>
    </row>
    <row r="118" spans="1:5" x14ac:dyDescent="0.25">
      <c r="A118" s="41"/>
      <c r="B118" s="35"/>
      <c r="C118" s="34"/>
    </row>
    <row r="119" spans="1:5" x14ac:dyDescent="0.25">
      <c r="A119" s="41"/>
      <c r="B119" s="35"/>
      <c r="C119" s="34"/>
    </row>
    <row r="120" spans="1:5" x14ac:dyDescent="0.25">
      <c r="A120" s="41"/>
      <c r="B120" s="35"/>
      <c r="C120" s="34"/>
    </row>
    <row r="121" spans="1:5" x14ac:dyDescent="0.25">
      <c r="A121" s="41"/>
      <c r="B121" s="35"/>
      <c r="C121" s="34"/>
    </row>
    <row r="122" spans="1:5" x14ac:dyDescent="0.25">
      <c r="A122" s="41"/>
      <c r="B122" s="35"/>
      <c r="C122" s="34"/>
    </row>
    <row r="123" spans="1:5" x14ac:dyDescent="0.25">
      <c r="A123" s="41"/>
      <c r="B123" s="35"/>
      <c r="C123" s="34"/>
    </row>
    <row r="124" spans="1:5" x14ac:dyDescent="0.25">
      <c r="A124" s="41"/>
      <c r="B124" s="35"/>
      <c r="C124" s="34"/>
    </row>
    <row r="125" spans="1:5" x14ac:dyDescent="0.25">
      <c r="A125" s="41"/>
      <c r="B125" s="35"/>
      <c r="C125" s="34"/>
    </row>
    <row r="126" spans="1:5" x14ac:dyDescent="0.25">
      <c r="A126" s="41"/>
      <c r="B126" s="35"/>
      <c r="C126" s="34"/>
    </row>
    <row r="127" spans="1:5" x14ac:dyDescent="0.25">
      <c r="A127" s="41"/>
      <c r="B127" s="35"/>
      <c r="C127" s="34"/>
    </row>
    <row r="128" spans="1:5" x14ac:dyDescent="0.25">
      <c r="A128" s="41"/>
      <c r="B128" s="35"/>
      <c r="C128" s="34"/>
    </row>
    <row r="129" spans="1:8" x14ac:dyDescent="0.25">
      <c r="A129" s="41"/>
      <c r="B129" s="35"/>
      <c r="C129" s="34"/>
    </row>
    <row r="130" spans="1:8" x14ac:dyDescent="0.25">
      <c r="A130" s="41"/>
      <c r="B130" s="35"/>
      <c r="C130" s="34"/>
    </row>
    <row r="131" spans="1:8" x14ac:dyDescent="0.25">
      <c r="A131" s="41"/>
      <c r="B131" s="35"/>
      <c r="C131" s="34"/>
    </row>
    <row r="132" spans="1:8" x14ac:dyDescent="0.25">
      <c r="A132" s="41"/>
      <c r="B132" s="35"/>
      <c r="C132" s="34"/>
    </row>
    <row r="133" spans="1:8" x14ac:dyDescent="0.25">
      <c r="A133" s="41"/>
      <c r="B133" s="35"/>
      <c r="C133" s="34"/>
    </row>
    <row r="134" spans="1:8" x14ac:dyDescent="0.25">
      <c r="A134" s="41"/>
      <c r="B134" s="35"/>
      <c r="C134" s="34"/>
    </row>
    <row r="135" spans="1:8" x14ac:dyDescent="0.25">
      <c r="A135" s="41"/>
      <c r="B135" s="35"/>
      <c r="C135" s="34"/>
    </row>
    <row r="136" spans="1:8" x14ac:dyDescent="0.25">
      <c r="A136" s="41"/>
      <c r="B136" s="35"/>
      <c r="C136" s="34"/>
    </row>
    <row r="137" spans="1:8" x14ac:dyDescent="0.25">
      <c r="A137" s="41"/>
      <c r="B137" s="35"/>
      <c r="C137" s="34"/>
    </row>
    <row r="138" spans="1:8" x14ac:dyDescent="0.25">
      <c r="A138" s="41"/>
      <c r="B138" s="35"/>
      <c r="C138" s="34"/>
    </row>
    <row r="139" spans="1:8" x14ac:dyDescent="0.25">
      <c r="A139" s="41"/>
      <c r="B139" s="35"/>
      <c r="C139" s="34"/>
    </row>
    <row r="140" spans="1:8" x14ac:dyDescent="0.25">
      <c r="A140" s="41"/>
      <c r="B140" s="35"/>
      <c r="C140" s="34"/>
    </row>
    <row r="141" spans="1:8" x14ac:dyDescent="0.25">
      <c r="A141" s="41"/>
      <c r="B141" s="35"/>
      <c r="C141" s="34"/>
    </row>
    <row r="142" spans="1:8" x14ac:dyDescent="0.25">
      <c r="A142" s="41"/>
      <c r="B142" s="35"/>
      <c r="C142" s="34"/>
    </row>
    <row r="143" spans="1:8" x14ac:dyDescent="0.25">
      <c r="A143" s="41"/>
      <c r="B143" s="35"/>
      <c r="C143" s="34"/>
      <c r="H143" s="52"/>
    </row>
    <row r="144" spans="1:8" x14ac:dyDescent="0.25">
      <c r="A144" s="41"/>
      <c r="B144" s="35"/>
      <c r="C144" s="34"/>
    </row>
    <row r="145" spans="1:3" x14ac:dyDescent="0.25">
      <c r="A145" s="52"/>
      <c r="B145" s="35"/>
      <c r="C145" s="34"/>
    </row>
    <row r="146" spans="1:3" x14ac:dyDescent="0.25">
      <c r="A146" s="52"/>
    </row>
    <row r="147" spans="1:3" x14ac:dyDescent="0.25">
      <c r="A147" s="52"/>
    </row>
  </sheetData>
  <sortState ref="A80:E83">
    <sortCondition descending="1" ref="A80:A83"/>
  </sortState>
  <conditionalFormatting sqref="A85">
    <cfRule type="duplicateValues" dxfId="27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5"/>
  <sheetViews>
    <sheetView zoomScaleNormal="100" workbookViewId="0">
      <selection activeCell="D47" sqref="D47"/>
    </sheetView>
  </sheetViews>
  <sheetFormatPr defaultRowHeight="15" x14ac:dyDescent="0.25"/>
  <cols>
    <col min="1" max="1" width="31.42578125" customWidth="1"/>
  </cols>
  <sheetData>
    <row r="1" spans="1:7" x14ac:dyDescent="0.25">
      <c r="A1" s="18" t="s">
        <v>89</v>
      </c>
      <c r="C1" s="31" t="s">
        <v>134</v>
      </c>
    </row>
    <row r="3" spans="1:7" x14ac:dyDescent="0.25">
      <c r="B3" s="33" t="s">
        <v>656</v>
      </c>
      <c r="C3" s="33" t="s">
        <v>658</v>
      </c>
      <c r="D3" t="s">
        <v>659</v>
      </c>
      <c r="E3" s="63" t="s">
        <v>116</v>
      </c>
      <c r="G3" s="31"/>
    </row>
    <row r="4" spans="1:7" x14ac:dyDescent="0.25">
      <c r="A4" s="284" t="s">
        <v>40</v>
      </c>
      <c r="B4" s="265">
        <v>0.6</v>
      </c>
      <c r="C4" s="265">
        <v>0.2</v>
      </c>
      <c r="D4" s="265">
        <v>0.2</v>
      </c>
      <c r="E4" s="2">
        <f>B4+C4+D4</f>
        <v>1</v>
      </c>
    </row>
    <row r="5" spans="1:7" x14ac:dyDescent="0.25">
      <c r="A5" s="284" t="s">
        <v>57</v>
      </c>
      <c r="B5" s="265">
        <v>0</v>
      </c>
      <c r="C5" s="265">
        <v>0.5</v>
      </c>
      <c r="D5" s="265">
        <v>0.5</v>
      </c>
      <c r="E5" s="2">
        <f>B5+C5+D5</f>
        <v>1</v>
      </c>
    </row>
    <row r="6" spans="1:7" x14ac:dyDescent="0.25">
      <c r="A6" s="284" t="s">
        <v>53</v>
      </c>
      <c r="B6" s="265">
        <v>0.5714285714285714</v>
      </c>
      <c r="C6" s="265">
        <v>0.2857142857142857</v>
      </c>
      <c r="D6" s="265">
        <v>0</v>
      </c>
      <c r="E6" s="2">
        <f t="shared" ref="E6:E31" si="0">B6+C6+D6</f>
        <v>0.8571428571428571</v>
      </c>
    </row>
    <row r="7" spans="1:7" x14ac:dyDescent="0.25">
      <c r="A7" s="284" t="s">
        <v>48</v>
      </c>
      <c r="B7" s="265">
        <v>0.77777777777777779</v>
      </c>
      <c r="C7" s="265">
        <v>0</v>
      </c>
      <c r="D7" s="265">
        <v>0</v>
      </c>
      <c r="E7" s="2">
        <f>B7+C7+D7</f>
        <v>0.77777777777777779</v>
      </c>
    </row>
    <row r="8" spans="1:7" x14ac:dyDescent="0.25">
      <c r="A8" s="284" t="s">
        <v>52</v>
      </c>
      <c r="B8" s="265">
        <v>0.22222222222222221</v>
      </c>
      <c r="C8" s="265">
        <v>0.44444444444444442</v>
      </c>
      <c r="D8" s="265">
        <v>0.1111111111111111</v>
      </c>
      <c r="E8" s="2">
        <f>B8+C8+D8</f>
        <v>0.77777777777777768</v>
      </c>
    </row>
    <row r="9" spans="1:7" x14ac:dyDescent="0.25">
      <c r="A9" s="284" t="s">
        <v>37</v>
      </c>
      <c r="B9" s="265">
        <v>0.55555555555555558</v>
      </c>
      <c r="C9" s="265">
        <v>0.22222222222222221</v>
      </c>
      <c r="D9" s="265">
        <v>0</v>
      </c>
      <c r="E9" s="2">
        <f>B9+C9+D9</f>
        <v>0.77777777777777779</v>
      </c>
    </row>
    <row r="10" spans="1:7" x14ac:dyDescent="0.25">
      <c r="A10" s="284" t="s">
        <v>49</v>
      </c>
      <c r="B10" s="265">
        <v>0.66666666666666663</v>
      </c>
      <c r="C10" s="265">
        <v>0.1111111111111111</v>
      </c>
      <c r="D10" s="265">
        <v>0</v>
      </c>
      <c r="E10" s="2">
        <f>B10+C10+D10</f>
        <v>0.77777777777777768</v>
      </c>
    </row>
    <row r="11" spans="1:7" x14ac:dyDescent="0.25">
      <c r="A11" s="284" t="s">
        <v>55</v>
      </c>
      <c r="B11" s="265">
        <v>0.5</v>
      </c>
      <c r="C11" s="265">
        <v>0.25</v>
      </c>
      <c r="D11" s="265">
        <v>0</v>
      </c>
      <c r="E11" s="2">
        <f t="shared" si="0"/>
        <v>0.75</v>
      </c>
    </row>
    <row r="12" spans="1:7" x14ac:dyDescent="0.25">
      <c r="A12" s="284" t="s">
        <v>31</v>
      </c>
      <c r="B12" s="265">
        <v>0.7142857142857143</v>
      </c>
      <c r="C12" s="265">
        <v>0</v>
      </c>
      <c r="D12" s="265">
        <v>0</v>
      </c>
      <c r="E12" s="2">
        <f t="shared" si="0"/>
        <v>0.7142857142857143</v>
      </c>
    </row>
    <row r="13" spans="1:7" x14ac:dyDescent="0.25">
      <c r="A13" s="284" t="s">
        <v>39</v>
      </c>
      <c r="B13" s="265">
        <v>0.66666666666666663</v>
      </c>
      <c r="C13" s="265">
        <v>0</v>
      </c>
      <c r="D13" s="265">
        <v>0</v>
      </c>
      <c r="E13" s="2">
        <f>B13+C13+D13</f>
        <v>0.66666666666666663</v>
      </c>
    </row>
    <row r="14" spans="1:7" x14ac:dyDescent="0.25">
      <c r="A14" s="284" t="s">
        <v>51</v>
      </c>
      <c r="B14" s="265">
        <v>0.33333333333333331</v>
      </c>
      <c r="C14" s="265">
        <v>0.33333333333333331</v>
      </c>
      <c r="D14" s="265">
        <v>0</v>
      </c>
      <c r="E14" s="2">
        <f>B14+C14+D14</f>
        <v>0.66666666666666663</v>
      </c>
    </row>
    <row r="15" spans="1:7" x14ac:dyDescent="0.25">
      <c r="A15" s="284" t="s">
        <v>56</v>
      </c>
      <c r="B15" s="265">
        <v>0.44444444444444442</v>
      </c>
      <c r="C15" s="265">
        <v>0.22222222222222221</v>
      </c>
      <c r="D15" s="265">
        <v>0</v>
      </c>
      <c r="E15" s="2">
        <f>B15+C15+D15</f>
        <v>0.66666666666666663</v>
      </c>
    </row>
    <row r="16" spans="1:7" x14ac:dyDescent="0.25">
      <c r="A16" s="284" t="s">
        <v>637</v>
      </c>
      <c r="B16" s="265">
        <v>0</v>
      </c>
      <c r="C16" s="265">
        <v>0.63636363636363635</v>
      </c>
      <c r="D16" s="265">
        <v>0</v>
      </c>
      <c r="E16" s="2">
        <f t="shared" si="0"/>
        <v>0.63636363636363635</v>
      </c>
    </row>
    <row r="17" spans="1:5" x14ac:dyDescent="0.25">
      <c r="A17" s="284" t="s">
        <v>655</v>
      </c>
      <c r="B17" s="265">
        <v>0.6</v>
      </c>
      <c r="C17" s="265">
        <v>0</v>
      </c>
      <c r="D17" s="265">
        <v>0</v>
      </c>
      <c r="E17" s="2">
        <f t="shared" ref="E17:E23" si="1">B17+C17+D17</f>
        <v>0.6</v>
      </c>
    </row>
    <row r="18" spans="1:5" x14ac:dyDescent="0.25">
      <c r="A18" s="284" t="s">
        <v>399</v>
      </c>
      <c r="B18" s="265">
        <v>0.6</v>
      </c>
      <c r="C18" s="265">
        <v>0</v>
      </c>
      <c r="D18" s="265">
        <v>0</v>
      </c>
      <c r="E18" s="2">
        <f t="shared" si="1"/>
        <v>0.6</v>
      </c>
    </row>
    <row r="19" spans="1:5" x14ac:dyDescent="0.25">
      <c r="A19" s="284" t="s">
        <v>54</v>
      </c>
      <c r="B19" s="265">
        <v>0</v>
      </c>
      <c r="C19" s="265">
        <v>0.6</v>
      </c>
      <c r="D19" s="265">
        <v>0</v>
      </c>
      <c r="E19" s="2">
        <f t="shared" si="1"/>
        <v>0.6</v>
      </c>
    </row>
    <row r="20" spans="1:5" x14ac:dyDescent="0.25">
      <c r="A20" s="284" t="s">
        <v>641</v>
      </c>
      <c r="B20" s="265">
        <v>0.6</v>
      </c>
      <c r="C20" s="265">
        <v>0</v>
      </c>
      <c r="D20" s="265">
        <v>0</v>
      </c>
      <c r="E20" s="2">
        <f t="shared" si="1"/>
        <v>0.6</v>
      </c>
    </row>
    <row r="21" spans="1:5" x14ac:dyDescent="0.25">
      <c r="A21" s="284" t="s">
        <v>46</v>
      </c>
      <c r="B21" s="265">
        <v>0.4</v>
      </c>
      <c r="C21" s="265">
        <v>0.2</v>
      </c>
      <c r="D21" s="265">
        <v>0</v>
      </c>
      <c r="E21" s="2">
        <f t="shared" si="1"/>
        <v>0.60000000000000009</v>
      </c>
    </row>
    <row r="22" spans="1:5" x14ac:dyDescent="0.25">
      <c r="A22" s="284" t="s">
        <v>639</v>
      </c>
      <c r="B22" s="265">
        <v>0.5</v>
      </c>
      <c r="C22" s="265">
        <v>0</v>
      </c>
      <c r="D22" s="265">
        <v>0</v>
      </c>
      <c r="E22" s="2">
        <f t="shared" si="1"/>
        <v>0.5</v>
      </c>
    </row>
    <row r="23" spans="1:5" x14ac:dyDescent="0.25">
      <c r="A23" s="284" t="s">
        <v>38</v>
      </c>
      <c r="B23" s="265">
        <v>0.5</v>
      </c>
      <c r="C23" s="265">
        <v>0</v>
      </c>
      <c r="D23" s="265">
        <v>0</v>
      </c>
      <c r="E23" s="2">
        <f t="shared" si="1"/>
        <v>0.5</v>
      </c>
    </row>
    <row r="24" spans="1:5" x14ac:dyDescent="0.25">
      <c r="A24" s="284" t="s">
        <v>33</v>
      </c>
      <c r="B24" s="265">
        <v>0.38461538461538464</v>
      </c>
      <c r="C24" s="265">
        <v>7.6923076923076927E-2</v>
      </c>
      <c r="D24" s="265">
        <v>0</v>
      </c>
      <c r="E24" s="2">
        <f t="shared" si="0"/>
        <v>0.46153846153846156</v>
      </c>
    </row>
    <row r="25" spans="1:5" x14ac:dyDescent="0.25">
      <c r="A25" s="284" t="s">
        <v>35</v>
      </c>
      <c r="B25" s="265">
        <v>0</v>
      </c>
      <c r="C25" s="265">
        <v>0.42857142857142855</v>
      </c>
      <c r="D25" s="265">
        <v>0</v>
      </c>
      <c r="E25" s="2">
        <f>B25+C25+D25</f>
        <v>0.42857142857142855</v>
      </c>
    </row>
    <row r="26" spans="1:5" x14ac:dyDescent="0.25">
      <c r="A26" s="284" t="s">
        <v>44</v>
      </c>
      <c r="B26" s="265">
        <v>0.2857142857142857</v>
      </c>
      <c r="C26" s="265">
        <v>0.14285714285714285</v>
      </c>
      <c r="D26" s="265">
        <v>0</v>
      </c>
      <c r="E26" s="2">
        <f>B26+C26+D26</f>
        <v>0.42857142857142855</v>
      </c>
    </row>
    <row r="27" spans="1:5" x14ac:dyDescent="0.25">
      <c r="A27" s="284" t="s">
        <v>406</v>
      </c>
      <c r="B27" s="265">
        <v>0.42857142857142855</v>
      </c>
      <c r="C27" s="265">
        <v>0</v>
      </c>
      <c r="D27" s="265">
        <v>0</v>
      </c>
      <c r="E27" s="2">
        <f>B27+C27+D27</f>
        <v>0.42857142857142855</v>
      </c>
    </row>
    <row r="28" spans="1:5" x14ac:dyDescent="0.25">
      <c r="A28" s="284" t="s">
        <v>50</v>
      </c>
      <c r="B28" s="265">
        <v>0.4</v>
      </c>
      <c r="C28" s="265">
        <v>0</v>
      </c>
      <c r="D28" s="265">
        <v>0</v>
      </c>
      <c r="E28" s="2">
        <f>B28+C28+D28</f>
        <v>0.4</v>
      </c>
    </row>
    <row r="29" spans="1:5" x14ac:dyDescent="0.25">
      <c r="A29" s="284" t="s">
        <v>47</v>
      </c>
      <c r="B29" s="265">
        <v>0.4</v>
      </c>
      <c r="C29" s="265">
        <v>0</v>
      </c>
      <c r="D29" s="265">
        <v>0</v>
      </c>
      <c r="E29" s="2">
        <f>B29+C29+D29</f>
        <v>0.4</v>
      </c>
    </row>
    <row r="30" spans="1:5" x14ac:dyDescent="0.25">
      <c r="A30" s="284" t="s">
        <v>34</v>
      </c>
      <c r="B30" s="265">
        <v>0.30769230769230771</v>
      </c>
      <c r="C30" s="265">
        <v>7.6923076923076927E-2</v>
      </c>
      <c r="D30" s="265">
        <v>0</v>
      </c>
      <c r="E30" s="2">
        <f t="shared" si="0"/>
        <v>0.38461538461538464</v>
      </c>
    </row>
    <row r="31" spans="1:5" x14ac:dyDescent="0.25">
      <c r="A31" s="284" t="s">
        <v>69</v>
      </c>
      <c r="B31" s="265">
        <v>0.10344827586206896</v>
      </c>
      <c r="C31" s="265">
        <v>0.17241379310344829</v>
      </c>
      <c r="D31" s="265">
        <v>6.8965517241379309E-2</v>
      </c>
      <c r="E31" s="2">
        <f t="shared" si="0"/>
        <v>0.34482758620689657</v>
      </c>
    </row>
    <row r="32" spans="1:5" x14ac:dyDescent="0.25">
      <c r="A32" s="284" t="s">
        <v>43</v>
      </c>
      <c r="B32" s="265">
        <v>0.16666666666666666</v>
      </c>
      <c r="C32" s="265">
        <v>0</v>
      </c>
      <c r="D32" s="265">
        <v>0.16666666666666666</v>
      </c>
      <c r="E32" s="2">
        <f t="shared" ref="E32:E40" si="2">B32+C32+D32</f>
        <v>0.33333333333333331</v>
      </c>
    </row>
    <row r="33" spans="1:5" x14ac:dyDescent="0.25">
      <c r="A33" s="284" t="s">
        <v>36</v>
      </c>
      <c r="B33" s="265">
        <v>0</v>
      </c>
      <c r="C33" s="265">
        <v>0.33333333333333331</v>
      </c>
      <c r="D33" s="265">
        <v>0</v>
      </c>
      <c r="E33" s="2">
        <f t="shared" si="2"/>
        <v>0.33333333333333331</v>
      </c>
    </row>
    <row r="34" spans="1:5" x14ac:dyDescent="0.25">
      <c r="A34" s="284" t="s">
        <v>74</v>
      </c>
      <c r="B34" s="265">
        <v>0.1111111111111111</v>
      </c>
      <c r="C34" s="265">
        <v>0.22222222222222221</v>
      </c>
      <c r="D34" s="265">
        <v>0</v>
      </c>
      <c r="E34" s="2">
        <f t="shared" si="2"/>
        <v>0.33333333333333331</v>
      </c>
    </row>
    <row r="35" spans="1:5" x14ac:dyDescent="0.25">
      <c r="A35" s="284" t="s">
        <v>88</v>
      </c>
      <c r="B35" s="265">
        <v>0.14285714285714285</v>
      </c>
      <c r="C35" s="265">
        <v>0</v>
      </c>
      <c r="D35" s="265">
        <v>0.14285714285714285</v>
      </c>
      <c r="E35" s="2">
        <f t="shared" si="2"/>
        <v>0.2857142857142857</v>
      </c>
    </row>
    <row r="36" spans="1:5" x14ac:dyDescent="0.25">
      <c r="A36" s="284" t="s">
        <v>70</v>
      </c>
      <c r="B36" s="265">
        <v>0.11764705882352941</v>
      </c>
      <c r="C36" s="265">
        <v>0.17647058823529413</v>
      </c>
      <c r="D36" s="265">
        <v>0</v>
      </c>
      <c r="E36" s="2">
        <f t="shared" si="2"/>
        <v>0.29411764705882354</v>
      </c>
    </row>
    <row r="37" spans="1:5" x14ac:dyDescent="0.25">
      <c r="A37" s="284" t="s">
        <v>32</v>
      </c>
      <c r="B37" s="265">
        <v>0.27272727272727271</v>
      </c>
      <c r="C37" s="265">
        <v>0</v>
      </c>
      <c r="D37" s="265">
        <v>0</v>
      </c>
      <c r="E37" s="2">
        <f t="shared" si="2"/>
        <v>0.27272727272727271</v>
      </c>
    </row>
    <row r="38" spans="1:5" x14ac:dyDescent="0.25">
      <c r="A38" s="301" t="s">
        <v>42</v>
      </c>
      <c r="B38" s="265">
        <v>0.27272727272727271</v>
      </c>
      <c r="C38" s="265">
        <v>0</v>
      </c>
      <c r="D38" s="265">
        <v>0</v>
      </c>
      <c r="E38" s="2">
        <f t="shared" si="2"/>
        <v>0.27272727272727271</v>
      </c>
    </row>
    <row r="39" spans="1:5" x14ac:dyDescent="0.25">
      <c r="A39" s="302" t="s">
        <v>62</v>
      </c>
      <c r="B39" s="265">
        <v>0.16326530612244897</v>
      </c>
      <c r="C39" s="265">
        <v>0.10204081632653061</v>
      </c>
      <c r="D39" s="265">
        <v>0</v>
      </c>
      <c r="E39" s="2">
        <f t="shared" si="2"/>
        <v>0.26530612244897955</v>
      </c>
    </row>
    <row r="40" spans="1:5" x14ac:dyDescent="0.25">
      <c r="A40" s="301" t="s">
        <v>91</v>
      </c>
      <c r="B40" s="265">
        <v>0.2</v>
      </c>
      <c r="C40" s="265">
        <v>6.6666666666666666E-2</v>
      </c>
      <c r="D40" s="265">
        <v>0</v>
      </c>
      <c r="E40" s="2">
        <f t="shared" si="2"/>
        <v>0.26666666666666666</v>
      </c>
    </row>
    <row r="41" spans="1:5" x14ac:dyDescent="0.25">
      <c r="A41" s="284" t="s">
        <v>30</v>
      </c>
      <c r="B41" s="265">
        <v>0.17391304347826086</v>
      </c>
      <c r="C41" s="265">
        <v>4.3478260869565216E-2</v>
      </c>
      <c r="D41" s="265">
        <v>4.3478260869565216E-2</v>
      </c>
      <c r="E41" s="2">
        <f t="shared" ref="E41:E42" si="3">B41+C41+D41</f>
        <v>0.2608695652173913</v>
      </c>
    </row>
    <row r="42" spans="1:5" x14ac:dyDescent="0.25">
      <c r="A42" s="284" t="s">
        <v>83</v>
      </c>
      <c r="B42" s="265">
        <v>0.1111111111111111</v>
      </c>
      <c r="C42" s="265">
        <v>0.1111111111111111</v>
      </c>
      <c r="D42" s="265">
        <v>0</v>
      </c>
      <c r="E42" s="2">
        <f t="shared" si="3"/>
        <v>0.22222222222222221</v>
      </c>
    </row>
    <row r="43" spans="1:5" x14ac:dyDescent="0.25">
      <c r="A43" s="284" t="s">
        <v>400</v>
      </c>
      <c r="B43" s="265">
        <v>0</v>
      </c>
      <c r="C43" s="265">
        <v>0.2</v>
      </c>
      <c r="D43" s="265">
        <v>0</v>
      </c>
      <c r="E43" s="2">
        <f t="shared" ref="E43:E69" si="4">B43+C43+D43</f>
        <v>0.2</v>
      </c>
    </row>
    <row r="44" spans="1:5" x14ac:dyDescent="0.25">
      <c r="A44" s="284" t="s">
        <v>41</v>
      </c>
      <c r="B44" s="265">
        <v>0</v>
      </c>
      <c r="C44" s="265">
        <v>0.2</v>
      </c>
      <c r="D44" s="265">
        <v>0</v>
      </c>
      <c r="E44" s="2">
        <f t="shared" si="4"/>
        <v>0.2</v>
      </c>
    </row>
    <row r="45" spans="1:5" x14ac:dyDescent="0.25">
      <c r="A45" s="284" t="s">
        <v>24</v>
      </c>
      <c r="B45" s="265">
        <v>9.0909090909090912E-2</v>
      </c>
      <c r="C45" s="265">
        <v>9.0909090909090912E-2</v>
      </c>
      <c r="D45" s="265">
        <v>0</v>
      </c>
      <c r="E45" s="2">
        <f t="shared" si="4"/>
        <v>0.18181818181818182</v>
      </c>
    </row>
    <row r="46" spans="1:5" x14ac:dyDescent="0.25">
      <c r="A46" s="284" t="s">
        <v>87</v>
      </c>
      <c r="B46" s="265">
        <v>0.18181818181818182</v>
      </c>
      <c r="C46" s="265">
        <v>0</v>
      </c>
      <c r="D46" s="265">
        <v>0</v>
      </c>
      <c r="E46" s="2">
        <f t="shared" si="4"/>
        <v>0.18181818181818182</v>
      </c>
    </row>
    <row r="47" spans="1:5" x14ac:dyDescent="0.25">
      <c r="A47" s="284" t="s">
        <v>646</v>
      </c>
      <c r="B47" s="265">
        <v>0</v>
      </c>
      <c r="C47" s="265">
        <v>0</v>
      </c>
      <c r="D47" s="265">
        <v>0.16666666666666666</v>
      </c>
      <c r="E47" s="2">
        <f t="shared" si="4"/>
        <v>0.16666666666666666</v>
      </c>
    </row>
    <row r="48" spans="1:5" x14ac:dyDescent="0.25">
      <c r="A48" s="284" t="s">
        <v>77</v>
      </c>
      <c r="B48" s="265">
        <v>0.17241379310344829</v>
      </c>
      <c r="C48" s="265">
        <v>0</v>
      </c>
      <c r="D48" s="265">
        <v>0</v>
      </c>
      <c r="E48" s="2">
        <f t="shared" si="4"/>
        <v>0.17241379310344829</v>
      </c>
    </row>
    <row r="49" spans="1:5" x14ac:dyDescent="0.25">
      <c r="A49" s="284" t="s">
        <v>654</v>
      </c>
      <c r="B49" s="265">
        <v>0</v>
      </c>
      <c r="C49" s="265">
        <v>0.16666666666666666</v>
      </c>
      <c r="D49" s="265">
        <v>0</v>
      </c>
      <c r="E49" s="2">
        <f t="shared" si="4"/>
        <v>0.16666666666666666</v>
      </c>
    </row>
    <row r="50" spans="1:5" x14ac:dyDescent="0.25">
      <c r="A50" s="284" t="s">
        <v>81</v>
      </c>
      <c r="B50" s="265">
        <v>0</v>
      </c>
      <c r="C50" s="265">
        <v>0.16666666666666666</v>
      </c>
      <c r="D50" s="265">
        <v>0</v>
      </c>
      <c r="E50" s="2">
        <f t="shared" si="4"/>
        <v>0.16666666666666666</v>
      </c>
    </row>
    <row r="51" spans="1:5" x14ac:dyDescent="0.25">
      <c r="A51" s="284" t="s">
        <v>26</v>
      </c>
      <c r="B51" s="265">
        <v>0.16666666666666666</v>
      </c>
      <c r="C51" s="265">
        <v>0</v>
      </c>
      <c r="D51" s="265">
        <v>0</v>
      </c>
      <c r="E51" s="2">
        <f t="shared" si="4"/>
        <v>0.16666666666666666</v>
      </c>
    </row>
    <row r="52" spans="1:5" x14ac:dyDescent="0.25">
      <c r="A52" s="284" t="s">
        <v>405</v>
      </c>
      <c r="B52" s="265">
        <v>0.16666666666666666</v>
      </c>
      <c r="C52" s="265">
        <v>0</v>
      </c>
      <c r="D52" s="265">
        <v>0</v>
      </c>
      <c r="E52" s="2">
        <f t="shared" si="4"/>
        <v>0.16666666666666666</v>
      </c>
    </row>
    <row r="53" spans="1:5" x14ac:dyDescent="0.25">
      <c r="A53" s="284" t="s">
        <v>652</v>
      </c>
      <c r="B53" s="265">
        <v>0.16666666666666666</v>
      </c>
      <c r="C53" s="265">
        <v>0</v>
      </c>
      <c r="D53" s="265">
        <v>0</v>
      </c>
      <c r="E53" s="2">
        <f t="shared" si="4"/>
        <v>0.16666666666666666</v>
      </c>
    </row>
    <row r="54" spans="1:5" x14ac:dyDescent="0.25">
      <c r="A54" s="284" t="s">
        <v>651</v>
      </c>
      <c r="B54" s="265">
        <v>8.3333333333333329E-2</v>
      </c>
      <c r="C54" s="265">
        <v>8.3333333333333329E-2</v>
      </c>
      <c r="D54" s="265">
        <v>0</v>
      </c>
      <c r="E54" s="2">
        <f t="shared" si="4"/>
        <v>0.16666666666666666</v>
      </c>
    </row>
    <row r="55" spans="1:5" x14ac:dyDescent="0.25">
      <c r="A55" s="284" t="s">
        <v>66</v>
      </c>
      <c r="B55" s="265">
        <v>0.14285714285714285</v>
      </c>
      <c r="C55" s="265">
        <v>0</v>
      </c>
      <c r="D55" s="265">
        <v>0</v>
      </c>
      <c r="E55" s="2">
        <f t="shared" si="4"/>
        <v>0.14285714285714285</v>
      </c>
    </row>
    <row r="56" spans="1:5" x14ac:dyDescent="0.25">
      <c r="A56" s="284" t="s">
        <v>71</v>
      </c>
      <c r="B56" s="265">
        <v>9.0909090909090912E-2</v>
      </c>
      <c r="C56" s="265">
        <v>4.5454545454545456E-2</v>
      </c>
      <c r="D56" s="265">
        <v>0</v>
      </c>
      <c r="E56" s="2">
        <f t="shared" si="4"/>
        <v>0.13636363636363635</v>
      </c>
    </row>
    <row r="57" spans="1:5" x14ac:dyDescent="0.25">
      <c r="A57" s="284" t="s">
        <v>45</v>
      </c>
      <c r="B57" s="265">
        <v>0.14285714285714285</v>
      </c>
      <c r="C57" s="265">
        <v>0</v>
      </c>
      <c r="D57" s="265">
        <v>0</v>
      </c>
      <c r="E57" s="2">
        <f t="shared" si="4"/>
        <v>0.14285714285714285</v>
      </c>
    </row>
    <row r="58" spans="1:5" x14ac:dyDescent="0.25">
      <c r="A58" s="284" t="s">
        <v>67</v>
      </c>
      <c r="B58" s="265">
        <v>6.25E-2</v>
      </c>
      <c r="C58" s="265">
        <v>6.25E-2</v>
      </c>
      <c r="D58" s="265">
        <v>0</v>
      </c>
      <c r="E58" s="2">
        <f t="shared" si="4"/>
        <v>0.125</v>
      </c>
    </row>
    <row r="59" spans="1:5" x14ac:dyDescent="0.25">
      <c r="A59" s="300" t="s">
        <v>653</v>
      </c>
      <c r="B59" s="265">
        <v>0</v>
      </c>
      <c r="C59" s="265">
        <v>0.125</v>
      </c>
      <c r="D59" s="265">
        <v>0</v>
      </c>
      <c r="E59" s="2">
        <f t="shared" si="4"/>
        <v>0.125</v>
      </c>
    </row>
    <row r="60" spans="1:5" x14ac:dyDescent="0.25">
      <c r="A60" s="301" t="s">
        <v>27</v>
      </c>
      <c r="B60" s="265">
        <v>0</v>
      </c>
      <c r="C60" s="265">
        <v>0.125</v>
      </c>
      <c r="D60" s="265">
        <v>0</v>
      </c>
      <c r="E60" s="2">
        <f t="shared" si="4"/>
        <v>0.125</v>
      </c>
    </row>
    <row r="61" spans="1:5" x14ac:dyDescent="0.25">
      <c r="A61" s="284" t="s">
        <v>660</v>
      </c>
      <c r="B61" s="265">
        <v>0.125</v>
      </c>
      <c r="C61" s="265">
        <v>0</v>
      </c>
      <c r="D61" s="265">
        <v>0</v>
      </c>
      <c r="E61" s="2">
        <f t="shared" si="4"/>
        <v>0.125</v>
      </c>
    </row>
    <row r="62" spans="1:5" x14ac:dyDescent="0.25">
      <c r="A62" s="301" t="s">
        <v>86</v>
      </c>
      <c r="B62" s="265">
        <v>0.125</v>
      </c>
      <c r="C62" s="265">
        <v>0</v>
      </c>
      <c r="D62" s="265">
        <v>0</v>
      </c>
      <c r="E62" s="2">
        <f t="shared" si="4"/>
        <v>0.125</v>
      </c>
    </row>
    <row r="63" spans="1:5" x14ac:dyDescent="0.25">
      <c r="A63" s="284" t="s">
        <v>650</v>
      </c>
      <c r="B63" s="265">
        <v>0.125</v>
      </c>
      <c r="C63" s="265">
        <v>0</v>
      </c>
      <c r="D63" s="265">
        <v>0</v>
      </c>
      <c r="E63" s="2">
        <f t="shared" si="4"/>
        <v>0.125</v>
      </c>
    </row>
    <row r="64" spans="1:5" s="63" customFormat="1" x14ac:dyDescent="0.25">
      <c r="A64" s="284" t="s">
        <v>25</v>
      </c>
      <c r="B64" s="265">
        <v>0</v>
      </c>
      <c r="C64" s="265">
        <v>0.1111111111111111</v>
      </c>
      <c r="D64" s="265">
        <v>0</v>
      </c>
      <c r="E64" s="2">
        <f t="shared" si="4"/>
        <v>0.1111111111111111</v>
      </c>
    </row>
    <row r="65" spans="1:5" x14ac:dyDescent="0.25">
      <c r="A65" s="284" t="s">
        <v>408</v>
      </c>
      <c r="B65" s="265">
        <v>0.1111111111111111</v>
      </c>
      <c r="C65" s="265">
        <v>0</v>
      </c>
      <c r="D65" s="265">
        <v>0</v>
      </c>
      <c r="E65" s="2">
        <f t="shared" si="4"/>
        <v>0.1111111111111111</v>
      </c>
    </row>
    <row r="66" spans="1:5" x14ac:dyDescent="0.25">
      <c r="A66" s="284" t="s">
        <v>76</v>
      </c>
      <c r="B66" s="265">
        <v>0.1111111111111111</v>
      </c>
      <c r="C66" s="265">
        <v>0</v>
      </c>
      <c r="D66" s="265">
        <v>0</v>
      </c>
      <c r="E66" s="2">
        <f t="shared" si="4"/>
        <v>0.1111111111111111</v>
      </c>
    </row>
    <row r="67" spans="1:5" x14ac:dyDescent="0.25">
      <c r="A67" s="284" t="s">
        <v>92</v>
      </c>
      <c r="B67" s="265">
        <v>0</v>
      </c>
      <c r="C67" s="265">
        <v>0</v>
      </c>
      <c r="D67" s="265">
        <v>0.1111111111111111</v>
      </c>
      <c r="E67" s="2">
        <f t="shared" si="4"/>
        <v>0.1111111111111111</v>
      </c>
    </row>
    <row r="68" spans="1:5" x14ac:dyDescent="0.25">
      <c r="A68" s="284" t="s">
        <v>75</v>
      </c>
      <c r="B68" s="265">
        <v>0.1</v>
      </c>
      <c r="C68" s="265">
        <v>0</v>
      </c>
      <c r="D68" s="265">
        <v>0</v>
      </c>
      <c r="E68" s="2">
        <f t="shared" si="4"/>
        <v>0.1</v>
      </c>
    </row>
    <row r="69" spans="1:5" x14ac:dyDescent="0.25">
      <c r="A69" s="284" t="s">
        <v>72</v>
      </c>
      <c r="B69" s="265">
        <v>4.7619047619047616E-2</v>
      </c>
      <c r="C69" s="265">
        <v>4.7619047619047616E-2</v>
      </c>
      <c r="D69" s="265">
        <v>0</v>
      </c>
      <c r="E69" s="2">
        <f t="shared" si="4"/>
        <v>9.5238095238095233E-2</v>
      </c>
    </row>
    <row r="70" spans="1:5" x14ac:dyDescent="0.25">
      <c r="A70" s="284" t="s">
        <v>82</v>
      </c>
      <c r="B70" s="265">
        <v>9.0909090909090912E-2</v>
      </c>
      <c r="C70" s="265">
        <v>0</v>
      </c>
      <c r="D70" s="265">
        <v>0</v>
      </c>
      <c r="E70" s="2">
        <f t="shared" ref="E70:E75" si="5">B70+C70+D70</f>
        <v>9.0909090909090912E-2</v>
      </c>
    </row>
    <row r="71" spans="1:5" x14ac:dyDescent="0.25">
      <c r="A71" s="284" t="s">
        <v>85</v>
      </c>
      <c r="B71" s="265">
        <v>0</v>
      </c>
      <c r="C71" s="265">
        <v>7.6923076923076927E-2</v>
      </c>
      <c r="D71" s="265">
        <v>0</v>
      </c>
      <c r="E71" s="2">
        <f>B71+C71+D71</f>
        <v>7.6923076923076927E-2</v>
      </c>
    </row>
    <row r="72" spans="1:5" x14ac:dyDescent="0.25">
      <c r="A72" s="284" t="s">
        <v>73</v>
      </c>
      <c r="B72" s="265">
        <v>0</v>
      </c>
      <c r="C72" s="265">
        <v>8.3333333333333329E-2</v>
      </c>
      <c r="D72" s="265">
        <v>0</v>
      </c>
      <c r="E72" s="2">
        <f>B72+C72+D72</f>
        <v>8.3333333333333329E-2</v>
      </c>
    </row>
    <row r="73" spans="1:5" x14ac:dyDescent="0.25">
      <c r="A73" s="284" t="s">
        <v>61</v>
      </c>
      <c r="B73" s="265">
        <v>2.2727272727272728E-2</v>
      </c>
      <c r="C73" s="265">
        <v>4.5454545454545456E-2</v>
      </c>
      <c r="D73" s="265">
        <v>0</v>
      </c>
      <c r="E73" s="2">
        <f>B73+C73+D73</f>
        <v>6.8181818181818177E-2</v>
      </c>
    </row>
    <row r="74" spans="1:5" x14ac:dyDescent="0.25">
      <c r="A74" s="284" t="s">
        <v>28</v>
      </c>
      <c r="B74" s="265">
        <v>6.6666666666666666E-2</v>
      </c>
      <c r="C74" s="265">
        <v>0</v>
      </c>
      <c r="D74" s="265">
        <v>0</v>
      </c>
      <c r="E74" s="2">
        <f>B74+C74+D74</f>
        <v>6.6666666666666666E-2</v>
      </c>
    </row>
    <row r="75" spans="1:5" x14ac:dyDescent="0.25">
      <c r="A75" s="284" t="s">
        <v>68</v>
      </c>
      <c r="B75" s="265">
        <v>4.7619047619047616E-2</v>
      </c>
      <c r="C75" s="265">
        <v>0</v>
      </c>
      <c r="D75" s="265">
        <v>0</v>
      </c>
      <c r="E75" s="2">
        <f t="shared" si="5"/>
        <v>4.7619047619047616E-2</v>
      </c>
    </row>
    <row r="76" spans="1:5" x14ac:dyDescent="0.25">
      <c r="A76" s="284" t="s">
        <v>29</v>
      </c>
      <c r="B76" s="265">
        <v>0</v>
      </c>
      <c r="C76" s="265">
        <v>0</v>
      </c>
      <c r="D76" s="265">
        <v>0</v>
      </c>
      <c r="E76" s="2">
        <f t="shared" ref="E76:E83" si="6">B76+C76+D76</f>
        <v>0</v>
      </c>
    </row>
    <row r="77" spans="1:5" x14ac:dyDescent="0.25">
      <c r="A77" s="284" t="s">
        <v>642</v>
      </c>
      <c r="B77" s="265">
        <v>0</v>
      </c>
      <c r="C77" s="265">
        <v>0</v>
      </c>
      <c r="D77" s="265">
        <v>0</v>
      </c>
      <c r="E77" s="2">
        <f t="shared" si="6"/>
        <v>0</v>
      </c>
    </row>
    <row r="78" spans="1:5" x14ac:dyDescent="0.25">
      <c r="A78" s="284" t="s">
        <v>403</v>
      </c>
      <c r="B78" s="265">
        <v>0</v>
      </c>
      <c r="C78" s="265">
        <v>0</v>
      </c>
      <c r="D78" s="265">
        <v>0</v>
      </c>
      <c r="E78" s="137">
        <f t="shared" si="6"/>
        <v>0</v>
      </c>
    </row>
    <row r="79" spans="1:5" x14ac:dyDescent="0.25">
      <c r="A79" s="284" t="s">
        <v>84</v>
      </c>
      <c r="B79" s="265">
        <v>0</v>
      </c>
      <c r="C79" s="265">
        <v>0</v>
      </c>
      <c r="D79" s="265">
        <v>0</v>
      </c>
      <c r="E79" s="2">
        <f t="shared" si="6"/>
        <v>0</v>
      </c>
    </row>
    <row r="80" spans="1:5" x14ac:dyDescent="0.25">
      <c r="A80" s="284" t="s">
        <v>220</v>
      </c>
      <c r="B80" s="265">
        <v>0</v>
      </c>
      <c r="C80" s="265">
        <v>0</v>
      </c>
      <c r="D80" s="265">
        <v>0</v>
      </c>
      <c r="E80" s="137">
        <f t="shared" si="6"/>
        <v>0</v>
      </c>
    </row>
    <row r="81" spans="1:5" x14ac:dyDescent="0.25">
      <c r="A81" s="284" t="s">
        <v>79</v>
      </c>
      <c r="B81" s="265">
        <v>0</v>
      </c>
      <c r="C81" s="265">
        <v>0</v>
      </c>
      <c r="D81" s="265">
        <v>0</v>
      </c>
      <c r="E81" s="2">
        <f t="shared" si="6"/>
        <v>0</v>
      </c>
    </row>
    <row r="82" spans="1:5" x14ac:dyDescent="0.25">
      <c r="A82" s="284" t="s">
        <v>78</v>
      </c>
      <c r="B82" s="265">
        <v>0</v>
      </c>
      <c r="C82" s="265">
        <v>0</v>
      </c>
      <c r="D82" s="265">
        <v>0</v>
      </c>
      <c r="E82" s="2">
        <f t="shared" si="6"/>
        <v>0</v>
      </c>
    </row>
    <row r="83" spans="1:5" s="51" customFormat="1" x14ac:dyDescent="0.25">
      <c r="A83" s="284" t="s">
        <v>80</v>
      </c>
      <c r="B83" s="265">
        <v>0</v>
      </c>
      <c r="C83" s="265">
        <v>0</v>
      </c>
      <c r="D83" s="265">
        <v>0</v>
      </c>
      <c r="E83" s="2">
        <f t="shared" si="6"/>
        <v>0</v>
      </c>
    </row>
    <row r="84" spans="1:5" x14ac:dyDescent="0.25">
      <c r="A84" s="42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42"/>
      <c r="B86" s="2"/>
      <c r="C86" s="2"/>
      <c r="D86" s="2"/>
      <c r="E86" s="2"/>
    </row>
    <row r="87" spans="1:5" x14ac:dyDescent="0.25">
      <c r="A87" s="42"/>
      <c r="B87" s="2"/>
      <c r="C87" s="2"/>
      <c r="D87" s="2"/>
      <c r="E87" s="2"/>
    </row>
    <row r="88" spans="1:5" x14ac:dyDescent="0.25">
      <c r="A88" s="42"/>
      <c r="B88" s="2"/>
      <c r="C88" s="2"/>
      <c r="D88" s="2"/>
      <c r="E88" s="2"/>
    </row>
    <row r="89" spans="1:5" x14ac:dyDescent="0.25">
      <c r="A89" s="42"/>
      <c r="B89" s="2"/>
      <c r="C89" s="2"/>
      <c r="D89" s="2"/>
      <c r="E89" s="2"/>
    </row>
    <row r="90" spans="1:5" x14ac:dyDescent="0.25">
      <c r="A90" s="42"/>
      <c r="B90" s="2"/>
      <c r="C90" s="2"/>
      <c r="D90" s="2"/>
      <c r="E90" s="2"/>
    </row>
    <row r="91" spans="1:5" x14ac:dyDescent="0.25">
      <c r="A91" s="42"/>
      <c r="B91" s="2"/>
      <c r="C91" s="2"/>
      <c r="D91" s="2"/>
      <c r="E91" s="2"/>
    </row>
    <row r="92" spans="1:5" x14ac:dyDescent="0.25">
      <c r="A92" s="42"/>
      <c r="B92" s="2"/>
      <c r="C92" s="2"/>
      <c r="D92" s="2"/>
      <c r="E92" s="2"/>
    </row>
    <row r="93" spans="1:5" x14ac:dyDescent="0.25">
      <c r="A93" s="42"/>
      <c r="B93" s="2"/>
      <c r="C93" s="2"/>
      <c r="D93" s="2"/>
      <c r="E93" s="2"/>
    </row>
    <row r="94" spans="1:5" x14ac:dyDescent="0.25">
      <c r="A94" s="42"/>
      <c r="B94" s="2"/>
      <c r="C94" s="2"/>
      <c r="D94" s="2"/>
      <c r="E94" s="2"/>
    </row>
    <row r="95" spans="1:5" x14ac:dyDescent="0.25">
      <c r="A95" s="42"/>
      <c r="B95" s="2"/>
      <c r="C95" s="2"/>
      <c r="D95" s="2"/>
      <c r="E95" s="2"/>
    </row>
    <row r="96" spans="1:5" x14ac:dyDescent="0.25">
      <c r="A96" s="42"/>
      <c r="B96" s="2"/>
      <c r="C96" s="2"/>
      <c r="D96" s="2"/>
      <c r="E96" s="2"/>
    </row>
    <row r="97" spans="1:5" x14ac:dyDescent="0.25">
      <c r="A97" s="42"/>
      <c r="B97" s="2"/>
      <c r="C97" s="2"/>
      <c r="D97" s="2"/>
      <c r="E97" s="2"/>
    </row>
    <row r="98" spans="1:5" x14ac:dyDescent="0.25">
      <c r="A98" s="42"/>
      <c r="B98" s="2"/>
      <c r="C98" s="2"/>
      <c r="D98" s="2"/>
      <c r="E98" s="2"/>
    </row>
    <row r="99" spans="1:5" x14ac:dyDescent="0.25">
      <c r="A99" s="42"/>
      <c r="B99" s="2"/>
      <c r="C99" s="2"/>
      <c r="D99" s="2"/>
      <c r="E99" s="2"/>
    </row>
    <row r="100" spans="1:5" x14ac:dyDescent="0.25">
      <c r="A100" s="42"/>
      <c r="B100" s="2"/>
      <c r="C100" s="2"/>
      <c r="D100" s="2"/>
      <c r="E100" s="2"/>
    </row>
    <row r="101" spans="1:5" x14ac:dyDescent="0.25">
      <c r="A101" s="42"/>
      <c r="B101" s="2"/>
      <c r="C101" s="2"/>
      <c r="D101" s="2"/>
      <c r="E101" s="2"/>
    </row>
    <row r="102" spans="1:5" x14ac:dyDescent="0.25">
      <c r="A102" s="42"/>
      <c r="B102" s="2"/>
      <c r="C102" s="2"/>
      <c r="D102" s="2"/>
      <c r="E102" s="2"/>
    </row>
    <row r="103" spans="1:5" x14ac:dyDescent="0.25">
      <c r="A103" s="42"/>
      <c r="B103" s="2"/>
      <c r="C103" s="2"/>
      <c r="D103" s="2"/>
      <c r="E103" s="2"/>
    </row>
    <row r="104" spans="1:5" x14ac:dyDescent="0.25">
      <c r="A104" s="42"/>
      <c r="B104" s="2"/>
      <c r="C104" s="2"/>
      <c r="D104" s="2"/>
      <c r="E104" s="2"/>
    </row>
    <row r="105" spans="1:5" x14ac:dyDescent="0.25">
      <c r="A105" s="42"/>
      <c r="B105" s="2"/>
      <c r="C105" s="2"/>
      <c r="D105" s="2"/>
      <c r="E105" s="2"/>
    </row>
    <row r="106" spans="1:5" x14ac:dyDescent="0.25">
      <c r="A106" s="42"/>
      <c r="B106" s="2"/>
      <c r="C106" s="2"/>
      <c r="D106" s="2"/>
      <c r="E106" s="2"/>
    </row>
    <row r="107" spans="1:5" x14ac:dyDescent="0.25">
      <c r="A107" s="42"/>
      <c r="B107" s="2"/>
      <c r="C107" s="2"/>
      <c r="D107" s="2"/>
      <c r="E107" s="2"/>
    </row>
    <row r="108" spans="1:5" x14ac:dyDescent="0.25">
      <c r="A108" s="42"/>
      <c r="B108" s="2"/>
      <c r="C108" s="2"/>
      <c r="D108" s="2"/>
      <c r="E108" s="2"/>
    </row>
    <row r="109" spans="1:5" x14ac:dyDescent="0.25">
      <c r="A109" s="42"/>
      <c r="B109" s="2"/>
      <c r="C109" s="2"/>
      <c r="D109" s="2"/>
      <c r="E109" s="2"/>
    </row>
    <row r="110" spans="1:5" x14ac:dyDescent="0.25">
      <c r="A110" s="42"/>
      <c r="B110" s="2"/>
      <c r="C110" s="2"/>
      <c r="D110" s="2"/>
      <c r="E110" s="2"/>
    </row>
    <row r="111" spans="1:5" x14ac:dyDescent="0.25">
      <c r="A111" s="42"/>
      <c r="B111" s="35"/>
      <c r="C111" s="34"/>
    </row>
    <row r="112" spans="1:5" x14ac:dyDescent="0.25">
      <c r="A112" s="42"/>
      <c r="B112" s="35"/>
      <c r="C112" s="34"/>
    </row>
    <row r="113" spans="1:3" x14ac:dyDescent="0.25">
      <c r="A113" s="42"/>
      <c r="B113" s="35"/>
      <c r="C113" s="34"/>
    </row>
    <row r="114" spans="1:3" x14ac:dyDescent="0.25">
      <c r="A114" s="42"/>
      <c r="B114" s="35"/>
      <c r="C114" s="34"/>
    </row>
    <row r="115" spans="1:3" x14ac:dyDescent="0.25">
      <c r="A115" s="42"/>
      <c r="B115" s="35"/>
      <c r="C115" s="34"/>
    </row>
    <row r="116" spans="1:3" x14ac:dyDescent="0.25">
      <c r="A116" s="42"/>
      <c r="B116" s="35"/>
      <c r="C116" s="34"/>
    </row>
    <row r="117" spans="1:3" x14ac:dyDescent="0.25">
      <c r="A117" s="42"/>
      <c r="B117" s="35"/>
      <c r="C117" s="34"/>
    </row>
    <row r="118" spans="1:3" x14ac:dyDescent="0.25">
      <c r="A118" s="42"/>
      <c r="B118" s="35"/>
      <c r="C118" s="34"/>
    </row>
    <row r="119" spans="1:3" x14ac:dyDescent="0.25">
      <c r="A119" s="42"/>
      <c r="B119" s="35"/>
      <c r="C119" s="34"/>
    </row>
    <row r="120" spans="1:3" x14ac:dyDescent="0.25">
      <c r="A120" s="42"/>
      <c r="B120" s="35"/>
      <c r="C120" s="34"/>
    </row>
    <row r="121" spans="1:3" x14ac:dyDescent="0.25">
      <c r="A121" s="42"/>
      <c r="B121" s="35"/>
      <c r="C121" s="34"/>
    </row>
    <row r="122" spans="1:3" x14ac:dyDescent="0.25">
      <c r="A122" s="42"/>
      <c r="B122" s="35"/>
      <c r="C122" s="34"/>
    </row>
    <row r="123" spans="1:3" x14ac:dyDescent="0.25">
      <c r="A123" s="42"/>
      <c r="B123" s="35"/>
      <c r="C123" s="34"/>
    </row>
    <row r="124" spans="1:3" x14ac:dyDescent="0.25">
      <c r="A124" s="42"/>
      <c r="B124" s="35"/>
      <c r="C124" s="34"/>
    </row>
    <row r="125" spans="1:3" x14ac:dyDescent="0.25">
      <c r="A125" s="42"/>
      <c r="B125" s="35"/>
      <c r="C125" s="34"/>
    </row>
    <row r="126" spans="1:3" x14ac:dyDescent="0.25">
      <c r="A126" s="42"/>
      <c r="B126" s="35"/>
      <c r="C126" s="34"/>
    </row>
    <row r="127" spans="1:3" x14ac:dyDescent="0.25">
      <c r="A127" s="42"/>
      <c r="B127" s="35"/>
      <c r="C127" s="34"/>
    </row>
    <row r="128" spans="1:3" x14ac:dyDescent="0.25">
      <c r="A128" s="42"/>
      <c r="B128" s="35"/>
      <c r="C128" s="34"/>
    </row>
    <row r="129" spans="1:3" x14ac:dyDescent="0.25">
      <c r="A129" s="42"/>
      <c r="B129" s="35"/>
      <c r="C129" s="34"/>
    </row>
    <row r="130" spans="1:3" x14ac:dyDescent="0.25">
      <c r="A130" s="42"/>
      <c r="B130" s="35"/>
      <c r="C130" s="34"/>
    </row>
    <row r="131" spans="1:3" x14ac:dyDescent="0.25">
      <c r="A131" s="42"/>
      <c r="B131" s="35"/>
      <c r="C131" s="34"/>
    </row>
    <row r="132" spans="1:3" x14ac:dyDescent="0.25">
      <c r="A132" s="42"/>
      <c r="B132" s="35"/>
      <c r="C132" s="34"/>
    </row>
    <row r="133" spans="1:3" x14ac:dyDescent="0.25">
      <c r="A133" s="42"/>
      <c r="B133" s="35"/>
      <c r="C133" s="34"/>
    </row>
    <row r="134" spans="1:3" x14ac:dyDescent="0.25">
      <c r="A134" s="42"/>
      <c r="B134" s="35"/>
      <c r="C134" s="34"/>
    </row>
    <row r="135" spans="1:3" x14ac:dyDescent="0.25">
      <c r="A135" s="42"/>
      <c r="B135" s="35"/>
      <c r="C135" s="34"/>
    </row>
    <row r="136" spans="1:3" x14ac:dyDescent="0.25">
      <c r="A136" s="42"/>
      <c r="B136" s="35"/>
      <c r="C136" s="34"/>
    </row>
    <row r="137" spans="1:3" x14ac:dyDescent="0.25">
      <c r="A137" s="42"/>
      <c r="B137" s="35"/>
      <c r="C137" s="34"/>
    </row>
    <row r="138" spans="1:3" x14ac:dyDescent="0.25">
      <c r="A138" s="42"/>
      <c r="B138" s="35"/>
      <c r="C138" s="34"/>
    </row>
    <row r="139" spans="1:3" x14ac:dyDescent="0.25">
      <c r="A139" s="42"/>
      <c r="B139" s="35"/>
      <c r="C139" s="34"/>
    </row>
    <row r="140" spans="1:3" x14ac:dyDescent="0.25">
      <c r="A140" s="42"/>
      <c r="B140" s="35"/>
      <c r="C140" s="34"/>
    </row>
    <row r="141" spans="1:3" x14ac:dyDescent="0.25">
      <c r="A141" s="52"/>
      <c r="B141" s="35"/>
      <c r="C141" s="34"/>
    </row>
    <row r="142" spans="1:3" x14ac:dyDescent="0.25">
      <c r="A142" s="52"/>
    </row>
    <row r="143" spans="1:3" x14ac:dyDescent="0.25">
      <c r="A143" s="52"/>
    </row>
    <row r="144" spans="1:3" x14ac:dyDescent="0.25">
      <c r="A144" s="52"/>
    </row>
    <row r="145" spans="1:1" x14ac:dyDescent="0.25">
      <c r="A145" s="52"/>
    </row>
  </sheetData>
  <sortState ref="A76:E83">
    <sortCondition descending="1" ref="A76:A83"/>
  </sortState>
  <conditionalFormatting sqref="A85">
    <cfRule type="duplicateValues" dxfId="26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autoPageBreaks="0"/>
  </sheetPr>
  <dimension ref="A1:G145"/>
  <sheetViews>
    <sheetView topLeftCell="A34" zoomScaleNormal="100" workbookViewId="0">
      <selection activeCell="I70" sqref="I70"/>
    </sheetView>
  </sheetViews>
  <sheetFormatPr defaultRowHeight="15" x14ac:dyDescent="0.25"/>
  <cols>
    <col min="1" max="1" width="33.28515625" customWidth="1"/>
  </cols>
  <sheetData>
    <row r="1" spans="1:7" x14ac:dyDescent="0.25">
      <c r="A1" s="18" t="s">
        <v>89</v>
      </c>
      <c r="C1" s="31" t="s">
        <v>136</v>
      </c>
    </row>
    <row r="3" spans="1:7" x14ac:dyDescent="0.25">
      <c r="B3" t="s">
        <v>656</v>
      </c>
      <c r="C3" t="s">
        <v>658</v>
      </c>
      <c r="D3" t="s">
        <v>659</v>
      </c>
      <c r="E3" s="63" t="s">
        <v>116</v>
      </c>
      <c r="G3" s="31"/>
    </row>
    <row r="4" spans="1:7" x14ac:dyDescent="0.25">
      <c r="A4" s="286" t="s">
        <v>57</v>
      </c>
      <c r="B4" s="277">
        <v>0.14285714285714285</v>
      </c>
      <c r="C4" s="277">
        <v>0.21428571428571427</v>
      </c>
      <c r="D4" s="277">
        <v>0.5</v>
      </c>
      <c r="E4" s="2">
        <f>B4+C4+D4</f>
        <v>0.8571428571428571</v>
      </c>
    </row>
    <row r="5" spans="1:7" x14ac:dyDescent="0.25">
      <c r="A5" s="286" t="s">
        <v>45</v>
      </c>
      <c r="B5" s="277">
        <v>0.8571428571428571</v>
      </c>
      <c r="C5" s="277">
        <v>0</v>
      </c>
      <c r="D5" s="277">
        <v>0</v>
      </c>
      <c r="E5" s="2">
        <f>B5+C5+D5</f>
        <v>0.8571428571428571</v>
      </c>
    </row>
    <row r="6" spans="1:7" x14ac:dyDescent="0.25">
      <c r="A6" s="286" t="s">
        <v>652</v>
      </c>
      <c r="B6" s="277">
        <v>0.83333333333333337</v>
      </c>
      <c r="C6" s="277">
        <v>0</v>
      </c>
      <c r="D6" s="277">
        <v>0</v>
      </c>
      <c r="E6" s="2">
        <f t="shared" ref="E6:E31" si="0">B6+C6+D6</f>
        <v>0.83333333333333337</v>
      </c>
    </row>
    <row r="7" spans="1:7" x14ac:dyDescent="0.25">
      <c r="A7" s="286" t="s">
        <v>88</v>
      </c>
      <c r="B7" s="277">
        <v>0.625</v>
      </c>
      <c r="C7" s="277">
        <v>0</v>
      </c>
      <c r="D7" s="277">
        <v>0.125</v>
      </c>
      <c r="E7" s="2">
        <f t="shared" ref="E7:E12" si="1">B7+C7+D7</f>
        <v>0.75</v>
      </c>
    </row>
    <row r="8" spans="1:7" x14ac:dyDescent="0.25">
      <c r="A8" s="286" t="s">
        <v>31</v>
      </c>
      <c r="B8" s="277">
        <v>0.75</v>
      </c>
      <c r="C8" s="277">
        <v>0</v>
      </c>
      <c r="D8" s="277">
        <v>0</v>
      </c>
      <c r="E8" s="2">
        <f t="shared" si="1"/>
        <v>0.75</v>
      </c>
    </row>
    <row r="9" spans="1:7" x14ac:dyDescent="0.25">
      <c r="A9" s="286" t="s">
        <v>36</v>
      </c>
      <c r="B9" s="277">
        <v>0.375</v>
      </c>
      <c r="C9" s="277">
        <v>0.125</v>
      </c>
      <c r="D9" s="277">
        <v>0.25</v>
      </c>
      <c r="E9" s="2">
        <f t="shared" si="1"/>
        <v>0.75</v>
      </c>
    </row>
    <row r="10" spans="1:7" x14ac:dyDescent="0.25">
      <c r="A10" s="286" t="s">
        <v>55</v>
      </c>
      <c r="B10" s="277">
        <v>0.375</v>
      </c>
      <c r="C10" s="277">
        <v>0.375</v>
      </c>
      <c r="D10" s="277">
        <v>0</v>
      </c>
      <c r="E10" s="2">
        <f t="shared" si="1"/>
        <v>0.75</v>
      </c>
    </row>
    <row r="11" spans="1:7" x14ac:dyDescent="0.25">
      <c r="A11" s="286" t="s">
        <v>28</v>
      </c>
      <c r="B11" s="277">
        <v>0.6875</v>
      </c>
      <c r="C11" s="277">
        <v>6.25E-2</v>
      </c>
      <c r="D11" s="277">
        <v>0</v>
      </c>
      <c r="E11" s="2">
        <f t="shared" si="1"/>
        <v>0.75</v>
      </c>
    </row>
    <row r="12" spans="1:7" x14ac:dyDescent="0.25">
      <c r="A12" s="286" t="s">
        <v>38</v>
      </c>
      <c r="B12" s="277">
        <v>0.75</v>
      </c>
      <c r="C12" s="277">
        <v>0</v>
      </c>
      <c r="D12" s="277">
        <v>0</v>
      </c>
      <c r="E12" s="2">
        <f t="shared" si="1"/>
        <v>0.75</v>
      </c>
    </row>
    <row r="13" spans="1:7" x14ac:dyDescent="0.25">
      <c r="A13" s="286" t="s">
        <v>42</v>
      </c>
      <c r="B13" s="277">
        <v>0.63636363636363635</v>
      </c>
      <c r="C13" s="277">
        <v>9.0909090909090912E-2</v>
      </c>
      <c r="D13" s="277">
        <v>0</v>
      </c>
      <c r="E13" s="2">
        <f t="shared" si="0"/>
        <v>0.72727272727272729</v>
      </c>
    </row>
    <row r="14" spans="1:7" x14ac:dyDescent="0.25">
      <c r="A14" s="286" t="s">
        <v>85</v>
      </c>
      <c r="B14" s="277">
        <v>0.6428571428571429</v>
      </c>
      <c r="C14" s="277">
        <v>7.1428571428571425E-2</v>
      </c>
      <c r="D14" s="277">
        <v>0</v>
      </c>
      <c r="E14" s="2">
        <f t="shared" ref="E14:E23" si="2">B14+C14+D14</f>
        <v>0.7142857142857143</v>
      </c>
    </row>
    <row r="15" spans="1:7" x14ac:dyDescent="0.25">
      <c r="A15" s="286" t="s">
        <v>53</v>
      </c>
      <c r="B15" s="277">
        <v>0.42857142857142855</v>
      </c>
      <c r="C15" s="277">
        <v>0.14285714285714285</v>
      </c>
      <c r="D15" s="277">
        <v>0.14285714285714285</v>
      </c>
      <c r="E15" s="2">
        <f t="shared" si="2"/>
        <v>0.71428571428571419</v>
      </c>
    </row>
    <row r="16" spans="1:7" x14ac:dyDescent="0.25">
      <c r="A16" s="286" t="s">
        <v>646</v>
      </c>
      <c r="B16" s="277">
        <v>0.5</v>
      </c>
      <c r="C16" s="277">
        <v>0</v>
      </c>
      <c r="D16" s="277">
        <v>0.16666666666666666</v>
      </c>
      <c r="E16" s="2">
        <f t="shared" si="2"/>
        <v>0.66666666666666663</v>
      </c>
    </row>
    <row r="17" spans="1:5" x14ac:dyDescent="0.25">
      <c r="A17" s="286" t="s">
        <v>84</v>
      </c>
      <c r="B17" s="277">
        <v>0.55555555555555558</v>
      </c>
      <c r="C17" s="277">
        <v>0.1111111111111111</v>
      </c>
      <c r="D17" s="277">
        <v>0</v>
      </c>
      <c r="E17" s="2">
        <f t="shared" si="2"/>
        <v>0.66666666666666674</v>
      </c>
    </row>
    <row r="18" spans="1:5" x14ac:dyDescent="0.25">
      <c r="A18" s="286" t="s">
        <v>408</v>
      </c>
      <c r="B18" s="277">
        <v>0.55555555555555558</v>
      </c>
      <c r="C18" s="277">
        <v>0.1111111111111111</v>
      </c>
      <c r="D18" s="277">
        <v>0</v>
      </c>
      <c r="E18" s="2">
        <f t="shared" si="2"/>
        <v>0.66666666666666674</v>
      </c>
    </row>
    <row r="19" spans="1:5" x14ac:dyDescent="0.25">
      <c r="A19" s="286" t="s">
        <v>92</v>
      </c>
      <c r="B19" s="277">
        <v>0.44444444444444442</v>
      </c>
      <c r="C19" s="277">
        <v>0.1111111111111111</v>
      </c>
      <c r="D19" s="277">
        <v>0.1111111111111111</v>
      </c>
      <c r="E19" s="2">
        <f t="shared" si="2"/>
        <v>0.66666666666666674</v>
      </c>
    </row>
    <row r="20" spans="1:5" x14ac:dyDescent="0.25">
      <c r="A20" s="286" t="s">
        <v>52</v>
      </c>
      <c r="B20" s="277">
        <v>0.44444444444444442</v>
      </c>
      <c r="C20" s="277">
        <v>0</v>
      </c>
      <c r="D20" s="277">
        <v>0.22222222222222221</v>
      </c>
      <c r="E20" s="2">
        <f t="shared" si="2"/>
        <v>0.66666666666666663</v>
      </c>
    </row>
    <row r="21" spans="1:5" x14ac:dyDescent="0.25">
      <c r="A21" s="286" t="s">
        <v>39</v>
      </c>
      <c r="B21" s="277">
        <v>0.33333333333333331</v>
      </c>
      <c r="C21" s="277">
        <v>0.33333333333333331</v>
      </c>
      <c r="D21" s="277">
        <v>0</v>
      </c>
      <c r="E21" s="2">
        <f t="shared" si="2"/>
        <v>0.66666666666666663</v>
      </c>
    </row>
    <row r="22" spans="1:5" x14ac:dyDescent="0.25">
      <c r="A22" s="286" t="s">
        <v>51</v>
      </c>
      <c r="B22" s="277">
        <v>0.5</v>
      </c>
      <c r="C22" s="277">
        <v>0.16666666666666666</v>
      </c>
      <c r="D22" s="277">
        <v>0</v>
      </c>
      <c r="E22" s="2">
        <f t="shared" si="2"/>
        <v>0.66666666666666663</v>
      </c>
    </row>
    <row r="23" spans="1:5" x14ac:dyDescent="0.25">
      <c r="A23" s="286" t="s">
        <v>56</v>
      </c>
      <c r="B23" s="277">
        <v>0.33333333333333331</v>
      </c>
      <c r="C23" s="277">
        <v>0.33333333333333331</v>
      </c>
      <c r="D23" s="277">
        <v>0</v>
      </c>
      <c r="E23" s="2">
        <f t="shared" si="2"/>
        <v>0.66666666666666663</v>
      </c>
    </row>
    <row r="24" spans="1:5" x14ac:dyDescent="0.25">
      <c r="A24" s="286" t="s">
        <v>34</v>
      </c>
      <c r="B24" s="277">
        <v>0.46153846153846156</v>
      </c>
      <c r="C24" s="277">
        <v>7.6923076923076927E-2</v>
      </c>
      <c r="D24" s="277">
        <v>7.6923076923076927E-2</v>
      </c>
      <c r="E24" s="2">
        <f t="shared" si="0"/>
        <v>0.61538461538461542</v>
      </c>
    </row>
    <row r="25" spans="1:5" x14ac:dyDescent="0.25">
      <c r="A25" s="286" t="s">
        <v>40</v>
      </c>
      <c r="B25" s="277">
        <v>0.2</v>
      </c>
      <c r="C25" s="277">
        <v>0.2</v>
      </c>
      <c r="D25" s="277">
        <v>0.2</v>
      </c>
      <c r="E25" s="2">
        <f t="shared" ref="E25:E30" si="3">B25+C25+D25</f>
        <v>0.60000000000000009</v>
      </c>
    </row>
    <row r="26" spans="1:5" x14ac:dyDescent="0.25">
      <c r="A26" s="286" t="s">
        <v>654</v>
      </c>
      <c r="B26" s="277">
        <v>0.6</v>
      </c>
      <c r="C26" s="277">
        <v>0</v>
      </c>
      <c r="D26" s="277">
        <v>0</v>
      </c>
      <c r="E26" s="2">
        <f t="shared" si="3"/>
        <v>0.6</v>
      </c>
    </row>
    <row r="27" spans="1:5" x14ac:dyDescent="0.25">
      <c r="A27" s="286" t="s">
        <v>50</v>
      </c>
      <c r="B27" s="277">
        <v>0.53333333333333333</v>
      </c>
      <c r="C27" s="277">
        <v>6.6666666666666666E-2</v>
      </c>
      <c r="D27" s="277">
        <v>0</v>
      </c>
      <c r="E27" s="2">
        <f t="shared" si="3"/>
        <v>0.6</v>
      </c>
    </row>
    <row r="28" spans="1:5" x14ac:dyDescent="0.25">
      <c r="A28" s="286" t="s">
        <v>54</v>
      </c>
      <c r="B28" s="277">
        <v>0</v>
      </c>
      <c r="C28" s="277">
        <v>0.6</v>
      </c>
      <c r="D28" s="277">
        <v>0</v>
      </c>
      <c r="E28" s="2">
        <f t="shared" si="3"/>
        <v>0.6</v>
      </c>
    </row>
    <row r="29" spans="1:5" x14ac:dyDescent="0.25">
      <c r="A29" s="286" t="s">
        <v>41</v>
      </c>
      <c r="B29" s="277">
        <v>0.4</v>
      </c>
      <c r="C29" s="277">
        <v>0.2</v>
      </c>
      <c r="D29" s="277">
        <v>0</v>
      </c>
      <c r="E29" s="2">
        <f t="shared" si="3"/>
        <v>0.60000000000000009</v>
      </c>
    </row>
    <row r="30" spans="1:5" x14ac:dyDescent="0.25">
      <c r="A30" s="286" t="s">
        <v>46</v>
      </c>
      <c r="B30" s="277">
        <v>0.6</v>
      </c>
      <c r="C30" s="277">
        <v>0</v>
      </c>
      <c r="D30" s="277">
        <v>0</v>
      </c>
      <c r="E30" s="2">
        <f t="shared" si="3"/>
        <v>0.6</v>
      </c>
    </row>
    <row r="31" spans="1:5" x14ac:dyDescent="0.25">
      <c r="A31" s="286" t="s">
        <v>403</v>
      </c>
      <c r="B31" s="277">
        <v>0.5</v>
      </c>
      <c r="C31" s="277">
        <v>8.3333333333333329E-2</v>
      </c>
      <c r="D31" s="277">
        <v>0</v>
      </c>
      <c r="E31" s="2">
        <f t="shared" si="0"/>
        <v>0.58333333333333337</v>
      </c>
    </row>
    <row r="32" spans="1:5" x14ac:dyDescent="0.25">
      <c r="A32" s="286" t="s">
        <v>25</v>
      </c>
      <c r="B32" s="277">
        <v>0.55555555555555558</v>
      </c>
      <c r="C32" s="277">
        <v>0</v>
      </c>
      <c r="D32" s="277">
        <v>0</v>
      </c>
      <c r="E32" s="2">
        <f>B32+C32+D32</f>
        <v>0.55555555555555558</v>
      </c>
    </row>
    <row r="33" spans="1:5" x14ac:dyDescent="0.25">
      <c r="A33" s="286" t="s">
        <v>49</v>
      </c>
      <c r="B33" s="277">
        <v>0.33333333333333331</v>
      </c>
      <c r="C33" s="277">
        <v>0.22222222222222221</v>
      </c>
      <c r="D33" s="277">
        <v>0</v>
      </c>
      <c r="E33" s="2">
        <f>B33+C33+D33</f>
        <v>0.55555555555555558</v>
      </c>
    </row>
    <row r="34" spans="1:5" x14ac:dyDescent="0.25">
      <c r="A34" s="286" t="s">
        <v>44</v>
      </c>
      <c r="B34" s="277">
        <v>0.30769230769230771</v>
      </c>
      <c r="C34" s="277">
        <v>0.23076923076923078</v>
      </c>
      <c r="D34" s="277">
        <v>0</v>
      </c>
      <c r="E34" s="2">
        <f>B34+C34+D34</f>
        <v>0.53846153846153855</v>
      </c>
    </row>
    <row r="35" spans="1:5" x14ac:dyDescent="0.25">
      <c r="A35" s="286" t="s">
        <v>651</v>
      </c>
      <c r="B35" s="277">
        <v>0.38461538461538464</v>
      </c>
      <c r="C35" s="277">
        <v>0.15384615384615385</v>
      </c>
      <c r="D35" s="277">
        <v>0</v>
      </c>
      <c r="E35" s="2">
        <f>B35+C35+D35</f>
        <v>0.53846153846153855</v>
      </c>
    </row>
    <row r="36" spans="1:5" x14ac:dyDescent="0.25">
      <c r="A36" s="286" t="s">
        <v>30</v>
      </c>
      <c r="B36" s="277">
        <v>0.34782608695652173</v>
      </c>
      <c r="C36" s="277">
        <v>0.13043478260869565</v>
      </c>
      <c r="D36" s="277">
        <v>4.3478260869565216E-2</v>
      </c>
      <c r="E36" s="2">
        <f t="shared" ref="E36:E57" si="4">B36+C36+D36</f>
        <v>0.52173913043478259</v>
      </c>
    </row>
    <row r="37" spans="1:5" x14ac:dyDescent="0.25">
      <c r="A37" s="286" t="s">
        <v>37</v>
      </c>
      <c r="B37" s="277">
        <v>0.125</v>
      </c>
      <c r="C37" s="277">
        <v>0.375</v>
      </c>
      <c r="D37" s="277">
        <v>0</v>
      </c>
      <c r="E37" s="2">
        <f>B37+C37+D37</f>
        <v>0.5</v>
      </c>
    </row>
    <row r="38" spans="1:5" x14ac:dyDescent="0.25">
      <c r="A38" s="286" t="s">
        <v>650</v>
      </c>
      <c r="B38" s="277">
        <v>0.5</v>
      </c>
      <c r="C38" s="277">
        <v>0</v>
      </c>
      <c r="D38" s="277">
        <v>0</v>
      </c>
      <c r="E38" s="2">
        <f>B38+C38+D38</f>
        <v>0.5</v>
      </c>
    </row>
    <row r="39" spans="1:5" x14ac:dyDescent="0.25">
      <c r="A39" s="286" t="s">
        <v>69</v>
      </c>
      <c r="B39" s="277">
        <v>0.27586206896551724</v>
      </c>
      <c r="C39" s="277">
        <v>0.20689655172413793</v>
      </c>
      <c r="D39" s="277">
        <v>0</v>
      </c>
      <c r="E39" s="2">
        <f t="shared" si="4"/>
        <v>0.48275862068965514</v>
      </c>
    </row>
    <row r="40" spans="1:5" x14ac:dyDescent="0.25">
      <c r="A40" s="286" t="s">
        <v>70</v>
      </c>
      <c r="B40" s="277">
        <v>0.3125</v>
      </c>
      <c r="C40" s="277">
        <v>6.25E-2</v>
      </c>
      <c r="D40" s="277">
        <v>6.25E-2</v>
      </c>
      <c r="E40" s="2">
        <f t="shared" si="4"/>
        <v>0.4375</v>
      </c>
    </row>
    <row r="41" spans="1:5" x14ac:dyDescent="0.25">
      <c r="A41" s="300" t="s">
        <v>653</v>
      </c>
      <c r="B41" s="277">
        <v>0.42857142857142855</v>
      </c>
      <c r="C41" s="277">
        <v>0</v>
      </c>
      <c r="D41" s="277">
        <v>0</v>
      </c>
      <c r="E41" s="2">
        <f t="shared" ref="E41:E49" si="5">B41+C41+D41</f>
        <v>0.42857142857142855</v>
      </c>
    </row>
    <row r="42" spans="1:5" x14ac:dyDescent="0.25">
      <c r="A42" s="286" t="s">
        <v>66</v>
      </c>
      <c r="B42" s="277">
        <v>0.42857142857142855</v>
      </c>
      <c r="C42" s="277">
        <v>0</v>
      </c>
      <c r="D42" s="277">
        <v>0</v>
      </c>
      <c r="E42" s="2">
        <f t="shared" si="5"/>
        <v>0.42857142857142855</v>
      </c>
    </row>
    <row r="43" spans="1:5" x14ac:dyDescent="0.25">
      <c r="A43" s="286" t="s">
        <v>43</v>
      </c>
      <c r="B43" s="277">
        <v>0.2857142857142857</v>
      </c>
      <c r="C43" s="277">
        <v>0.14285714285714285</v>
      </c>
      <c r="D43" s="277">
        <v>0</v>
      </c>
      <c r="E43" s="2">
        <f t="shared" si="5"/>
        <v>0.42857142857142855</v>
      </c>
    </row>
    <row r="44" spans="1:5" x14ac:dyDescent="0.25">
      <c r="A44" s="301" t="s">
        <v>26</v>
      </c>
      <c r="B44" s="277">
        <v>0.42857142857142855</v>
      </c>
      <c r="C44" s="277">
        <v>0</v>
      </c>
      <c r="D44" s="277">
        <v>0</v>
      </c>
      <c r="E44" s="2">
        <f t="shared" si="5"/>
        <v>0.42857142857142855</v>
      </c>
    </row>
    <row r="45" spans="1:5" x14ac:dyDescent="0.25">
      <c r="A45" s="286" t="s">
        <v>27</v>
      </c>
      <c r="B45" s="277">
        <v>0.4</v>
      </c>
      <c r="C45" s="277">
        <v>0</v>
      </c>
      <c r="D45" s="277">
        <v>0</v>
      </c>
      <c r="E45" s="2">
        <f t="shared" si="5"/>
        <v>0.4</v>
      </c>
    </row>
    <row r="46" spans="1:5" x14ac:dyDescent="0.25">
      <c r="A46" s="286" t="s">
        <v>655</v>
      </c>
      <c r="B46" s="277">
        <v>0.2</v>
      </c>
      <c r="C46" s="277">
        <v>0.2</v>
      </c>
      <c r="D46" s="277">
        <v>0</v>
      </c>
      <c r="E46" s="2">
        <f t="shared" si="5"/>
        <v>0.4</v>
      </c>
    </row>
    <row r="47" spans="1:5" x14ac:dyDescent="0.25">
      <c r="A47" s="286" t="s">
        <v>639</v>
      </c>
      <c r="B47" s="277">
        <v>0.4</v>
      </c>
      <c r="C47" s="277">
        <v>0</v>
      </c>
      <c r="D47" s="277">
        <v>0</v>
      </c>
      <c r="E47" s="2">
        <f t="shared" si="5"/>
        <v>0.4</v>
      </c>
    </row>
    <row r="48" spans="1:5" x14ac:dyDescent="0.25">
      <c r="A48" s="286" t="s">
        <v>399</v>
      </c>
      <c r="B48" s="277">
        <v>0.2</v>
      </c>
      <c r="C48" s="277">
        <v>0.2</v>
      </c>
      <c r="D48" s="277">
        <v>0</v>
      </c>
      <c r="E48" s="2">
        <f t="shared" si="5"/>
        <v>0.4</v>
      </c>
    </row>
    <row r="49" spans="1:5" x14ac:dyDescent="0.25">
      <c r="A49" s="286" t="s">
        <v>641</v>
      </c>
      <c r="B49" s="277">
        <v>0.4</v>
      </c>
      <c r="C49" s="277">
        <v>0</v>
      </c>
      <c r="D49" s="277">
        <v>0</v>
      </c>
      <c r="E49" s="2">
        <f t="shared" si="5"/>
        <v>0.4</v>
      </c>
    </row>
    <row r="50" spans="1:5" x14ac:dyDescent="0.25">
      <c r="A50" s="286" t="s">
        <v>642</v>
      </c>
      <c r="B50" s="277">
        <v>0.33333333333333331</v>
      </c>
      <c r="C50" s="277">
        <v>0</v>
      </c>
      <c r="D50" s="277">
        <v>0</v>
      </c>
      <c r="E50" s="2">
        <f t="shared" si="4"/>
        <v>0.33333333333333331</v>
      </c>
    </row>
    <row r="51" spans="1:5" x14ac:dyDescent="0.25">
      <c r="A51" s="287" t="s">
        <v>62</v>
      </c>
      <c r="B51" s="277">
        <v>0.20833333333333334</v>
      </c>
      <c r="C51" s="277">
        <v>0.10416666666666667</v>
      </c>
      <c r="D51" s="277">
        <v>0</v>
      </c>
      <c r="E51" s="2">
        <f t="shared" si="4"/>
        <v>0.3125</v>
      </c>
    </row>
    <row r="52" spans="1:5" x14ac:dyDescent="0.25">
      <c r="A52" s="286" t="s">
        <v>75</v>
      </c>
      <c r="B52" s="277">
        <v>0.2</v>
      </c>
      <c r="C52" s="277">
        <v>0.1</v>
      </c>
      <c r="D52" s="277">
        <v>0</v>
      </c>
      <c r="E52" s="2">
        <f>B52+C52+D52</f>
        <v>0.30000000000000004</v>
      </c>
    </row>
    <row r="53" spans="1:5" x14ac:dyDescent="0.25">
      <c r="A53" s="286" t="s">
        <v>24</v>
      </c>
      <c r="B53" s="277">
        <v>0.3</v>
      </c>
      <c r="C53" s="277">
        <v>0</v>
      </c>
      <c r="D53" s="277">
        <v>0</v>
      </c>
      <c r="E53" s="2">
        <f>B53+C53+D53</f>
        <v>0.3</v>
      </c>
    </row>
    <row r="54" spans="1:5" x14ac:dyDescent="0.25">
      <c r="A54" s="286" t="s">
        <v>35</v>
      </c>
      <c r="B54" s="277">
        <v>0.14285714285714285</v>
      </c>
      <c r="C54" s="277">
        <v>0.14285714285714285</v>
      </c>
      <c r="D54" s="277">
        <v>0</v>
      </c>
      <c r="E54" s="2">
        <f>B54+C54+D54</f>
        <v>0.2857142857142857</v>
      </c>
    </row>
    <row r="55" spans="1:5" x14ac:dyDescent="0.25">
      <c r="A55" s="286" t="s">
        <v>637</v>
      </c>
      <c r="B55" s="277">
        <v>0.2857142857142857</v>
      </c>
      <c r="C55" s="277">
        <v>0</v>
      </c>
      <c r="D55" s="277">
        <v>0</v>
      </c>
      <c r="E55" s="2">
        <f>B55+C55+D55</f>
        <v>0.2857142857142857</v>
      </c>
    </row>
    <row r="56" spans="1:5" x14ac:dyDescent="0.25">
      <c r="A56" s="286" t="s">
        <v>220</v>
      </c>
      <c r="B56" s="277">
        <v>0.14285714285714285</v>
      </c>
      <c r="C56" s="277">
        <v>0.14285714285714285</v>
      </c>
      <c r="D56" s="277">
        <v>0</v>
      </c>
      <c r="E56" s="2">
        <f>B56+C56+D56</f>
        <v>0.2857142857142857</v>
      </c>
    </row>
    <row r="57" spans="1:5" x14ac:dyDescent="0.25">
      <c r="A57" s="286" t="s">
        <v>83</v>
      </c>
      <c r="B57" s="277">
        <v>0.25</v>
      </c>
      <c r="C57" s="277">
        <v>0</v>
      </c>
      <c r="D57" s="277">
        <v>0</v>
      </c>
      <c r="E57" s="2">
        <f t="shared" si="4"/>
        <v>0.25</v>
      </c>
    </row>
    <row r="58" spans="1:5" x14ac:dyDescent="0.25">
      <c r="A58" s="286" t="s">
        <v>76</v>
      </c>
      <c r="B58" s="277">
        <v>0</v>
      </c>
      <c r="C58" s="277">
        <v>0.22222222222222221</v>
      </c>
      <c r="D58" s="277">
        <v>0</v>
      </c>
      <c r="E58" s="2">
        <f t="shared" ref="E58:E68" si="6">B58+C58+D58</f>
        <v>0.22222222222222221</v>
      </c>
    </row>
    <row r="59" spans="1:5" x14ac:dyDescent="0.25">
      <c r="A59" s="286" t="s">
        <v>48</v>
      </c>
      <c r="B59" s="277">
        <v>0.22222222222222221</v>
      </c>
      <c r="C59" s="277">
        <v>0</v>
      </c>
      <c r="D59" s="277">
        <v>0</v>
      </c>
      <c r="E59" s="2">
        <f t="shared" si="6"/>
        <v>0.22222222222222221</v>
      </c>
    </row>
    <row r="60" spans="1:5" x14ac:dyDescent="0.25">
      <c r="A60" s="286" t="s">
        <v>33</v>
      </c>
      <c r="B60" s="277">
        <v>0.21428571428571427</v>
      </c>
      <c r="C60" s="277">
        <v>0</v>
      </c>
      <c r="D60" s="277">
        <v>0</v>
      </c>
      <c r="E60" s="2">
        <f t="shared" si="6"/>
        <v>0.21428571428571427</v>
      </c>
    </row>
    <row r="61" spans="1:5" x14ac:dyDescent="0.25">
      <c r="A61" s="286" t="s">
        <v>77</v>
      </c>
      <c r="B61" s="277">
        <v>0.20689655172413793</v>
      </c>
      <c r="C61" s="277">
        <v>0</v>
      </c>
      <c r="D61" s="277">
        <v>0</v>
      </c>
      <c r="E61" s="2">
        <f t="shared" si="6"/>
        <v>0.20689655172413793</v>
      </c>
    </row>
    <row r="62" spans="1:5" x14ac:dyDescent="0.25">
      <c r="A62" s="286" t="s">
        <v>400</v>
      </c>
      <c r="B62" s="277">
        <v>0.2</v>
      </c>
      <c r="C62" s="277">
        <v>0</v>
      </c>
      <c r="D62" s="277">
        <v>0</v>
      </c>
      <c r="E62" s="2">
        <f t="shared" si="6"/>
        <v>0.2</v>
      </c>
    </row>
    <row r="63" spans="1:5" x14ac:dyDescent="0.25">
      <c r="A63" s="286" t="s">
        <v>47</v>
      </c>
      <c r="B63" s="277">
        <v>0.2</v>
      </c>
      <c r="C63" s="277">
        <v>0</v>
      </c>
      <c r="D63" s="277">
        <v>0</v>
      </c>
      <c r="E63" s="2">
        <f t="shared" si="6"/>
        <v>0.2</v>
      </c>
    </row>
    <row r="64" spans="1:5" s="63" customFormat="1" x14ac:dyDescent="0.25">
      <c r="A64" s="286" t="s">
        <v>32</v>
      </c>
      <c r="B64" s="277">
        <v>9.0909090909090912E-2</v>
      </c>
      <c r="C64" s="277">
        <v>9.0909090909090912E-2</v>
      </c>
      <c r="D64" s="277">
        <v>0</v>
      </c>
      <c r="E64" s="2">
        <f t="shared" si="6"/>
        <v>0.18181818181818182</v>
      </c>
    </row>
    <row r="65" spans="1:5" x14ac:dyDescent="0.25">
      <c r="A65" s="286" t="s">
        <v>87</v>
      </c>
      <c r="B65" s="277">
        <v>0.18181818181818182</v>
      </c>
      <c r="C65" s="277">
        <v>0</v>
      </c>
      <c r="D65" s="277">
        <v>0</v>
      </c>
      <c r="E65" s="2">
        <f t="shared" si="6"/>
        <v>0.18181818181818182</v>
      </c>
    </row>
    <row r="66" spans="1:5" x14ac:dyDescent="0.25">
      <c r="A66" s="286" t="s">
        <v>71</v>
      </c>
      <c r="B66" s="277">
        <v>0.13636363636363635</v>
      </c>
      <c r="C66" s="277">
        <v>4.5454545454545456E-2</v>
      </c>
      <c r="D66" s="277">
        <v>0</v>
      </c>
      <c r="E66" s="2">
        <f t="shared" si="6"/>
        <v>0.18181818181818182</v>
      </c>
    </row>
    <row r="67" spans="1:5" x14ac:dyDescent="0.25">
      <c r="A67" s="286" t="s">
        <v>406</v>
      </c>
      <c r="B67" s="277">
        <v>0.16666666666666666</v>
      </c>
      <c r="C67" s="277">
        <v>0</v>
      </c>
      <c r="D67" s="277">
        <v>0</v>
      </c>
      <c r="E67" s="2">
        <f t="shared" si="6"/>
        <v>0.16666666666666666</v>
      </c>
    </row>
    <row r="68" spans="1:5" x14ac:dyDescent="0.25">
      <c r="A68" s="286" t="s">
        <v>405</v>
      </c>
      <c r="B68" s="277">
        <v>0.16666666666666666</v>
      </c>
      <c r="C68" s="277">
        <v>0</v>
      </c>
      <c r="D68" s="277">
        <v>0</v>
      </c>
      <c r="E68" s="2">
        <f t="shared" si="6"/>
        <v>0.16666666666666666</v>
      </c>
    </row>
    <row r="69" spans="1:5" x14ac:dyDescent="0.25">
      <c r="A69" s="286" t="s">
        <v>86</v>
      </c>
      <c r="B69" s="277">
        <v>0</v>
      </c>
      <c r="C69" s="277">
        <v>0.14285714285714285</v>
      </c>
      <c r="D69" s="277">
        <v>0</v>
      </c>
      <c r="E69" s="2">
        <f t="shared" ref="E69:E77" si="7">B69+C69+D69</f>
        <v>0.14285714285714285</v>
      </c>
    </row>
    <row r="70" spans="1:5" x14ac:dyDescent="0.25">
      <c r="A70" s="286" t="s">
        <v>660</v>
      </c>
      <c r="B70" s="277">
        <v>0.125</v>
      </c>
      <c r="C70" s="277">
        <v>0</v>
      </c>
      <c r="D70" s="277">
        <v>0</v>
      </c>
      <c r="E70" s="2">
        <f>B70+C70+D70</f>
        <v>0.125</v>
      </c>
    </row>
    <row r="71" spans="1:5" x14ac:dyDescent="0.25">
      <c r="A71" s="286" t="s">
        <v>74</v>
      </c>
      <c r="B71" s="277">
        <v>0</v>
      </c>
      <c r="C71" s="277">
        <v>0.125</v>
      </c>
      <c r="D71" s="277">
        <v>0</v>
      </c>
      <c r="E71" s="2">
        <f>B71+C71+D71</f>
        <v>0.125</v>
      </c>
    </row>
    <row r="72" spans="1:5" x14ac:dyDescent="0.25">
      <c r="A72" s="286" t="s">
        <v>79</v>
      </c>
      <c r="B72" s="277">
        <v>9.0909090909090912E-2</v>
      </c>
      <c r="C72" s="277">
        <v>0</v>
      </c>
      <c r="D72" s="277">
        <v>0</v>
      </c>
      <c r="E72" s="2">
        <f t="shared" si="7"/>
        <v>9.0909090909090912E-2</v>
      </c>
    </row>
    <row r="73" spans="1:5" x14ac:dyDescent="0.25">
      <c r="A73" s="286" t="s">
        <v>73</v>
      </c>
      <c r="B73" s="277">
        <v>7.6923076923076927E-2</v>
      </c>
      <c r="C73" s="277">
        <v>0</v>
      </c>
      <c r="D73" s="277">
        <v>0</v>
      </c>
      <c r="E73" s="2">
        <f t="shared" si="7"/>
        <v>7.6923076923076927E-2</v>
      </c>
    </row>
    <row r="74" spans="1:5" x14ac:dyDescent="0.25">
      <c r="A74" s="286" t="s">
        <v>91</v>
      </c>
      <c r="B74" s="277">
        <v>7.1428571428571425E-2</v>
      </c>
      <c r="C74" s="277">
        <v>0</v>
      </c>
      <c r="D74" s="277">
        <v>0</v>
      </c>
      <c r="E74" s="2">
        <f t="shared" si="7"/>
        <v>7.1428571428571425E-2</v>
      </c>
    </row>
    <row r="75" spans="1:5" x14ac:dyDescent="0.25">
      <c r="A75" s="286" t="s">
        <v>68</v>
      </c>
      <c r="B75" s="277">
        <v>4.5454545454545456E-2</v>
      </c>
      <c r="C75" s="277">
        <v>0</v>
      </c>
      <c r="D75" s="277">
        <v>0</v>
      </c>
      <c r="E75" s="2">
        <f>B75+C75+D75</f>
        <v>4.5454545454545456E-2</v>
      </c>
    </row>
    <row r="76" spans="1:5" x14ac:dyDescent="0.25">
      <c r="A76" s="286" t="s">
        <v>72</v>
      </c>
      <c r="B76" s="277">
        <v>0.05</v>
      </c>
      <c r="C76" s="277">
        <v>0</v>
      </c>
      <c r="D76" s="277">
        <v>0</v>
      </c>
      <c r="E76" s="2">
        <f>B76+C76+D76</f>
        <v>0.05</v>
      </c>
    </row>
    <row r="77" spans="1:5" x14ac:dyDescent="0.25">
      <c r="A77" s="286" t="s">
        <v>61</v>
      </c>
      <c r="B77" s="277">
        <v>2.2222222222222223E-2</v>
      </c>
      <c r="C77" s="277">
        <v>0</v>
      </c>
      <c r="D77" s="277">
        <v>0</v>
      </c>
      <c r="E77" s="2">
        <f t="shared" si="7"/>
        <v>2.2222222222222223E-2</v>
      </c>
    </row>
    <row r="78" spans="1:5" x14ac:dyDescent="0.25">
      <c r="A78" s="286" t="s">
        <v>67</v>
      </c>
      <c r="B78" s="277">
        <v>0</v>
      </c>
      <c r="C78" s="277">
        <v>0</v>
      </c>
      <c r="D78" s="277">
        <v>0</v>
      </c>
      <c r="E78" s="137">
        <f t="shared" ref="E78:E83" si="8">B78+C78+D78</f>
        <v>0</v>
      </c>
    </row>
    <row r="79" spans="1:5" x14ac:dyDescent="0.25">
      <c r="A79" s="286" t="s">
        <v>29</v>
      </c>
      <c r="B79" s="277">
        <v>0</v>
      </c>
      <c r="C79" s="277">
        <v>0</v>
      </c>
      <c r="D79" s="277">
        <v>0</v>
      </c>
      <c r="E79" s="137">
        <f t="shared" si="8"/>
        <v>0</v>
      </c>
    </row>
    <row r="80" spans="1:5" x14ac:dyDescent="0.25">
      <c r="A80" s="286" t="s">
        <v>82</v>
      </c>
      <c r="B80" s="277">
        <v>0</v>
      </c>
      <c r="C80" s="277">
        <v>0</v>
      </c>
      <c r="D80" s="277">
        <v>0</v>
      </c>
      <c r="E80" s="2">
        <f t="shared" si="8"/>
        <v>0</v>
      </c>
    </row>
    <row r="81" spans="1:5" x14ac:dyDescent="0.25">
      <c r="A81" s="286" t="s">
        <v>81</v>
      </c>
      <c r="B81" s="277">
        <v>0</v>
      </c>
      <c r="C81" s="277">
        <v>0</v>
      </c>
      <c r="D81" s="277">
        <v>0</v>
      </c>
      <c r="E81" s="2">
        <f t="shared" si="8"/>
        <v>0</v>
      </c>
    </row>
    <row r="82" spans="1:5" x14ac:dyDescent="0.25">
      <c r="A82" s="286" t="s">
        <v>78</v>
      </c>
      <c r="B82" s="277">
        <v>0</v>
      </c>
      <c r="C82" s="277">
        <v>0</v>
      </c>
      <c r="D82" s="277">
        <v>0</v>
      </c>
      <c r="E82" s="2">
        <f t="shared" si="8"/>
        <v>0</v>
      </c>
    </row>
    <row r="83" spans="1:5" x14ac:dyDescent="0.25">
      <c r="A83" s="286" t="s">
        <v>80</v>
      </c>
      <c r="B83" s="277">
        <v>0</v>
      </c>
      <c r="C83" s="277">
        <v>0</v>
      </c>
      <c r="D83" s="277">
        <v>0</v>
      </c>
      <c r="E83" s="2">
        <f t="shared" si="8"/>
        <v>0</v>
      </c>
    </row>
    <row r="84" spans="1:5" x14ac:dyDescent="0.25">
      <c r="A84" s="43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43"/>
      <c r="B86" s="2"/>
      <c r="C86" s="2"/>
      <c r="D86" s="2"/>
      <c r="E86" s="2"/>
    </row>
    <row r="87" spans="1:5" x14ac:dyDescent="0.25">
      <c r="A87" s="43"/>
      <c r="B87" s="2"/>
      <c r="C87" s="2"/>
      <c r="D87" s="2"/>
      <c r="E87" s="2"/>
    </row>
    <row r="88" spans="1:5" x14ac:dyDescent="0.25">
      <c r="A88" s="43"/>
      <c r="B88" s="2"/>
      <c r="C88" s="2"/>
      <c r="D88" s="2"/>
      <c r="E88" s="2"/>
    </row>
    <row r="89" spans="1:5" x14ac:dyDescent="0.25">
      <c r="A89" s="63"/>
      <c r="B89" s="2"/>
      <c r="C89" s="2"/>
      <c r="D89" s="2"/>
      <c r="E89" s="2"/>
    </row>
    <row r="90" spans="1:5" x14ac:dyDescent="0.25">
      <c r="A90" s="43"/>
      <c r="B90" s="2"/>
      <c r="C90" s="2"/>
      <c r="D90" s="2"/>
      <c r="E90" s="2"/>
    </row>
    <row r="91" spans="1:5" x14ac:dyDescent="0.25">
      <c r="A91" s="43"/>
      <c r="B91" s="2"/>
      <c r="C91" s="2"/>
      <c r="D91" s="2"/>
      <c r="E91" s="2"/>
    </row>
    <row r="92" spans="1:5" x14ac:dyDescent="0.25">
      <c r="A92" s="43"/>
      <c r="B92" s="2"/>
      <c r="C92" s="2"/>
      <c r="D92" s="2"/>
      <c r="E92" s="2"/>
    </row>
    <row r="93" spans="1:5" x14ac:dyDescent="0.25">
      <c r="A93" s="43"/>
      <c r="B93" s="2"/>
      <c r="C93" s="2"/>
      <c r="D93" s="2"/>
      <c r="E93" s="2"/>
    </row>
    <row r="94" spans="1:5" x14ac:dyDescent="0.25">
      <c r="A94" s="43"/>
      <c r="B94" s="2"/>
      <c r="C94" s="2"/>
      <c r="D94" s="2"/>
      <c r="E94" s="2"/>
    </row>
    <row r="95" spans="1:5" x14ac:dyDescent="0.25">
      <c r="A95" s="43"/>
      <c r="B95" s="2"/>
      <c r="C95" s="2"/>
      <c r="D95" s="2"/>
      <c r="E95" s="2"/>
    </row>
    <row r="96" spans="1:5" x14ac:dyDescent="0.25">
      <c r="A96" s="43"/>
      <c r="B96" s="2"/>
      <c r="C96" s="2"/>
      <c r="D96" s="2"/>
      <c r="E96" s="2"/>
    </row>
    <row r="97" spans="1:5" x14ac:dyDescent="0.25">
      <c r="A97" s="43"/>
      <c r="B97" s="2"/>
      <c r="C97" s="2"/>
      <c r="D97" s="2"/>
      <c r="E97" s="2"/>
    </row>
    <row r="98" spans="1:5" x14ac:dyDescent="0.25">
      <c r="A98" s="43"/>
      <c r="B98" s="2"/>
      <c r="C98" s="2"/>
      <c r="D98" s="2"/>
      <c r="E98" s="2"/>
    </row>
    <row r="99" spans="1:5" x14ac:dyDescent="0.25">
      <c r="A99" s="43"/>
      <c r="B99" s="2"/>
      <c r="C99" s="2"/>
      <c r="D99" s="2"/>
      <c r="E99" s="2"/>
    </row>
    <row r="100" spans="1:5" x14ac:dyDescent="0.25">
      <c r="A100" s="43"/>
      <c r="B100" s="2"/>
      <c r="C100" s="2"/>
      <c r="D100" s="2"/>
      <c r="E100" s="2"/>
    </row>
    <row r="101" spans="1:5" x14ac:dyDescent="0.25">
      <c r="A101" s="43"/>
      <c r="B101" s="2"/>
      <c r="C101" s="2"/>
      <c r="D101" s="2"/>
      <c r="E101" s="2"/>
    </row>
    <row r="102" spans="1:5" x14ac:dyDescent="0.25">
      <c r="A102" s="43"/>
      <c r="B102" s="2"/>
      <c r="C102" s="2"/>
      <c r="D102" s="2"/>
      <c r="E102" s="2"/>
    </row>
    <row r="103" spans="1:5" x14ac:dyDescent="0.25">
      <c r="A103" s="43"/>
      <c r="B103" s="2"/>
      <c r="C103" s="2"/>
      <c r="D103" s="2"/>
      <c r="E103" s="2"/>
    </row>
    <row r="104" spans="1:5" x14ac:dyDescent="0.25">
      <c r="A104" s="43"/>
      <c r="B104" s="2"/>
      <c r="C104" s="2"/>
      <c r="D104" s="2"/>
      <c r="E104" s="2"/>
    </row>
    <row r="105" spans="1:5" x14ac:dyDescent="0.25">
      <c r="A105" s="43"/>
      <c r="B105" s="2"/>
      <c r="C105" s="2"/>
      <c r="D105" s="2"/>
      <c r="E105" s="2"/>
    </row>
    <row r="106" spans="1:5" x14ac:dyDescent="0.25">
      <c r="A106" s="43"/>
      <c r="B106" s="2"/>
      <c r="C106" s="2"/>
      <c r="D106" s="2"/>
      <c r="E106" s="2"/>
    </row>
    <row r="107" spans="1:5" x14ac:dyDescent="0.25">
      <c r="A107" s="43"/>
      <c r="B107" s="2"/>
      <c r="C107" s="2"/>
      <c r="D107" s="2"/>
      <c r="E107" s="2"/>
    </row>
    <row r="108" spans="1:5" x14ac:dyDescent="0.25">
      <c r="A108" s="43"/>
      <c r="B108" s="2"/>
      <c r="C108" s="2"/>
      <c r="D108" s="2"/>
      <c r="E108" s="2"/>
    </row>
    <row r="109" spans="1:5" x14ac:dyDescent="0.25">
      <c r="A109" s="43"/>
      <c r="B109" s="2"/>
      <c r="C109" s="2"/>
      <c r="D109" s="2"/>
      <c r="E109" s="2"/>
    </row>
    <row r="110" spans="1:5" x14ac:dyDescent="0.25">
      <c r="A110" s="43"/>
      <c r="B110" s="2"/>
      <c r="C110" s="2"/>
      <c r="D110" s="2"/>
      <c r="E110" s="2"/>
    </row>
    <row r="111" spans="1:5" x14ac:dyDescent="0.25">
      <c r="A111" s="43"/>
      <c r="B111" s="2"/>
      <c r="C111" s="2"/>
      <c r="D111" s="2"/>
      <c r="E111" s="2"/>
    </row>
    <row r="112" spans="1:5" x14ac:dyDescent="0.25">
      <c r="A112" s="43"/>
      <c r="B112" s="2"/>
      <c r="C112" s="2"/>
      <c r="D112" s="2"/>
      <c r="E112" s="2"/>
    </row>
    <row r="113" spans="1:3" x14ac:dyDescent="0.25">
      <c r="A113" s="43"/>
      <c r="B113" s="35"/>
      <c r="C113" s="34"/>
    </row>
    <row r="114" spans="1:3" x14ac:dyDescent="0.25">
      <c r="A114" s="43"/>
      <c r="B114" s="35"/>
      <c r="C114" s="34"/>
    </row>
    <row r="115" spans="1:3" x14ac:dyDescent="0.25">
      <c r="A115" s="43"/>
      <c r="B115" s="35"/>
      <c r="C115" s="34"/>
    </row>
    <row r="116" spans="1:3" x14ac:dyDescent="0.25">
      <c r="A116" s="43"/>
      <c r="B116" s="35"/>
      <c r="C116" s="34"/>
    </row>
    <row r="117" spans="1:3" x14ac:dyDescent="0.25">
      <c r="A117" s="43"/>
      <c r="B117" s="35"/>
      <c r="C117" s="34"/>
    </row>
    <row r="118" spans="1:3" x14ac:dyDescent="0.25">
      <c r="A118" s="43"/>
      <c r="B118" s="35"/>
      <c r="C118" s="34"/>
    </row>
    <row r="119" spans="1:3" x14ac:dyDescent="0.25">
      <c r="A119" s="43"/>
      <c r="B119" s="35"/>
      <c r="C119" s="34"/>
    </row>
    <row r="120" spans="1:3" x14ac:dyDescent="0.25">
      <c r="A120" s="43"/>
      <c r="B120" s="35"/>
      <c r="C120" s="34"/>
    </row>
    <row r="121" spans="1:3" x14ac:dyDescent="0.25">
      <c r="A121" s="43"/>
      <c r="B121" s="35"/>
      <c r="C121" s="34"/>
    </row>
    <row r="122" spans="1:3" x14ac:dyDescent="0.25">
      <c r="A122" s="43"/>
      <c r="B122" s="35"/>
      <c r="C122" s="34"/>
    </row>
    <row r="123" spans="1:3" x14ac:dyDescent="0.25">
      <c r="A123" s="43"/>
      <c r="B123" s="35"/>
      <c r="C123" s="34"/>
    </row>
    <row r="124" spans="1:3" x14ac:dyDescent="0.25">
      <c r="A124" s="43"/>
      <c r="B124" s="35"/>
      <c r="C124" s="34"/>
    </row>
    <row r="125" spans="1:3" x14ac:dyDescent="0.25">
      <c r="A125" s="43"/>
      <c r="B125" s="35"/>
      <c r="C125" s="34"/>
    </row>
    <row r="126" spans="1:3" x14ac:dyDescent="0.25">
      <c r="A126" s="43"/>
      <c r="B126" s="35"/>
      <c r="C126" s="34"/>
    </row>
    <row r="127" spans="1:3" x14ac:dyDescent="0.25">
      <c r="A127" s="43"/>
      <c r="B127" s="35"/>
      <c r="C127" s="34"/>
    </row>
    <row r="128" spans="1:3" x14ac:dyDescent="0.25">
      <c r="A128" s="43"/>
      <c r="B128" s="35"/>
      <c r="C128" s="34"/>
    </row>
    <row r="129" spans="1:3" x14ac:dyDescent="0.25">
      <c r="A129" s="43"/>
      <c r="B129" s="35"/>
      <c r="C129" s="34"/>
    </row>
    <row r="130" spans="1:3" x14ac:dyDescent="0.25">
      <c r="A130" s="43"/>
      <c r="B130" s="35"/>
      <c r="C130" s="34"/>
    </row>
    <row r="131" spans="1:3" x14ac:dyDescent="0.25">
      <c r="A131" s="43"/>
      <c r="B131" s="35"/>
      <c r="C131" s="34"/>
    </row>
    <row r="132" spans="1:3" x14ac:dyDescent="0.25">
      <c r="A132" s="43"/>
      <c r="B132" s="35"/>
      <c r="C132" s="34"/>
    </row>
    <row r="133" spans="1:3" x14ac:dyDescent="0.25">
      <c r="A133" s="43"/>
      <c r="B133" s="35"/>
      <c r="C133" s="34"/>
    </row>
    <row r="134" spans="1:3" x14ac:dyDescent="0.25">
      <c r="A134" s="43"/>
      <c r="B134" s="35"/>
      <c r="C134" s="34"/>
    </row>
    <row r="135" spans="1:3" x14ac:dyDescent="0.25">
      <c r="A135" s="43"/>
      <c r="B135" s="35"/>
      <c r="C135" s="34"/>
    </row>
    <row r="136" spans="1:3" x14ac:dyDescent="0.25">
      <c r="A136" s="43"/>
      <c r="B136" s="35"/>
      <c r="C136" s="34"/>
    </row>
    <row r="137" spans="1:3" x14ac:dyDescent="0.25">
      <c r="A137" s="43"/>
      <c r="B137" s="35"/>
      <c r="C137" s="34"/>
    </row>
    <row r="138" spans="1:3" x14ac:dyDescent="0.25">
      <c r="A138" s="43"/>
      <c r="B138" s="35"/>
      <c r="C138" s="34"/>
    </row>
    <row r="139" spans="1:3" x14ac:dyDescent="0.25">
      <c r="A139" s="43"/>
      <c r="B139" s="35"/>
      <c r="C139" s="34"/>
    </row>
    <row r="140" spans="1:3" x14ac:dyDescent="0.25">
      <c r="A140" s="43"/>
      <c r="B140" s="35"/>
      <c r="C140" s="34"/>
    </row>
    <row r="141" spans="1:3" x14ac:dyDescent="0.25">
      <c r="A141" s="43"/>
      <c r="B141" s="35"/>
      <c r="C141" s="34"/>
    </row>
    <row r="142" spans="1:3" x14ac:dyDescent="0.25">
      <c r="A142" s="43"/>
      <c r="B142" s="35"/>
      <c r="C142" s="34"/>
    </row>
    <row r="143" spans="1:3" x14ac:dyDescent="0.25">
      <c r="A143" s="52"/>
      <c r="B143" s="35"/>
      <c r="C143" s="34"/>
    </row>
    <row r="144" spans="1:3" x14ac:dyDescent="0.25">
      <c r="A144" s="52"/>
      <c r="B144" s="35"/>
      <c r="C144" s="34"/>
    </row>
    <row r="145" spans="1:7" x14ac:dyDescent="0.25">
      <c r="A145" s="52"/>
      <c r="G145" s="52"/>
    </row>
  </sheetData>
  <sortState ref="A78:E83">
    <sortCondition descending="1" ref="A78:A83"/>
  </sortState>
  <conditionalFormatting sqref="A85">
    <cfRule type="duplicateValues" dxfId="25" priority="1"/>
  </conditionalFormatting>
  <hyperlinks>
    <hyperlink ref="A1" location="'List of Figs &amp; Tables'!A1" display="Link to Index"/>
  </hyperlinks>
  <pageMargins left="0.7" right="0.7" top="0.75" bottom="0.75" header="0.3" footer="0.3"/>
  <pageSetup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53"/>
  <sheetViews>
    <sheetView zoomScaleNormal="100" workbookViewId="0">
      <selection activeCell="G72" sqref="G72"/>
    </sheetView>
  </sheetViews>
  <sheetFormatPr defaultRowHeight="15" x14ac:dyDescent="0.25"/>
  <cols>
    <col min="1" max="1" width="30.85546875" customWidth="1"/>
  </cols>
  <sheetData>
    <row r="1" spans="1:7" x14ac:dyDescent="0.25">
      <c r="A1" s="18" t="s">
        <v>89</v>
      </c>
      <c r="C1" s="31" t="s">
        <v>137</v>
      </c>
    </row>
    <row r="3" spans="1:7" x14ac:dyDescent="0.25">
      <c r="B3" t="s">
        <v>656</v>
      </c>
      <c r="C3" t="s">
        <v>658</v>
      </c>
      <c r="D3" t="s">
        <v>659</v>
      </c>
      <c r="E3" s="63" t="s">
        <v>116</v>
      </c>
      <c r="G3" s="31"/>
    </row>
    <row r="4" spans="1:7" x14ac:dyDescent="0.25">
      <c r="A4" s="289" t="s">
        <v>40</v>
      </c>
      <c r="B4" s="280">
        <v>0.33333333333333331</v>
      </c>
      <c r="C4" s="280">
        <v>0.33333333333333331</v>
      </c>
      <c r="D4" s="280">
        <v>0.33333333333333331</v>
      </c>
      <c r="E4" s="2">
        <f>B4+C4+D4</f>
        <v>1</v>
      </c>
    </row>
    <row r="5" spans="1:7" x14ac:dyDescent="0.25">
      <c r="A5" s="289" t="s">
        <v>47</v>
      </c>
      <c r="B5" s="280">
        <v>0.83333333333333337</v>
      </c>
      <c r="C5" s="280">
        <v>0.16666666666666666</v>
      </c>
      <c r="D5" s="280">
        <v>0</v>
      </c>
      <c r="E5" s="2">
        <f>B5+C5+D5</f>
        <v>1</v>
      </c>
    </row>
    <row r="6" spans="1:7" x14ac:dyDescent="0.25">
      <c r="A6" s="289" t="s">
        <v>57</v>
      </c>
      <c r="B6" s="280">
        <v>0.21428571428571427</v>
      </c>
      <c r="C6" s="280">
        <v>0.14285714285714285</v>
      </c>
      <c r="D6" s="280">
        <v>0.5714285714285714</v>
      </c>
      <c r="E6" s="137">
        <f t="shared" ref="E6:E34" si="0">B6+C6+D6</f>
        <v>0.92857142857142849</v>
      </c>
    </row>
    <row r="7" spans="1:7" x14ac:dyDescent="0.25">
      <c r="A7" s="289" t="s">
        <v>37</v>
      </c>
      <c r="B7" s="280">
        <v>0.81818181818181823</v>
      </c>
      <c r="C7" s="280">
        <v>9.0909090909090912E-2</v>
      </c>
      <c r="D7" s="280">
        <v>0</v>
      </c>
      <c r="E7" s="2">
        <f t="shared" si="0"/>
        <v>0.90909090909090917</v>
      </c>
    </row>
    <row r="8" spans="1:7" x14ac:dyDescent="0.25">
      <c r="A8" s="289" t="s">
        <v>43</v>
      </c>
      <c r="B8" s="280">
        <v>0.5714285714285714</v>
      </c>
      <c r="C8" s="280">
        <v>0.2857142857142857</v>
      </c>
      <c r="D8" s="280">
        <v>0</v>
      </c>
      <c r="E8" s="2">
        <f t="shared" ref="E8:E15" si="1">B8+C8+D8</f>
        <v>0.8571428571428571</v>
      </c>
    </row>
    <row r="9" spans="1:7" x14ac:dyDescent="0.25">
      <c r="A9" s="289" t="s">
        <v>39</v>
      </c>
      <c r="B9" s="280">
        <v>0.8571428571428571</v>
      </c>
      <c r="C9" s="280">
        <v>0</v>
      </c>
      <c r="D9" s="280">
        <v>0</v>
      </c>
      <c r="E9" s="2">
        <f t="shared" si="1"/>
        <v>0.8571428571428571</v>
      </c>
    </row>
    <row r="10" spans="1:7" x14ac:dyDescent="0.25">
      <c r="A10" s="289" t="s">
        <v>646</v>
      </c>
      <c r="B10" s="280">
        <v>0.33333333333333331</v>
      </c>
      <c r="C10" s="280">
        <v>0.33333333333333331</v>
      </c>
      <c r="D10" s="280">
        <v>0.16666666666666666</v>
      </c>
      <c r="E10" s="2">
        <f t="shared" si="1"/>
        <v>0.83333333333333326</v>
      </c>
    </row>
    <row r="11" spans="1:7" x14ac:dyDescent="0.25">
      <c r="A11" s="289" t="s">
        <v>399</v>
      </c>
      <c r="B11" s="280">
        <v>0.66666666666666663</v>
      </c>
      <c r="C11" s="280">
        <v>0.16666666666666666</v>
      </c>
      <c r="D11" s="280">
        <v>0</v>
      </c>
      <c r="E11" s="2">
        <f t="shared" si="1"/>
        <v>0.83333333333333326</v>
      </c>
    </row>
    <row r="12" spans="1:7" x14ac:dyDescent="0.25">
      <c r="A12" s="289" t="s">
        <v>641</v>
      </c>
      <c r="B12" s="280">
        <v>0.66666666666666663</v>
      </c>
      <c r="C12" s="280">
        <v>0.16666666666666666</v>
      </c>
      <c r="D12" s="280">
        <v>0</v>
      </c>
      <c r="E12" s="2">
        <f t="shared" si="1"/>
        <v>0.83333333333333326</v>
      </c>
    </row>
    <row r="13" spans="1:7" x14ac:dyDescent="0.25">
      <c r="A13" s="289" t="s">
        <v>48</v>
      </c>
      <c r="B13" s="280">
        <v>0.6</v>
      </c>
      <c r="C13" s="280">
        <v>0.2</v>
      </c>
      <c r="D13" s="280">
        <v>0</v>
      </c>
      <c r="E13" s="2">
        <f t="shared" si="1"/>
        <v>0.8</v>
      </c>
    </row>
    <row r="14" spans="1:7" x14ac:dyDescent="0.25">
      <c r="A14" s="289" t="s">
        <v>46</v>
      </c>
      <c r="B14" s="280">
        <v>0.4</v>
      </c>
      <c r="C14" s="280">
        <v>0.4</v>
      </c>
      <c r="D14" s="280">
        <v>0</v>
      </c>
      <c r="E14" s="2">
        <f t="shared" si="1"/>
        <v>0.8</v>
      </c>
    </row>
    <row r="15" spans="1:7" x14ac:dyDescent="0.25">
      <c r="A15" s="289" t="s">
        <v>56</v>
      </c>
      <c r="B15" s="280">
        <v>0.6</v>
      </c>
      <c r="C15" s="280">
        <v>0.1</v>
      </c>
      <c r="D15" s="280">
        <v>0.1</v>
      </c>
      <c r="E15" s="2">
        <f t="shared" si="1"/>
        <v>0.79999999999999993</v>
      </c>
    </row>
    <row r="16" spans="1:7" x14ac:dyDescent="0.25">
      <c r="A16" s="289" t="s">
        <v>38</v>
      </c>
      <c r="B16" s="280">
        <v>0.77777777777777779</v>
      </c>
      <c r="C16" s="280">
        <v>0</v>
      </c>
      <c r="D16" s="280">
        <v>0</v>
      </c>
      <c r="E16" s="2">
        <f t="shared" si="0"/>
        <v>0.77777777777777779</v>
      </c>
    </row>
    <row r="17" spans="1:5" x14ac:dyDescent="0.25">
      <c r="A17" s="289" t="s">
        <v>637</v>
      </c>
      <c r="B17" s="280">
        <v>0.18181818181818182</v>
      </c>
      <c r="C17" s="280">
        <v>0.54545454545454541</v>
      </c>
      <c r="D17" s="280">
        <v>0</v>
      </c>
      <c r="E17" s="2">
        <f t="shared" si="0"/>
        <v>0.72727272727272729</v>
      </c>
    </row>
    <row r="18" spans="1:5" x14ac:dyDescent="0.25">
      <c r="A18" s="289" t="s">
        <v>44</v>
      </c>
      <c r="B18" s="280">
        <v>0.5</v>
      </c>
      <c r="C18" s="280">
        <v>0.14285714285714285</v>
      </c>
      <c r="D18" s="280">
        <v>7.1428571428571425E-2</v>
      </c>
      <c r="E18" s="2">
        <f>B18+C18+D18</f>
        <v>0.71428571428571419</v>
      </c>
    </row>
    <row r="19" spans="1:5" x14ac:dyDescent="0.25">
      <c r="A19" s="289" t="s">
        <v>53</v>
      </c>
      <c r="B19" s="280">
        <v>0.5714285714285714</v>
      </c>
      <c r="C19" s="280">
        <v>0.14285714285714285</v>
      </c>
      <c r="D19" s="280">
        <v>0</v>
      </c>
      <c r="E19" s="2">
        <f>B19+C19+D19</f>
        <v>0.71428571428571419</v>
      </c>
    </row>
    <row r="20" spans="1:5" x14ac:dyDescent="0.25">
      <c r="A20" s="289" t="s">
        <v>405</v>
      </c>
      <c r="B20" s="280">
        <v>0.14285714285714285</v>
      </c>
      <c r="C20" s="280">
        <v>0.5714285714285714</v>
      </c>
      <c r="D20" s="280">
        <v>0</v>
      </c>
      <c r="E20" s="2">
        <f>B20+C20+D20</f>
        <v>0.71428571428571419</v>
      </c>
    </row>
    <row r="21" spans="1:5" x14ac:dyDescent="0.25">
      <c r="A21" s="289" t="s">
        <v>52</v>
      </c>
      <c r="B21" s="280">
        <v>0.2</v>
      </c>
      <c r="C21" s="280">
        <v>0.4</v>
      </c>
      <c r="D21" s="280">
        <v>0.1</v>
      </c>
      <c r="E21" s="2">
        <f t="shared" si="0"/>
        <v>0.70000000000000007</v>
      </c>
    </row>
    <row r="22" spans="1:5" x14ac:dyDescent="0.25">
      <c r="A22" s="289" t="s">
        <v>642</v>
      </c>
      <c r="B22" s="280">
        <v>0.16666666666666666</v>
      </c>
      <c r="C22" s="280">
        <v>0.33333333333333331</v>
      </c>
      <c r="D22" s="280">
        <v>0.16666666666666666</v>
      </c>
      <c r="E22" s="2">
        <f>B22+C22+D22</f>
        <v>0.66666666666666663</v>
      </c>
    </row>
    <row r="23" spans="1:5" x14ac:dyDescent="0.25">
      <c r="A23" s="289" t="s">
        <v>408</v>
      </c>
      <c r="B23" s="280">
        <v>0.22222222222222221</v>
      </c>
      <c r="C23" s="280">
        <v>0.44444444444444442</v>
      </c>
      <c r="D23" s="280">
        <v>0</v>
      </c>
      <c r="E23" s="2">
        <f>B23+C23+D23</f>
        <v>0.66666666666666663</v>
      </c>
    </row>
    <row r="24" spans="1:5" x14ac:dyDescent="0.25">
      <c r="A24" s="289" t="s">
        <v>54</v>
      </c>
      <c r="B24" s="280">
        <v>0.33333333333333331</v>
      </c>
      <c r="C24" s="280">
        <v>0.33333333333333331</v>
      </c>
      <c r="D24" s="280">
        <v>0</v>
      </c>
      <c r="E24" s="2">
        <f>B24+C24+D24</f>
        <v>0.66666666666666663</v>
      </c>
    </row>
    <row r="25" spans="1:5" x14ac:dyDescent="0.25">
      <c r="A25" s="289" t="s">
        <v>41</v>
      </c>
      <c r="B25" s="280">
        <v>0.5</v>
      </c>
      <c r="C25" s="280">
        <v>0.16666666666666666</v>
      </c>
      <c r="D25" s="280">
        <v>0</v>
      </c>
      <c r="E25" s="2">
        <f>B25+C25+D25</f>
        <v>0.66666666666666663</v>
      </c>
    </row>
    <row r="26" spans="1:5" x14ac:dyDescent="0.25">
      <c r="A26" s="289" t="s">
        <v>50</v>
      </c>
      <c r="B26" s="280">
        <v>0.58823529411764708</v>
      </c>
      <c r="C26" s="280">
        <v>5.8823529411764705E-2</v>
      </c>
      <c r="D26" s="280">
        <v>0</v>
      </c>
      <c r="E26" s="2">
        <f t="shared" si="0"/>
        <v>0.6470588235294118</v>
      </c>
    </row>
    <row r="27" spans="1:5" x14ac:dyDescent="0.25">
      <c r="A27" s="289" t="s">
        <v>34</v>
      </c>
      <c r="B27" s="280">
        <v>0.5</v>
      </c>
      <c r="C27" s="280">
        <v>0.14285714285714285</v>
      </c>
      <c r="D27" s="280">
        <v>0</v>
      </c>
      <c r="E27" s="2">
        <f>B27+C27+D27</f>
        <v>0.64285714285714279</v>
      </c>
    </row>
    <row r="28" spans="1:5" x14ac:dyDescent="0.25">
      <c r="A28" s="289" t="s">
        <v>30</v>
      </c>
      <c r="B28" s="280">
        <v>0.52</v>
      </c>
      <c r="C28" s="280">
        <v>0.08</v>
      </c>
      <c r="D28" s="280">
        <v>0.04</v>
      </c>
      <c r="E28" s="2">
        <f>B28+C28+D28</f>
        <v>0.64</v>
      </c>
    </row>
    <row r="29" spans="1:5" x14ac:dyDescent="0.25">
      <c r="A29" s="289" t="s">
        <v>88</v>
      </c>
      <c r="B29" s="280">
        <v>0.375</v>
      </c>
      <c r="C29" s="280">
        <v>0.125</v>
      </c>
      <c r="D29" s="280">
        <v>0.125</v>
      </c>
      <c r="E29" s="2">
        <f t="shared" si="0"/>
        <v>0.625</v>
      </c>
    </row>
    <row r="30" spans="1:5" x14ac:dyDescent="0.25">
      <c r="A30" s="289" t="s">
        <v>55</v>
      </c>
      <c r="B30" s="280">
        <v>0.4</v>
      </c>
      <c r="C30" s="280">
        <v>0.2</v>
      </c>
      <c r="D30" s="280">
        <v>0</v>
      </c>
      <c r="E30" s="2">
        <f>B30+C30+D30</f>
        <v>0.60000000000000009</v>
      </c>
    </row>
    <row r="31" spans="1:5" x14ac:dyDescent="0.25">
      <c r="A31" s="289" t="s">
        <v>49</v>
      </c>
      <c r="B31" s="280">
        <v>0.5</v>
      </c>
      <c r="C31" s="280">
        <v>0.1</v>
      </c>
      <c r="D31" s="280">
        <v>0</v>
      </c>
      <c r="E31" s="2">
        <f>B31+C31+D31</f>
        <v>0.6</v>
      </c>
    </row>
    <row r="32" spans="1:5" x14ac:dyDescent="0.25">
      <c r="A32" s="289" t="s">
        <v>84</v>
      </c>
      <c r="B32" s="280">
        <v>0.55555555555555558</v>
      </c>
      <c r="C32" s="280">
        <v>0</v>
      </c>
      <c r="D32" s="280">
        <v>0</v>
      </c>
      <c r="E32" s="2">
        <f>B32+C32+D32</f>
        <v>0.55555555555555558</v>
      </c>
    </row>
    <row r="33" spans="1:5" x14ac:dyDescent="0.25">
      <c r="A33" s="289" t="s">
        <v>92</v>
      </c>
      <c r="B33" s="280">
        <v>0.44444444444444442</v>
      </c>
      <c r="C33" s="280">
        <v>0</v>
      </c>
      <c r="D33" s="280">
        <v>0.1111111111111111</v>
      </c>
      <c r="E33" s="2">
        <f>B33+C33+D33</f>
        <v>0.55555555555555558</v>
      </c>
    </row>
    <row r="34" spans="1:5" x14ac:dyDescent="0.25">
      <c r="A34" s="289" t="s">
        <v>42</v>
      </c>
      <c r="B34" s="280">
        <v>0.54545454545454541</v>
      </c>
      <c r="C34" s="280">
        <v>0</v>
      </c>
      <c r="D34" s="280">
        <v>0</v>
      </c>
      <c r="E34" s="2">
        <f t="shared" si="0"/>
        <v>0.54545454545454541</v>
      </c>
    </row>
    <row r="35" spans="1:5" x14ac:dyDescent="0.25">
      <c r="A35" s="289" t="s">
        <v>655</v>
      </c>
      <c r="B35" s="280">
        <v>0.33333333333333331</v>
      </c>
      <c r="C35" s="280">
        <v>0.16666666666666666</v>
      </c>
      <c r="D35" s="280">
        <v>0</v>
      </c>
      <c r="E35" s="2">
        <f>B35+C35+D35</f>
        <v>0.5</v>
      </c>
    </row>
    <row r="36" spans="1:5" x14ac:dyDescent="0.25">
      <c r="A36" s="289" t="s">
        <v>639</v>
      </c>
      <c r="B36" s="280">
        <v>0.5</v>
      </c>
      <c r="C36" s="280">
        <v>0</v>
      </c>
      <c r="D36" s="280">
        <v>0</v>
      </c>
      <c r="E36" s="2">
        <f>B36+C36+D36</f>
        <v>0.5</v>
      </c>
    </row>
    <row r="37" spans="1:5" x14ac:dyDescent="0.25">
      <c r="A37" s="289" t="s">
        <v>91</v>
      </c>
      <c r="B37" s="280">
        <v>0.26666666666666666</v>
      </c>
      <c r="C37" s="280">
        <v>0.2</v>
      </c>
      <c r="D37" s="280">
        <v>0</v>
      </c>
      <c r="E37" s="2">
        <f t="shared" ref="E37:E64" si="2">B37+C37+D37</f>
        <v>0.46666666666666667</v>
      </c>
    </row>
    <row r="38" spans="1:5" x14ac:dyDescent="0.25">
      <c r="A38" s="289" t="s">
        <v>29</v>
      </c>
      <c r="B38" s="280">
        <v>0.46153846153846156</v>
      </c>
      <c r="C38" s="280">
        <v>0</v>
      </c>
      <c r="D38" s="280">
        <v>0</v>
      </c>
      <c r="E38" s="2">
        <f t="shared" si="2"/>
        <v>0.46153846153846156</v>
      </c>
    </row>
    <row r="39" spans="1:5" x14ac:dyDescent="0.25">
      <c r="A39" s="289" t="s">
        <v>66</v>
      </c>
      <c r="B39" s="280">
        <v>0.44444444444444442</v>
      </c>
      <c r="C39" s="280">
        <v>0</v>
      </c>
      <c r="D39" s="280">
        <v>0</v>
      </c>
      <c r="E39" s="2">
        <f t="shared" si="2"/>
        <v>0.44444444444444442</v>
      </c>
    </row>
    <row r="40" spans="1:5" x14ac:dyDescent="0.25">
      <c r="A40" s="289" t="s">
        <v>85</v>
      </c>
      <c r="B40" s="280">
        <v>0.35714285714285715</v>
      </c>
      <c r="C40" s="280">
        <v>7.1428571428571425E-2</v>
      </c>
      <c r="D40" s="280">
        <v>0</v>
      </c>
      <c r="E40" s="2">
        <f>B40+C40+D40</f>
        <v>0.4285714285714286</v>
      </c>
    </row>
    <row r="41" spans="1:5" x14ac:dyDescent="0.25">
      <c r="A41" s="289" t="s">
        <v>406</v>
      </c>
      <c r="B41" s="280">
        <v>0.42857142857142855</v>
      </c>
      <c r="C41" s="280">
        <v>0</v>
      </c>
      <c r="D41" s="280">
        <v>0</v>
      </c>
      <c r="E41" s="2">
        <f>B41+C41+D41</f>
        <v>0.42857142857142855</v>
      </c>
    </row>
    <row r="42" spans="1:5" x14ac:dyDescent="0.25">
      <c r="A42" s="289" t="s">
        <v>51</v>
      </c>
      <c r="B42" s="280">
        <v>0.42857142857142855</v>
      </c>
      <c r="C42" s="280">
        <v>0</v>
      </c>
      <c r="D42" s="280">
        <v>0</v>
      </c>
      <c r="E42" s="2">
        <f>B42+C42+D42</f>
        <v>0.42857142857142855</v>
      </c>
    </row>
    <row r="43" spans="1:5" x14ac:dyDescent="0.25">
      <c r="A43" s="289" t="s">
        <v>45</v>
      </c>
      <c r="B43" s="280">
        <v>0.42857142857142855</v>
      </c>
      <c r="C43" s="280">
        <v>0</v>
      </c>
      <c r="D43" s="280">
        <v>0</v>
      </c>
      <c r="E43" s="2">
        <f>B43+C43+D43</f>
        <v>0.42857142857142855</v>
      </c>
    </row>
    <row r="44" spans="1:5" x14ac:dyDescent="0.25">
      <c r="A44" s="289" t="s">
        <v>28</v>
      </c>
      <c r="B44" s="280">
        <v>0.41176470588235292</v>
      </c>
      <c r="C44" s="280">
        <v>0</v>
      </c>
      <c r="D44" s="280">
        <v>0</v>
      </c>
      <c r="E44" s="2">
        <f t="shared" si="2"/>
        <v>0.41176470588235292</v>
      </c>
    </row>
    <row r="45" spans="1:5" x14ac:dyDescent="0.25">
      <c r="A45" s="289" t="s">
        <v>69</v>
      </c>
      <c r="B45" s="280">
        <v>0.3</v>
      </c>
      <c r="C45" s="280">
        <v>0.1</v>
      </c>
      <c r="D45" s="280">
        <v>0</v>
      </c>
      <c r="E45" s="2">
        <f t="shared" si="2"/>
        <v>0.4</v>
      </c>
    </row>
    <row r="46" spans="1:5" x14ac:dyDescent="0.25">
      <c r="A46" s="289" t="s">
        <v>35</v>
      </c>
      <c r="B46" s="280">
        <v>0.125</v>
      </c>
      <c r="C46" s="280">
        <v>0.25</v>
      </c>
      <c r="D46" s="280">
        <v>0</v>
      </c>
      <c r="E46" s="2">
        <f t="shared" ref="E46:E57" si="3">B46+C46+D46</f>
        <v>0.375</v>
      </c>
    </row>
    <row r="47" spans="1:5" x14ac:dyDescent="0.25">
      <c r="A47" s="289" t="s">
        <v>81</v>
      </c>
      <c r="B47" s="280">
        <v>0.25</v>
      </c>
      <c r="C47" s="280">
        <v>0.125</v>
      </c>
      <c r="D47" s="280">
        <v>0</v>
      </c>
      <c r="E47" s="2">
        <f t="shared" si="3"/>
        <v>0.375</v>
      </c>
    </row>
    <row r="48" spans="1:5" x14ac:dyDescent="0.25">
      <c r="A48" s="289" t="s">
        <v>650</v>
      </c>
      <c r="B48" s="280">
        <v>0.25</v>
      </c>
      <c r="C48" s="280">
        <v>0.125</v>
      </c>
      <c r="D48" s="280">
        <v>0</v>
      </c>
      <c r="E48" s="2">
        <f t="shared" si="3"/>
        <v>0.375</v>
      </c>
    </row>
    <row r="49" spans="1:5" x14ac:dyDescent="0.25">
      <c r="A49" s="289" t="s">
        <v>75</v>
      </c>
      <c r="B49" s="280">
        <v>0.27272727272727271</v>
      </c>
      <c r="C49" s="280">
        <v>9.0909090909090912E-2</v>
      </c>
      <c r="D49" s="280">
        <v>0</v>
      </c>
      <c r="E49" s="2">
        <f t="shared" si="3"/>
        <v>0.36363636363636365</v>
      </c>
    </row>
    <row r="50" spans="1:5" x14ac:dyDescent="0.25">
      <c r="A50" s="289" t="s">
        <v>651</v>
      </c>
      <c r="B50" s="280">
        <v>0.21428571428571427</v>
      </c>
      <c r="C50" s="280">
        <v>0.14285714285714285</v>
      </c>
      <c r="D50" s="280">
        <v>0</v>
      </c>
      <c r="E50" s="2">
        <f t="shared" si="3"/>
        <v>0.3571428571428571</v>
      </c>
    </row>
    <row r="51" spans="1:5" x14ac:dyDescent="0.25">
      <c r="A51" s="289" t="s">
        <v>403</v>
      </c>
      <c r="B51" s="280">
        <v>0.33333333333333331</v>
      </c>
      <c r="C51" s="280">
        <v>0</v>
      </c>
      <c r="D51" s="280">
        <v>0</v>
      </c>
      <c r="E51" s="2">
        <f t="shared" si="3"/>
        <v>0.33333333333333331</v>
      </c>
    </row>
    <row r="52" spans="1:5" x14ac:dyDescent="0.25">
      <c r="A52" s="289" t="s">
        <v>400</v>
      </c>
      <c r="B52" s="280">
        <v>0.33333333333333331</v>
      </c>
      <c r="C52" s="280">
        <v>0</v>
      </c>
      <c r="D52" s="280">
        <v>0</v>
      </c>
      <c r="E52" s="2">
        <f t="shared" si="3"/>
        <v>0.33333333333333331</v>
      </c>
    </row>
    <row r="53" spans="1:5" x14ac:dyDescent="0.25">
      <c r="A53" s="289" t="s">
        <v>83</v>
      </c>
      <c r="B53" s="280">
        <v>0.33333333333333331</v>
      </c>
      <c r="C53" s="280">
        <v>0</v>
      </c>
      <c r="D53" s="280">
        <v>0</v>
      </c>
      <c r="E53" s="2">
        <f t="shared" si="3"/>
        <v>0.33333333333333331</v>
      </c>
    </row>
    <row r="54" spans="1:5" x14ac:dyDescent="0.25">
      <c r="A54" s="289" t="s">
        <v>76</v>
      </c>
      <c r="B54" s="280">
        <v>0.33333333333333331</v>
      </c>
      <c r="C54" s="280">
        <v>0</v>
      </c>
      <c r="D54" s="280">
        <v>0</v>
      </c>
      <c r="E54" s="2">
        <f t="shared" si="3"/>
        <v>0.33333333333333331</v>
      </c>
    </row>
    <row r="55" spans="1:5" x14ac:dyDescent="0.25">
      <c r="A55" s="289" t="s">
        <v>79</v>
      </c>
      <c r="B55" s="280">
        <v>0.25</v>
      </c>
      <c r="C55" s="280">
        <v>8.3333333333333329E-2</v>
      </c>
      <c r="D55" s="280">
        <v>0</v>
      </c>
      <c r="E55" s="2">
        <f t="shared" si="3"/>
        <v>0.33333333333333331</v>
      </c>
    </row>
    <row r="56" spans="1:5" x14ac:dyDescent="0.25">
      <c r="A56" s="289" t="s">
        <v>26</v>
      </c>
      <c r="B56" s="280">
        <v>0.22222222222222221</v>
      </c>
      <c r="C56" s="280">
        <v>0</v>
      </c>
      <c r="D56" s="280">
        <v>0.1111111111111111</v>
      </c>
      <c r="E56" s="2">
        <f t="shared" si="3"/>
        <v>0.33333333333333331</v>
      </c>
    </row>
    <row r="57" spans="1:5" x14ac:dyDescent="0.25">
      <c r="A57" s="289" t="s">
        <v>70</v>
      </c>
      <c r="B57" s="280">
        <v>5.5555555555555552E-2</v>
      </c>
      <c r="C57" s="280">
        <v>0.16666666666666666</v>
      </c>
      <c r="D57" s="280">
        <v>0.1111111111111111</v>
      </c>
      <c r="E57" s="2">
        <f t="shared" si="3"/>
        <v>0.33333333333333331</v>
      </c>
    </row>
    <row r="58" spans="1:5" x14ac:dyDescent="0.25">
      <c r="A58" s="289" t="s">
        <v>86</v>
      </c>
      <c r="B58" s="280">
        <v>0.14285714285714285</v>
      </c>
      <c r="C58" s="280">
        <v>0.14285714285714285</v>
      </c>
      <c r="D58" s="280">
        <v>0</v>
      </c>
      <c r="E58" s="2">
        <f t="shared" si="2"/>
        <v>0.2857142857142857</v>
      </c>
    </row>
    <row r="59" spans="1:5" x14ac:dyDescent="0.25">
      <c r="A59" s="289" t="s">
        <v>33</v>
      </c>
      <c r="B59" s="280">
        <v>0.26666666666666666</v>
      </c>
      <c r="C59" s="280">
        <v>0</v>
      </c>
      <c r="D59" s="280">
        <v>0</v>
      </c>
      <c r="E59" s="2">
        <f>B59+C59+D59</f>
        <v>0.26666666666666666</v>
      </c>
    </row>
    <row r="60" spans="1:5" x14ac:dyDescent="0.25">
      <c r="A60" s="289" t="s">
        <v>87</v>
      </c>
      <c r="B60" s="280">
        <v>0.27272727272727271</v>
      </c>
      <c r="C60" s="280">
        <v>0</v>
      </c>
      <c r="D60" s="280">
        <v>0</v>
      </c>
      <c r="E60" s="2">
        <f>B60+C60+D60</f>
        <v>0.27272727272727271</v>
      </c>
    </row>
    <row r="61" spans="1:5" x14ac:dyDescent="0.25">
      <c r="A61" s="300" t="s">
        <v>653</v>
      </c>
      <c r="B61" s="280">
        <v>0.22222222222222221</v>
      </c>
      <c r="C61" s="280">
        <v>0</v>
      </c>
      <c r="D61" s="280">
        <v>0</v>
      </c>
      <c r="E61" s="2">
        <f>B61+C61+D61</f>
        <v>0.22222222222222221</v>
      </c>
    </row>
    <row r="62" spans="1:5" x14ac:dyDescent="0.25">
      <c r="A62" s="301" t="s">
        <v>31</v>
      </c>
      <c r="B62" s="280">
        <v>0.22222222222222221</v>
      </c>
      <c r="C62" s="280">
        <v>0</v>
      </c>
      <c r="D62" s="280">
        <v>0</v>
      </c>
      <c r="E62" s="2">
        <f>B62+C62+D62</f>
        <v>0.22222222222222221</v>
      </c>
    </row>
    <row r="63" spans="1:5" x14ac:dyDescent="0.25">
      <c r="A63" s="302" t="s">
        <v>62</v>
      </c>
      <c r="B63" s="280">
        <v>0.16</v>
      </c>
      <c r="C63" s="280">
        <v>0.06</v>
      </c>
      <c r="D63" s="280">
        <v>0</v>
      </c>
      <c r="E63" s="2">
        <f>B63+C63+D63</f>
        <v>0.22</v>
      </c>
    </row>
    <row r="64" spans="1:5" s="63" customFormat="1" x14ac:dyDescent="0.25">
      <c r="A64" s="289" t="s">
        <v>74</v>
      </c>
      <c r="B64" s="280">
        <v>0</v>
      </c>
      <c r="C64" s="280">
        <v>0.2</v>
      </c>
      <c r="D64" s="280">
        <v>0</v>
      </c>
      <c r="E64" s="2">
        <f t="shared" si="2"/>
        <v>0.2</v>
      </c>
    </row>
    <row r="65" spans="1:5" x14ac:dyDescent="0.25">
      <c r="A65" s="289" t="s">
        <v>27</v>
      </c>
      <c r="B65" s="280">
        <v>0.16666666666666666</v>
      </c>
      <c r="C65" s="280">
        <v>0</v>
      </c>
      <c r="D65" s="280">
        <v>0</v>
      </c>
      <c r="E65" s="2">
        <f t="shared" ref="E65:E73" si="4">B65+C65+D65</f>
        <v>0.16666666666666666</v>
      </c>
    </row>
    <row r="66" spans="1:5" x14ac:dyDescent="0.25">
      <c r="A66" s="289" t="s">
        <v>24</v>
      </c>
      <c r="B66" s="280">
        <v>8.3333333333333329E-2</v>
      </c>
      <c r="C66" s="280">
        <v>8.3333333333333329E-2</v>
      </c>
      <c r="D66" s="280">
        <v>0</v>
      </c>
      <c r="E66" s="2">
        <f t="shared" si="4"/>
        <v>0.16666666666666666</v>
      </c>
    </row>
    <row r="67" spans="1:5" x14ac:dyDescent="0.25">
      <c r="A67" s="289" t="s">
        <v>82</v>
      </c>
      <c r="B67" s="280">
        <v>0.16666666666666666</v>
      </c>
      <c r="C67" s="280">
        <v>0</v>
      </c>
      <c r="D67" s="280">
        <v>0</v>
      </c>
      <c r="E67" s="2">
        <f t="shared" si="4"/>
        <v>0.16666666666666666</v>
      </c>
    </row>
    <row r="68" spans="1:5" x14ac:dyDescent="0.25">
      <c r="A68" s="289" t="s">
        <v>652</v>
      </c>
      <c r="B68" s="280">
        <v>0</v>
      </c>
      <c r="C68" s="280">
        <v>0.16666666666666666</v>
      </c>
      <c r="D68" s="280">
        <v>0</v>
      </c>
      <c r="E68" s="2">
        <f t="shared" si="4"/>
        <v>0.16666666666666666</v>
      </c>
    </row>
    <row r="69" spans="1:5" x14ac:dyDescent="0.25">
      <c r="A69" s="289" t="s">
        <v>77</v>
      </c>
      <c r="B69" s="280">
        <v>0.10344827586206896</v>
      </c>
      <c r="C69" s="280">
        <v>3.4482758620689655E-2</v>
      </c>
      <c r="D69" s="280">
        <v>0</v>
      </c>
      <c r="E69" s="2">
        <f t="shared" si="4"/>
        <v>0.13793103448275862</v>
      </c>
    </row>
    <row r="70" spans="1:5" x14ac:dyDescent="0.25">
      <c r="A70" s="289" t="s">
        <v>654</v>
      </c>
      <c r="B70" s="280">
        <v>0.14285714285714285</v>
      </c>
      <c r="C70" s="280">
        <v>0</v>
      </c>
      <c r="D70" s="280">
        <v>0</v>
      </c>
      <c r="E70" s="2">
        <f t="shared" si="4"/>
        <v>0.14285714285714285</v>
      </c>
    </row>
    <row r="71" spans="1:5" x14ac:dyDescent="0.25">
      <c r="A71" s="289" t="s">
        <v>72</v>
      </c>
      <c r="B71" s="280">
        <v>9.5238095238095233E-2</v>
      </c>
      <c r="C71" s="280">
        <v>4.7619047619047616E-2</v>
      </c>
      <c r="D71" s="280">
        <v>0</v>
      </c>
      <c r="E71" s="2">
        <f t="shared" si="4"/>
        <v>0.14285714285714285</v>
      </c>
    </row>
    <row r="72" spans="1:5" x14ac:dyDescent="0.25">
      <c r="A72" s="289" t="s">
        <v>73</v>
      </c>
      <c r="B72" s="280">
        <v>7.1428571428571425E-2</v>
      </c>
      <c r="C72" s="280">
        <v>7.1428571428571425E-2</v>
      </c>
      <c r="D72" s="280">
        <v>0</v>
      </c>
      <c r="E72" s="2">
        <f t="shared" si="4"/>
        <v>0.14285714285714285</v>
      </c>
    </row>
    <row r="73" spans="1:5" x14ac:dyDescent="0.25">
      <c r="A73" s="289" t="s">
        <v>80</v>
      </c>
      <c r="B73" s="280">
        <v>0.14285714285714285</v>
      </c>
      <c r="C73" s="280">
        <v>0</v>
      </c>
      <c r="D73" s="280">
        <v>0</v>
      </c>
      <c r="E73" s="2">
        <f t="shared" si="4"/>
        <v>0.14285714285714285</v>
      </c>
    </row>
    <row r="74" spans="1:5" x14ac:dyDescent="0.25">
      <c r="A74" s="289" t="s">
        <v>36</v>
      </c>
      <c r="B74" s="280">
        <v>0</v>
      </c>
      <c r="C74" s="280">
        <v>0.1111111111111111</v>
      </c>
      <c r="D74" s="280">
        <v>0</v>
      </c>
      <c r="E74" s="2">
        <f t="shared" ref="E74:E80" si="5">B74+C74+D74</f>
        <v>0.1111111111111111</v>
      </c>
    </row>
    <row r="75" spans="1:5" x14ac:dyDescent="0.25">
      <c r="A75" s="289" t="s">
        <v>220</v>
      </c>
      <c r="B75" s="280">
        <v>0.1</v>
      </c>
      <c r="C75" s="280">
        <v>0</v>
      </c>
      <c r="D75" s="280">
        <v>0</v>
      </c>
      <c r="E75" s="2">
        <f t="shared" si="5"/>
        <v>0.1</v>
      </c>
    </row>
    <row r="76" spans="1:5" x14ac:dyDescent="0.25">
      <c r="A76" s="289" t="s">
        <v>32</v>
      </c>
      <c r="B76" s="280">
        <v>9.0909090909090912E-2</v>
      </c>
      <c r="C76" s="280">
        <v>0</v>
      </c>
      <c r="D76" s="280">
        <v>0</v>
      </c>
      <c r="E76" s="2">
        <f>B76+C76+D76</f>
        <v>9.0909090909090912E-2</v>
      </c>
    </row>
    <row r="77" spans="1:5" x14ac:dyDescent="0.25">
      <c r="A77" s="289" t="s">
        <v>71</v>
      </c>
      <c r="B77" s="280">
        <v>4.3478260869565216E-2</v>
      </c>
      <c r="C77" s="280">
        <v>4.3478260869565216E-2</v>
      </c>
      <c r="D77" s="280">
        <v>0</v>
      </c>
      <c r="E77" s="2">
        <f>B77+C77+D77</f>
        <v>8.6956521739130432E-2</v>
      </c>
    </row>
    <row r="78" spans="1:5" x14ac:dyDescent="0.25">
      <c r="A78" s="289" t="s">
        <v>61</v>
      </c>
      <c r="B78" s="280">
        <v>6.5217391304347824E-2</v>
      </c>
      <c r="C78" s="280">
        <v>0</v>
      </c>
      <c r="D78" s="280">
        <v>0</v>
      </c>
      <c r="E78" s="2">
        <f>B78+C78+D78</f>
        <v>6.5217391304347824E-2</v>
      </c>
    </row>
    <row r="79" spans="1:5" x14ac:dyDescent="0.25">
      <c r="A79" s="289" t="s">
        <v>78</v>
      </c>
      <c r="B79" s="280">
        <v>7.1428571428571425E-2</v>
      </c>
      <c r="C79" s="280">
        <v>0</v>
      </c>
      <c r="D79" s="280">
        <v>0</v>
      </c>
      <c r="E79" s="2">
        <f>B79+C79+D79</f>
        <v>7.1428571428571425E-2</v>
      </c>
    </row>
    <row r="80" spans="1:5" x14ac:dyDescent="0.25">
      <c r="A80" s="289" t="s">
        <v>67</v>
      </c>
      <c r="B80" s="280">
        <v>5.8823529411764705E-2</v>
      </c>
      <c r="C80" s="280">
        <v>0</v>
      </c>
      <c r="D80" s="280">
        <v>0</v>
      </c>
      <c r="E80" s="2">
        <f t="shared" si="5"/>
        <v>5.8823529411764705E-2</v>
      </c>
    </row>
    <row r="81" spans="1:5" x14ac:dyDescent="0.25">
      <c r="A81" s="289" t="s">
        <v>660</v>
      </c>
      <c r="B81" s="280">
        <v>0</v>
      </c>
      <c r="C81" s="280">
        <v>0</v>
      </c>
      <c r="D81" s="280">
        <v>0</v>
      </c>
      <c r="E81" s="2">
        <f>B81+C81+D81</f>
        <v>0</v>
      </c>
    </row>
    <row r="82" spans="1:5" x14ac:dyDescent="0.25">
      <c r="A82" s="289" t="s">
        <v>68</v>
      </c>
      <c r="B82" s="280">
        <v>0</v>
      </c>
      <c r="C82" s="280">
        <v>0</v>
      </c>
      <c r="D82" s="280">
        <v>0</v>
      </c>
      <c r="E82" s="2">
        <f>B82+C82+D82</f>
        <v>0</v>
      </c>
    </row>
    <row r="83" spans="1:5" x14ac:dyDescent="0.25">
      <c r="A83" s="289" t="s">
        <v>25</v>
      </c>
      <c r="B83" s="280">
        <v>0</v>
      </c>
      <c r="C83" s="280">
        <v>0</v>
      </c>
      <c r="D83" s="280">
        <v>0</v>
      </c>
      <c r="E83" s="2">
        <f>B83+C83+D83</f>
        <v>0</v>
      </c>
    </row>
    <row r="84" spans="1:5" x14ac:dyDescent="0.25">
      <c r="A84" s="44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44"/>
      <c r="B86" s="2"/>
      <c r="C86" s="2"/>
      <c r="D86" s="2"/>
      <c r="E86" s="2"/>
    </row>
    <row r="87" spans="1:5" x14ac:dyDescent="0.25">
      <c r="A87" s="44"/>
      <c r="B87" s="2"/>
      <c r="C87" s="2"/>
      <c r="D87" s="2"/>
      <c r="E87" s="2"/>
    </row>
    <row r="88" spans="1:5" x14ac:dyDescent="0.25">
      <c r="A88" s="44"/>
      <c r="B88" s="2"/>
      <c r="C88" s="2"/>
      <c r="D88" s="2"/>
      <c r="E88" s="2"/>
    </row>
    <row r="89" spans="1:5" x14ac:dyDescent="0.25">
      <c r="A89" s="44"/>
      <c r="B89" s="2"/>
      <c r="C89" s="2"/>
      <c r="D89" s="2"/>
      <c r="E89" s="2"/>
    </row>
    <row r="90" spans="1:5" x14ac:dyDescent="0.25">
      <c r="A90" s="44"/>
      <c r="B90" s="2"/>
      <c r="C90" s="2"/>
      <c r="D90" s="2"/>
      <c r="E90" s="2"/>
    </row>
    <row r="91" spans="1:5" x14ac:dyDescent="0.25">
      <c r="A91" s="44"/>
      <c r="B91" s="2"/>
      <c r="C91" s="2"/>
      <c r="D91" s="2"/>
      <c r="E91" s="2"/>
    </row>
    <row r="92" spans="1:5" x14ac:dyDescent="0.25">
      <c r="A92" s="44"/>
      <c r="B92" s="2"/>
      <c r="C92" s="2"/>
      <c r="D92" s="2"/>
      <c r="E92" s="2"/>
    </row>
    <row r="93" spans="1:5" x14ac:dyDescent="0.25">
      <c r="A93" s="44"/>
      <c r="B93" s="2"/>
      <c r="C93" s="2"/>
      <c r="D93" s="2"/>
      <c r="E93" s="2"/>
    </row>
    <row r="94" spans="1:5" x14ac:dyDescent="0.25">
      <c r="A94" s="44"/>
      <c r="B94" s="2"/>
      <c r="C94" s="2"/>
      <c r="D94" s="2"/>
      <c r="E94" s="2"/>
    </row>
    <row r="95" spans="1:5" x14ac:dyDescent="0.25">
      <c r="A95" s="44"/>
      <c r="B95" s="2"/>
      <c r="C95" s="2"/>
      <c r="D95" s="2"/>
      <c r="E95" s="2"/>
    </row>
    <row r="96" spans="1:5" x14ac:dyDescent="0.25">
      <c r="A96" s="44"/>
      <c r="B96" s="2"/>
      <c r="C96" s="2"/>
      <c r="D96" s="2"/>
      <c r="E96" s="2"/>
    </row>
    <row r="97" spans="1:5" x14ac:dyDescent="0.25">
      <c r="A97" s="44"/>
      <c r="B97" s="2"/>
      <c r="C97" s="2"/>
      <c r="D97" s="2"/>
      <c r="E97" s="2"/>
    </row>
    <row r="98" spans="1:5" x14ac:dyDescent="0.25">
      <c r="A98" s="44"/>
      <c r="B98" s="2"/>
      <c r="C98" s="2"/>
      <c r="D98" s="2"/>
      <c r="E98" s="2"/>
    </row>
    <row r="99" spans="1:5" x14ac:dyDescent="0.25">
      <c r="A99" s="63"/>
      <c r="B99" s="2"/>
      <c r="C99" s="2"/>
      <c r="D99" s="2"/>
      <c r="E99" s="2"/>
    </row>
    <row r="100" spans="1:5" x14ac:dyDescent="0.25">
      <c r="A100" s="44"/>
      <c r="B100" s="2"/>
      <c r="C100" s="2"/>
      <c r="D100" s="2"/>
      <c r="E100" s="2"/>
    </row>
    <row r="101" spans="1:5" x14ac:dyDescent="0.25">
      <c r="A101" s="44"/>
      <c r="B101" s="2"/>
      <c r="C101" s="2"/>
      <c r="D101" s="2"/>
      <c r="E101" s="2"/>
    </row>
    <row r="102" spans="1:5" x14ac:dyDescent="0.25">
      <c r="A102" s="44"/>
      <c r="B102" s="2"/>
      <c r="C102" s="2"/>
      <c r="D102" s="2"/>
      <c r="E102" s="2"/>
    </row>
    <row r="103" spans="1:5" x14ac:dyDescent="0.25">
      <c r="A103" s="44"/>
      <c r="B103" s="2"/>
      <c r="C103" s="2"/>
      <c r="D103" s="2"/>
      <c r="E103" s="2"/>
    </row>
    <row r="104" spans="1:5" x14ac:dyDescent="0.25">
      <c r="A104" s="44"/>
      <c r="B104" s="2"/>
      <c r="C104" s="2"/>
      <c r="D104" s="2"/>
      <c r="E104" s="2"/>
    </row>
    <row r="105" spans="1:5" x14ac:dyDescent="0.25">
      <c r="A105" s="44"/>
      <c r="B105" s="2"/>
      <c r="C105" s="2"/>
      <c r="D105" s="2"/>
      <c r="E105" s="2"/>
    </row>
    <row r="106" spans="1:5" x14ac:dyDescent="0.25">
      <c r="A106" s="44"/>
      <c r="B106" s="2"/>
      <c r="C106" s="2"/>
      <c r="D106" s="2"/>
      <c r="E106" s="2"/>
    </row>
    <row r="107" spans="1:5" x14ac:dyDescent="0.25">
      <c r="A107" s="44"/>
      <c r="B107" s="2"/>
      <c r="C107" s="2"/>
      <c r="D107" s="2"/>
      <c r="E107" s="2"/>
    </row>
    <row r="108" spans="1:5" x14ac:dyDescent="0.25">
      <c r="A108" s="44"/>
      <c r="B108" s="2"/>
      <c r="C108" s="2"/>
      <c r="D108" s="2"/>
      <c r="E108" s="2"/>
    </row>
    <row r="109" spans="1:5" x14ac:dyDescent="0.25">
      <c r="A109" s="44"/>
      <c r="B109" s="2"/>
      <c r="C109" s="2"/>
      <c r="D109" s="2"/>
      <c r="E109" s="2"/>
    </row>
    <row r="110" spans="1:5" x14ac:dyDescent="0.25">
      <c r="A110" s="44"/>
      <c r="B110" s="2"/>
      <c r="C110" s="2"/>
      <c r="D110" s="2"/>
      <c r="E110" s="2"/>
    </row>
    <row r="111" spans="1:5" x14ac:dyDescent="0.25">
      <c r="A111" s="44"/>
      <c r="B111" s="2"/>
      <c r="C111" s="2"/>
      <c r="D111" s="2"/>
      <c r="E111" s="2"/>
    </row>
    <row r="112" spans="1:5" x14ac:dyDescent="0.25">
      <c r="A112" s="44"/>
      <c r="B112" s="2"/>
      <c r="C112" s="2"/>
      <c r="D112" s="2"/>
      <c r="E112" s="2"/>
    </row>
    <row r="113" spans="1:5" x14ac:dyDescent="0.25">
      <c r="A113" s="44"/>
      <c r="B113" s="2"/>
      <c r="C113" s="2"/>
      <c r="D113" s="2"/>
      <c r="E113" s="2"/>
    </row>
    <row r="114" spans="1:5" x14ac:dyDescent="0.25">
      <c r="A114" s="44"/>
      <c r="B114" s="35"/>
      <c r="C114" s="34"/>
    </row>
    <row r="115" spans="1:5" x14ac:dyDescent="0.25">
      <c r="A115" s="44"/>
      <c r="B115" s="35"/>
      <c r="C115" s="34"/>
    </row>
    <row r="116" spans="1:5" x14ac:dyDescent="0.25">
      <c r="A116" s="44"/>
      <c r="B116" s="35"/>
      <c r="C116" s="34"/>
    </row>
    <row r="117" spans="1:5" x14ac:dyDescent="0.25">
      <c r="A117" s="44"/>
      <c r="B117" s="35"/>
      <c r="C117" s="34"/>
    </row>
    <row r="118" spans="1:5" x14ac:dyDescent="0.25">
      <c r="A118" s="44"/>
      <c r="B118" s="35"/>
      <c r="C118" s="34"/>
    </row>
    <row r="119" spans="1:5" x14ac:dyDescent="0.25">
      <c r="A119" s="44"/>
      <c r="B119" s="35"/>
      <c r="C119" s="34"/>
    </row>
    <row r="120" spans="1:5" x14ac:dyDescent="0.25">
      <c r="A120" s="44"/>
      <c r="B120" s="35"/>
      <c r="C120" s="34"/>
    </row>
    <row r="121" spans="1:5" x14ac:dyDescent="0.25">
      <c r="A121" s="44"/>
      <c r="B121" s="35"/>
      <c r="C121" s="34"/>
    </row>
    <row r="122" spans="1:5" x14ac:dyDescent="0.25">
      <c r="A122" s="44"/>
      <c r="B122" s="35"/>
      <c r="C122" s="34"/>
    </row>
    <row r="123" spans="1:5" x14ac:dyDescent="0.25">
      <c r="A123" s="44"/>
      <c r="B123" s="35"/>
      <c r="C123" s="34"/>
    </row>
    <row r="124" spans="1:5" x14ac:dyDescent="0.25">
      <c r="A124" s="44"/>
      <c r="B124" s="35"/>
      <c r="C124" s="34"/>
    </row>
    <row r="125" spans="1:5" x14ac:dyDescent="0.25">
      <c r="A125" s="44"/>
      <c r="B125" s="35"/>
      <c r="C125" s="34"/>
    </row>
    <row r="126" spans="1:5" x14ac:dyDescent="0.25">
      <c r="A126" s="44"/>
      <c r="B126" s="35"/>
      <c r="C126" s="34"/>
    </row>
    <row r="127" spans="1:5" x14ac:dyDescent="0.25">
      <c r="A127" s="44"/>
      <c r="B127" s="35"/>
      <c r="C127" s="34"/>
    </row>
    <row r="128" spans="1:5" x14ac:dyDescent="0.25">
      <c r="A128" s="44"/>
      <c r="B128" s="35"/>
      <c r="C128" s="34"/>
    </row>
    <row r="129" spans="1:3" x14ac:dyDescent="0.25">
      <c r="A129" s="44"/>
      <c r="B129" s="35"/>
      <c r="C129" s="34"/>
    </row>
    <row r="130" spans="1:3" x14ac:dyDescent="0.25">
      <c r="A130" s="44"/>
      <c r="B130" s="35"/>
      <c r="C130" s="34"/>
    </row>
    <row r="131" spans="1:3" x14ac:dyDescent="0.25">
      <c r="A131" s="44"/>
      <c r="B131" s="35"/>
      <c r="C131" s="34"/>
    </row>
    <row r="132" spans="1:3" x14ac:dyDescent="0.25">
      <c r="A132" s="44"/>
      <c r="B132" s="35"/>
      <c r="C132" s="34"/>
    </row>
    <row r="133" spans="1:3" x14ac:dyDescent="0.25">
      <c r="A133" s="44"/>
      <c r="B133" s="35"/>
      <c r="C133" s="34"/>
    </row>
    <row r="134" spans="1:3" x14ac:dyDescent="0.25">
      <c r="A134" s="44"/>
      <c r="B134" s="35"/>
      <c r="C134" s="34"/>
    </row>
    <row r="135" spans="1:3" x14ac:dyDescent="0.25">
      <c r="A135" s="44"/>
      <c r="B135" s="35"/>
      <c r="C135" s="34"/>
    </row>
    <row r="136" spans="1:3" x14ac:dyDescent="0.25">
      <c r="A136" s="44"/>
      <c r="B136" s="35"/>
      <c r="C136" s="34"/>
    </row>
    <row r="137" spans="1:3" x14ac:dyDescent="0.25">
      <c r="A137" s="44"/>
      <c r="B137" s="35"/>
      <c r="C137" s="34"/>
    </row>
    <row r="138" spans="1:3" x14ac:dyDescent="0.25">
      <c r="A138" s="44"/>
      <c r="B138" s="35"/>
      <c r="C138" s="34"/>
    </row>
    <row r="139" spans="1:3" x14ac:dyDescent="0.25">
      <c r="A139" s="44"/>
      <c r="B139" s="35"/>
      <c r="C139" s="34"/>
    </row>
    <row r="140" spans="1:3" x14ac:dyDescent="0.25">
      <c r="A140" s="44"/>
      <c r="B140" s="35"/>
      <c r="C140" s="34"/>
    </row>
    <row r="141" spans="1:3" x14ac:dyDescent="0.25">
      <c r="A141" s="44"/>
      <c r="B141" s="35"/>
      <c r="C141" s="34"/>
    </row>
    <row r="142" spans="1:3" x14ac:dyDescent="0.25">
      <c r="A142" s="44"/>
      <c r="B142" s="35"/>
      <c r="C142" s="34"/>
    </row>
    <row r="143" spans="1:3" x14ac:dyDescent="0.25">
      <c r="A143" s="44"/>
      <c r="B143" s="35"/>
      <c r="C143" s="34"/>
    </row>
    <row r="144" spans="1:3" x14ac:dyDescent="0.25">
      <c r="A144" s="44"/>
      <c r="B144" s="35"/>
      <c r="C144" s="34"/>
    </row>
    <row r="145" spans="1:3" x14ac:dyDescent="0.25">
      <c r="A145" s="52"/>
      <c r="B145" s="35"/>
      <c r="C145" s="34"/>
    </row>
    <row r="146" spans="1:3" x14ac:dyDescent="0.25">
      <c r="A146" s="52"/>
    </row>
    <row r="147" spans="1:3" x14ac:dyDescent="0.25">
      <c r="A147" s="52"/>
    </row>
    <row r="153" spans="1:3" x14ac:dyDescent="0.25">
      <c r="C153" s="52"/>
    </row>
  </sheetData>
  <sortState ref="A81:E83">
    <sortCondition descending="1" ref="A81:A83"/>
  </sortState>
  <conditionalFormatting sqref="A85">
    <cfRule type="duplicateValues" dxfId="24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I9"/>
  <sheetViews>
    <sheetView topLeftCell="A4" workbookViewId="0">
      <selection activeCell="I9" sqref="I9"/>
    </sheetView>
  </sheetViews>
  <sheetFormatPr defaultRowHeight="15" x14ac:dyDescent="0.25"/>
  <cols>
    <col min="1" max="1" width="9.140625" style="63"/>
    <col min="2" max="2" width="38.7109375" style="63" customWidth="1"/>
    <col min="3" max="7" width="9.140625" style="63"/>
    <col min="8" max="8" width="14.85546875" style="63" customWidth="1"/>
    <col min="9" max="16384" width="9.140625" style="63"/>
  </cols>
  <sheetData>
    <row r="1" spans="1:9" x14ac:dyDescent="0.25">
      <c r="A1" s="18" t="s">
        <v>89</v>
      </c>
    </row>
    <row r="2" spans="1:9" x14ac:dyDescent="0.25">
      <c r="B2" s="31" t="s">
        <v>522</v>
      </c>
      <c r="I2" s="34"/>
    </row>
    <row r="3" spans="1:9" x14ac:dyDescent="0.25">
      <c r="I3" s="34"/>
    </row>
    <row r="4" spans="1:9" ht="30" x14ac:dyDescent="0.25">
      <c r="B4" s="1" t="s">
        <v>9</v>
      </c>
      <c r="C4" s="34">
        <v>6.1199999999999997E-2</v>
      </c>
      <c r="I4" s="34"/>
    </row>
    <row r="5" spans="1:9" x14ac:dyDescent="0.25">
      <c r="B5" s="1" t="s">
        <v>6</v>
      </c>
      <c r="C5" s="34">
        <v>8.5699999999999998E-2</v>
      </c>
      <c r="I5" s="34"/>
    </row>
    <row r="6" spans="1:9" ht="30" x14ac:dyDescent="0.25">
      <c r="B6" s="1" t="s">
        <v>10</v>
      </c>
      <c r="C6" s="34">
        <v>0.31430000000000002</v>
      </c>
      <c r="F6" s="35"/>
      <c r="I6" s="34"/>
    </row>
    <row r="7" spans="1:9" x14ac:dyDescent="0.25">
      <c r="B7" s="1" t="s">
        <v>12</v>
      </c>
      <c r="C7" s="34">
        <v>0.36330000000000001</v>
      </c>
      <c r="I7" s="34"/>
    </row>
    <row r="8" spans="1:9" x14ac:dyDescent="0.25">
      <c r="B8" s="1" t="s">
        <v>11</v>
      </c>
      <c r="C8" s="34">
        <v>0.40410000000000001</v>
      </c>
    </row>
    <row r="9" spans="1:9" x14ac:dyDescent="0.25">
      <c r="B9" s="1" t="s">
        <v>13</v>
      </c>
      <c r="C9" s="34">
        <v>0.56730000000000003</v>
      </c>
    </row>
  </sheetData>
  <hyperlinks>
    <hyperlink ref="A1" location="'List of Figs &amp; Tables'!A1" display="Link to Index"/>
  </hyperlinks>
  <pageMargins left="0.7" right="0.7" top="0.75" bottom="0.75" header="0.3" footer="0.3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6"/>
  <sheetViews>
    <sheetView topLeftCell="A34" zoomScaleNormal="100" workbookViewId="0">
      <selection activeCell="F57" sqref="F57"/>
    </sheetView>
  </sheetViews>
  <sheetFormatPr defaultRowHeight="15" x14ac:dyDescent="0.25"/>
  <cols>
    <col min="1" max="1" width="26.85546875" customWidth="1"/>
  </cols>
  <sheetData>
    <row r="1" spans="1:7" x14ac:dyDescent="0.25">
      <c r="A1" s="18" t="s">
        <v>89</v>
      </c>
      <c r="C1" s="31" t="s">
        <v>138</v>
      </c>
    </row>
    <row r="3" spans="1:7" x14ac:dyDescent="0.25">
      <c r="B3" s="138" t="s">
        <v>656</v>
      </c>
      <c r="C3" s="138" t="s">
        <v>658</v>
      </c>
      <c r="D3" s="138" t="s">
        <v>659</v>
      </c>
      <c r="E3" s="138" t="s">
        <v>116</v>
      </c>
      <c r="G3" s="31"/>
    </row>
    <row r="4" spans="1:7" x14ac:dyDescent="0.25">
      <c r="A4" s="291" t="s">
        <v>43</v>
      </c>
      <c r="B4" s="283">
        <v>0.33333333333333331</v>
      </c>
      <c r="C4" s="283">
        <v>0.66666666666666663</v>
      </c>
      <c r="D4" s="283">
        <v>0</v>
      </c>
      <c r="E4" s="2">
        <f t="shared" ref="E4:E31" si="0">B4+C4+D4</f>
        <v>1</v>
      </c>
    </row>
    <row r="5" spans="1:7" x14ac:dyDescent="0.25">
      <c r="A5" s="291" t="s">
        <v>54</v>
      </c>
      <c r="B5" s="283">
        <v>0.625</v>
      </c>
      <c r="C5" s="283">
        <v>0.125</v>
      </c>
      <c r="D5" s="283">
        <v>0</v>
      </c>
      <c r="E5" s="2">
        <f>B5+C5+D5</f>
        <v>0.75</v>
      </c>
    </row>
    <row r="6" spans="1:7" x14ac:dyDescent="0.25">
      <c r="A6" s="291" t="s">
        <v>53</v>
      </c>
      <c r="B6" s="283">
        <v>0.625</v>
      </c>
      <c r="C6" s="283">
        <v>0.125</v>
      </c>
      <c r="D6" s="283">
        <v>0</v>
      </c>
      <c r="E6" s="2">
        <f>B6+C6+D6</f>
        <v>0.75</v>
      </c>
    </row>
    <row r="7" spans="1:7" x14ac:dyDescent="0.25">
      <c r="A7" s="291" t="s">
        <v>35</v>
      </c>
      <c r="B7" s="283">
        <v>0.7142857142857143</v>
      </c>
      <c r="C7" s="283">
        <v>0</v>
      </c>
      <c r="D7" s="283">
        <v>0</v>
      </c>
      <c r="E7" s="2">
        <f t="shared" si="0"/>
        <v>0.7142857142857143</v>
      </c>
    </row>
    <row r="8" spans="1:7" x14ac:dyDescent="0.25">
      <c r="A8" s="291" t="s">
        <v>57</v>
      </c>
      <c r="B8" s="283">
        <v>0.26666666666666666</v>
      </c>
      <c r="C8" s="283">
        <v>0.2</v>
      </c>
      <c r="D8" s="283">
        <v>0.2</v>
      </c>
      <c r="E8" s="137">
        <f t="shared" ref="E8:E15" si="1">B8+C8+D8</f>
        <v>0.66666666666666674</v>
      </c>
    </row>
    <row r="9" spans="1:7" x14ac:dyDescent="0.25">
      <c r="A9" s="291" t="s">
        <v>646</v>
      </c>
      <c r="B9" s="283">
        <v>0</v>
      </c>
      <c r="C9" s="283">
        <v>0.33333333333333331</v>
      </c>
      <c r="D9" s="283">
        <v>0.33333333333333331</v>
      </c>
      <c r="E9" s="2">
        <f t="shared" si="1"/>
        <v>0.66666666666666663</v>
      </c>
    </row>
    <row r="10" spans="1:7" x14ac:dyDescent="0.25">
      <c r="A10" s="291" t="s">
        <v>31</v>
      </c>
      <c r="B10" s="283">
        <v>0.55555555555555558</v>
      </c>
      <c r="C10" s="283">
        <v>0.1111111111111111</v>
      </c>
      <c r="D10" s="283">
        <v>0</v>
      </c>
      <c r="E10" s="2">
        <f t="shared" si="1"/>
        <v>0.66666666666666674</v>
      </c>
    </row>
    <row r="11" spans="1:7" x14ac:dyDescent="0.25">
      <c r="A11" s="291" t="s">
        <v>52</v>
      </c>
      <c r="B11" s="283">
        <v>0.33333333333333331</v>
      </c>
      <c r="C11" s="283">
        <v>0.33333333333333331</v>
      </c>
      <c r="D11" s="283">
        <v>0</v>
      </c>
      <c r="E11" s="2">
        <f t="shared" si="1"/>
        <v>0.66666666666666663</v>
      </c>
    </row>
    <row r="12" spans="1:7" x14ac:dyDescent="0.25">
      <c r="A12" s="291" t="s">
        <v>51</v>
      </c>
      <c r="B12" s="283">
        <v>0.5</v>
      </c>
      <c r="C12" s="283">
        <v>0.16666666666666666</v>
      </c>
      <c r="D12" s="283">
        <v>0</v>
      </c>
      <c r="E12" s="2">
        <f t="shared" si="1"/>
        <v>0.66666666666666663</v>
      </c>
    </row>
    <row r="13" spans="1:7" x14ac:dyDescent="0.25">
      <c r="A13" s="291" t="s">
        <v>641</v>
      </c>
      <c r="B13" s="283">
        <v>0.5</v>
      </c>
      <c r="C13" s="283">
        <v>0.16666666666666666</v>
      </c>
      <c r="D13" s="283">
        <v>0</v>
      </c>
      <c r="E13" s="2">
        <f t="shared" si="1"/>
        <v>0.66666666666666663</v>
      </c>
    </row>
    <row r="14" spans="1:7" x14ac:dyDescent="0.25">
      <c r="A14" s="291" t="s">
        <v>46</v>
      </c>
      <c r="B14" s="283">
        <v>0.16666666666666666</v>
      </c>
      <c r="C14" s="283">
        <v>0.5</v>
      </c>
      <c r="D14" s="283">
        <v>0</v>
      </c>
      <c r="E14" s="2">
        <f t="shared" si="1"/>
        <v>0.66666666666666663</v>
      </c>
    </row>
    <row r="15" spans="1:7" x14ac:dyDescent="0.25">
      <c r="A15" s="291" t="s">
        <v>49</v>
      </c>
      <c r="B15" s="283">
        <v>0.66666666666666663</v>
      </c>
      <c r="C15" s="283">
        <v>0</v>
      </c>
      <c r="D15" s="283">
        <v>0</v>
      </c>
      <c r="E15" s="2">
        <f t="shared" si="1"/>
        <v>0.66666666666666663</v>
      </c>
    </row>
    <row r="16" spans="1:7" x14ac:dyDescent="0.25">
      <c r="A16" s="291" t="s">
        <v>88</v>
      </c>
      <c r="B16" s="283">
        <v>0.125</v>
      </c>
      <c r="C16" s="283">
        <v>0.375</v>
      </c>
      <c r="D16" s="283">
        <v>0.125</v>
      </c>
      <c r="E16" s="2">
        <f t="shared" si="0"/>
        <v>0.625</v>
      </c>
    </row>
    <row r="17" spans="1:5" x14ac:dyDescent="0.25">
      <c r="A17" s="291" t="s">
        <v>55</v>
      </c>
      <c r="B17" s="283">
        <v>0.3</v>
      </c>
      <c r="C17" s="283">
        <v>0.3</v>
      </c>
      <c r="D17" s="283">
        <v>0</v>
      </c>
      <c r="E17" s="2">
        <f t="shared" si="0"/>
        <v>0.6</v>
      </c>
    </row>
    <row r="18" spans="1:5" x14ac:dyDescent="0.25">
      <c r="A18" s="291" t="s">
        <v>44</v>
      </c>
      <c r="B18" s="283">
        <v>0.5</v>
      </c>
      <c r="C18" s="283">
        <v>7.1428571428571425E-2</v>
      </c>
      <c r="D18" s="283">
        <v>0</v>
      </c>
      <c r="E18" s="2">
        <f t="shared" si="0"/>
        <v>0.5714285714285714</v>
      </c>
    </row>
    <row r="19" spans="1:5" x14ac:dyDescent="0.25">
      <c r="A19" s="291" t="s">
        <v>48</v>
      </c>
      <c r="B19" s="283">
        <v>0.33333333333333331</v>
      </c>
      <c r="C19" s="283">
        <v>0.22222222222222221</v>
      </c>
      <c r="D19" s="283">
        <v>0</v>
      </c>
      <c r="E19" s="137">
        <f t="shared" si="0"/>
        <v>0.55555555555555558</v>
      </c>
    </row>
    <row r="20" spans="1:5" x14ac:dyDescent="0.25">
      <c r="A20" s="291" t="s">
        <v>56</v>
      </c>
      <c r="B20" s="283">
        <v>0.45454545454545453</v>
      </c>
      <c r="C20" s="283">
        <v>9.0909090909090912E-2</v>
      </c>
      <c r="D20" s="283">
        <v>0</v>
      </c>
      <c r="E20" s="2">
        <f t="shared" si="0"/>
        <v>0.54545454545454541</v>
      </c>
    </row>
    <row r="21" spans="1:5" x14ac:dyDescent="0.25">
      <c r="A21" s="291" t="s">
        <v>642</v>
      </c>
      <c r="B21" s="283">
        <v>0.16666666666666666</v>
      </c>
      <c r="C21" s="283">
        <v>0.16666666666666666</v>
      </c>
      <c r="D21" s="283">
        <v>0.16666666666666666</v>
      </c>
      <c r="E21" s="2">
        <f>B21+C21+D21</f>
        <v>0.5</v>
      </c>
    </row>
    <row r="22" spans="1:5" x14ac:dyDescent="0.25">
      <c r="A22" s="291" t="s">
        <v>399</v>
      </c>
      <c r="B22" s="283">
        <v>0.5</v>
      </c>
      <c r="C22" s="283">
        <v>0</v>
      </c>
      <c r="D22" s="283">
        <v>0</v>
      </c>
      <c r="E22" s="2">
        <f>B22+C22+D22</f>
        <v>0.5</v>
      </c>
    </row>
    <row r="23" spans="1:5" x14ac:dyDescent="0.25">
      <c r="A23" s="291" t="s">
        <v>41</v>
      </c>
      <c r="B23" s="283">
        <v>0.33333333333333331</v>
      </c>
      <c r="C23" s="283">
        <v>0.16666666666666666</v>
      </c>
      <c r="D23" s="283">
        <v>0</v>
      </c>
      <c r="E23" s="2">
        <f>B23+C23+D23</f>
        <v>0.5</v>
      </c>
    </row>
    <row r="24" spans="1:5" x14ac:dyDescent="0.25">
      <c r="A24" s="291" t="s">
        <v>37</v>
      </c>
      <c r="B24" s="283">
        <v>0.4</v>
      </c>
      <c r="C24" s="283">
        <v>0.1</v>
      </c>
      <c r="D24" s="283">
        <v>0</v>
      </c>
      <c r="E24" s="2">
        <f>B24+C24+D24</f>
        <v>0.5</v>
      </c>
    </row>
    <row r="25" spans="1:5" x14ac:dyDescent="0.25">
      <c r="A25" s="291" t="s">
        <v>84</v>
      </c>
      <c r="B25" s="283">
        <v>0.33333333333333331</v>
      </c>
      <c r="C25" s="283">
        <v>0</v>
      </c>
      <c r="D25" s="283">
        <v>0.1111111111111111</v>
      </c>
      <c r="E25" s="2">
        <f t="shared" si="0"/>
        <v>0.44444444444444442</v>
      </c>
    </row>
    <row r="26" spans="1:5" x14ac:dyDescent="0.25">
      <c r="A26" s="291" t="s">
        <v>33</v>
      </c>
      <c r="B26" s="283">
        <v>0.35714285714285715</v>
      </c>
      <c r="C26" s="283">
        <v>7.1428571428571425E-2</v>
      </c>
      <c r="D26" s="283">
        <v>0</v>
      </c>
      <c r="E26" s="2">
        <f>B26+C26+D26</f>
        <v>0.4285714285714286</v>
      </c>
    </row>
    <row r="27" spans="1:5" x14ac:dyDescent="0.25">
      <c r="A27" s="291" t="s">
        <v>34</v>
      </c>
      <c r="B27" s="283">
        <v>0.35714285714285715</v>
      </c>
      <c r="C27" s="283">
        <v>7.1428571428571425E-2</v>
      </c>
      <c r="D27" s="283">
        <v>0</v>
      </c>
      <c r="E27" s="2">
        <f>B27+C27+D27</f>
        <v>0.4285714285714286</v>
      </c>
    </row>
    <row r="28" spans="1:5" x14ac:dyDescent="0.25">
      <c r="A28" s="291" t="s">
        <v>406</v>
      </c>
      <c r="B28" s="283">
        <v>0.2857142857142857</v>
      </c>
      <c r="C28" s="283">
        <v>0.14285714285714285</v>
      </c>
      <c r="D28" s="283">
        <v>0</v>
      </c>
      <c r="E28" s="2">
        <f>B28+C28+D28</f>
        <v>0.42857142857142855</v>
      </c>
    </row>
    <row r="29" spans="1:5" x14ac:dyDescent="0.25">
      <c r="A29" s="291" t="s">
        <v>39</v>
      </c>
      <c r="B29" s="283">
        <v>0.42857142857142855</v>
      </c>
      <c r="C29" s="283">
        <v>0</v>
      </c>
      <c r="D29" s="283">
        <v>0</v>
      </c>
      <c r="E29" s="2">
        <f>B29+C29+D29</f>
        <v>0.42857142857142855</v>
      </c>
    </row>
    <row r="30" spans="1:5" x14ac:dyDescent="0.25">
      <c r="A30" s="291" t="s">
        <v>45</v>
      </c>
      <c r="B30" s="283">
        <v>0.42857142857142855</v>
      </c>
      <c r="C30" s="283">
        <v>0</v>
      </c>
      <c r="D30" s="283">
        <v>0</v>
      </c>
      <c r="E30" s="2">
        <f>B30+C30+D30</f>
        <v>0.42857142857142855</v>
      </c>
    </row>
    <row r="31" spans="1:5" x14ac:dyDescent="0.25">
      <c r="A31" s="291" t="s">
        <v>40</v>
      </c>
      <c r="B31" s="283">
        <v>0.2</v>
      </c>
      <c r="C31" s="283">
        <v>0</v>
      </c>
      <c r="D31" s="283">
        <v>0.2</v>
      </c>
      <c r="E31" s="2">
        <f t="shared" si="0"/>
        <v>0.4</v>
      </c>
    </row>
    <row r="32" spans="1:5" x14ac:dyDescent="0.25">
      <c r="A32" s="291" t="s">
        <v>92</v>
      </c>
      <c r="B32" s="283">
        <v>0</v>
      </c>
      <c r="C32" s="283">
        <v>0.125</v>
      </c>
      <c r="D32" s="283">
        <v>0.25</v>
      </c>
      <c r="E32" s="2">
        <f>B32+C32+D32</f>
        <v>0.375</v>
      </c>
    </row>
    <row r="33" spans="1:5" x14ac:dyDescent="0.25">
      <c r="A33" s="291" t="s">
        <v>405</v>
      </c>
      <c r="B33" s="283">
        <v>0.25</v>
      </c>
      <c r="C33" s="283">
        <v>0.125</v>
      </c>
      <c r="D33" s="283">
        <v>0</v>
      </c>
      <c r="E33" s="2">
        <f>B33+C33+D33</f>
        <v>0.375</v>
      </c>
    </row>
    <row r="34" spans="1:5" x14ac:dyDescent="0.25">
      <c r="A34" s="291" t="s">
        <v>650</v>
      </c>
      <c r="B34" s="283">
        <v>0.375</v>
      </c>
      <c r="C34" s="283">
        <v>0</v>
      </c>
      <c r="D34" s="283">
        <v>0</v>
      </c>
      <c r="E34" s="2">
        <f>B34+C34+D34</f>
        <v>0.375</v>
      </c>
    </row>
    <row r="35" spans="1:5" x14ac:dyDescent="0.25">
      <c r="A35" s="291" t="s">
        <v>42</v>
      </c>
      <c r="B35" s="283">
        <v>0.36363636363636365</v>
      </c>
      <c r="C35" s="283">
        <v>0</v>
      </c>
      <c r="D35" s="283">
        <v>0</v>
      </c>
      <c r="E35" s="2">
        <f>B35+C35+D35</f>
        <v>0.36363636363636365</v>
      </c>
    </row>
    <row r="36" spans="1:5" x14ac:dyDescent="0.25">
      <c r="A36" s="291" t="s">
        <v>32</v>
      </c>
      <c r="B36" s="283">
        <v>0.36363636363636365</v>
      </c>
      <c r="C36" s="283">
        <v>0</v>
      </c>
      <c r="D36" s="283">
        <v>0</v>
      </c>
      <c r="E36" s="2">
        <f>B36+C36+D36</f>
        <v>0.36363636363636365</v>
      </c>
    </row>
    <row r="37" spans="1:5" x14ac:dyDescent="0.25">
      <c r="A37" s="291" t="s">
        <v>30</v>
      </c>
      <c r="B37" s="283">
        <v>0.26923076923076922</v>
      </c>
      <c r="C37" s="283">
        <v>3.8461538461538464E-2</v>
      </c>
      <c r="D37" s="283">
        <v>3.8461538461538464E-2</v>
      </c>
      <c r="E37" s="2">
        <f t="shared" ref="E37:E67" si="2">B37+C37+D37</f>
        <v>0.34615384615384615</v>
      </c>
    </row>
    <row r="38" spans="1:5" x14ac:dyDescent="0.25">
      <c r="A38" s="291" t="s">
        <v>660</v>
      </c>
      <c r="B38" s="283">
        <v>0.33333333333333331</v>
      </c>
      <c r="C38" s="283">
        <v>0</v>
      </c>
      <c r="D38" s="283">
        <v>0</v>
      </c>
      <c r="E38" s="2">
        <f>B38+C38+D38</f>
        <v>0.33333333333333331</v>
      </c>
    </row>
    <row r="39" spans="1:5" x14ac:dyDescent="0.25">
      <c r="A39" s="291" t="s">
        <v>655</v>
      </c>
      <c r="B39" s="283">
        <v>0.33333333333333331</v>
      </c>
      <c r="C39" s="283">
        <v>0</v>
      </c>
      <c r="D39" s="283">
        <v>0</v>
      </c>
      <c r="E39" s="2">
        <f>B39+C39+D39</f>
        <v>0.33333333333333331</v>
      </c>
    </row>
    <row r="40" spans="1:5" x14ac:dyDescent="0.25">
      <c r="A40" s="291" t="s">
        <v>50</v>
      </c>
      <c r="B40" s="283">
        <v>0.33333333333333331</v>
      </c>
      <c r="C40" s="283">
        <v>0</v>
      </c>
      <c r="D40" s="283">
        <v>0</v>
      </c>
      <c r="E40" s="2">
        <f>B40+C40+D40</f>
        <v>0.33333333333333331</v>
      </c>
    </row>
    <row r="41" spans="1:5" x14ac:dyDescent="0.25">
      <c r="A41" s="291" t="s">
        <v>47</v>
      </c>
      <c r="B41" s="283">
        <v>0.33333333333333331</v>
      </c>
      <c r="C41" s="283">
        <v>0</v>
      </c>
      <c r="D41" s="283">
        <v>0</v>
      </c>
      <c r="E41" s="2">
        <f>B41+C41+D41</f>
        <v>0.33333333333333331</v>
      </c>
    </row>
    <row r="42" spans="1:5" x14ac:dyDescent="0.25">
      <c r="A42" s="291" t="s">
        <v>38</v>
      </c>
      <c r="B42" s="283">
        <v>0.3</v>
      </c>
      <c r="C42" s="283">
        <v>0</v>
      </c>
      <c r="D42" s="283">
        <v>0</v>
      </c>
      <c r="E42" s="2">
        <f t="shared" si="2"/>
        <v>0.3</v>
      </c>
    </row>
    <row r="43" spans="1:5" x14ac:dyDescent="0.25">
      <c r="A43" s="291" t="s">
        <v>637</v>
      </c>
      <c r="B43" s="283">
        <v>0.2857142857142857</v>
      </c>
      <c r="C43" s="283">
        <v>0</v>
      </c>
      <c r="D43" s="283">
        <v>0</v>
      </c>
      <c r="E43" s="2">
        <f t="shared" si="2"/>
        <v>0.2857142857142857</v>
      </c>
    </row>
    <row r="44" spans="1:5" x14ac:dyDescent="0.25">
      <c r="A44" s="291" t="s">
        <v>408</v>
      </c>
      <c r="B44" s="283">
        <v>0</v>
      </c>
      <c r="C44" s="283">
        <v>0.125</v>
      </c>
      <c r="D44" s="283">
        <v>0.125</v>
      </c>
      <c r="E44" s="2">
        <f>B44+C44+D44</f>
        <v>0.25</v>
      </c>
    </row>
    <row r="45" spans="1:5" x14ac:dyDescent="0.25">
      <c r="A45" s="291" t="s">
        <v>36</v>
      </c>
      <c r="B45" s="283">
        <v>0.125</v>
      </c>
      <c r="C45" s="283">
        <v>0.125</v>
      </c>
      <c r="D45" s="283">
        <v>0</v>
      </c>
      <c r="E45" s="2">
        <f>B45+C45+D45</f>
        <v>0.25</v>
      </c>
    </row>
    <row r="46" spans="1:5" x14ac:dyDescent="0.25">
      <c r="A46" s="291" t="s">
        <v>79</v>
      </c>
      <c r="B46" s="283">
        <v>0.23076923076923078</v>
      </c>
      <c r="C46" s="283">
        <v>0</v>
      </c>
      <c r="D46" s="283">
        <v>0</v>
      </c>
      <c r="E46" s="2">
        <f t="shared" si="2"/>
        <v>0.23076923076923078</v>
      </c>
    </row>
    <row r="47" spans="1:5" x14ac:dyDescent="0.25">
      <c r="A47" s="291" t="s">
        <v>66</v>
      </c>
      <c r="B47" s="283">
        <v>0.22222222222222221</v>
      </c>
      <c r="C47" s="283">
        <v>0</v>
      </c>
      <c r="D47" s="283">
        <v>0</v>
      </c>
      <c r="E47" s="2">
        <f t="shared" ref="E47:E53" si="3">B47+C47+D47</f>
        <v>0.22222222222222221</v>
      </c>
    </row>
    <row r="48" spans="1:5" x14ac:dyDescent="0.25">
      <c r="A48" s="291" t="s">
        <v>76</v>
      </c>
      <c r="B48" s="283">
        <v>0.22222222222222221</v>
      </c>
      <c r="C48" s="283">
        <v>0</v>
      </c>
      <c r="D48" s="283">
        <v>0</v>
      </c>
      <c r="E48" s="2">
        <f t="shared" si="3"/>
        <v>0.22222222222222221</v>
      </c>
    </row>
    <row r="49" spans="1:5" x14ac:dyDescent="0.25">
      <c r="A49" s="291" t="s">
        <v>400</v>
      </c>
      <c r="B49" s="283">
        <v>0.2</v>
      </c>
      <c r="C49" s="283">
        <v>0</v>
      </c>
      <c r="D49" s="283">
        <v>0</v>
      </c>
      <c r="E49" s="2">
        <f t="shared" si="3"/>
        <v>0.2</v>
      </c>
    </row>
    <row r="50" spans="1:5" x14ac:dyDescent="0.25">
      <c r="A50" s="291" t="s">
        <v>74</v>
      </c>
      <c r="B50" s="283">
        <v>0.1</v>
      </c>
      <c r="C50" s="283">
        <v>0.1</v>
      </c>
      <c r="D50" s="283">
        <v>0</v>
      </c>
      <c r="E50" s="2">
        <f t="shared" si="3"/>
        <v>0.2</v>
      </c>
    </row>
    <row r="51" spans="1:5" x14ac:dyDescent="0.25">
      <c r="A51" s="291" t="s">
        <v>651</v>
      </c>
      <c r="B51" s="283">
        <v>0.2</v>
      </c>
      <c r="C51" s="283">
        <v>0</v>
      </c>
      <c r="D51" s="283">
        <v>0</v>
      </c>
      <c r="E51" s="2">
        <f t="shared" si="3"/>
        <v>0.2</v>
      </c>
    </row>
    <row r="52" spans="1:5" x14ac:dyDescent="0.25">
      <c r="A52" s="291" t="s">
        <v>75</v>
      </c>
      <c r="B52" s="283">
        <v>0.18181818181818182</v>
      </c>
      <c r="C52" s="283">
        <v>0</v>
      </c>
      <c r="D52" s="283">
        <v>0</v>
      </c>
      <c r="E52" s="2">
        <f t="shared" si="3"/>
        <v>0.18181818181818182</v>
      </c>
    </row>
    <row r="53" spans="1:5" x14ac:dyDescent="0.25">
      <c r="A53" s="291" t="s">
        <v>83</v>
      </c>
      <c r="B53" s="283">
        <v>0.18181818181818182</v>
      </c>
      <c r="C53" s="283">
        <v>0</v>
      </c>
      <c r="D53" s="283">
        <v>0</v>
      </c>
      <c r="E53" s="2">
        <f t="shared" si="3"/>
        <v>0.18181818181818182</v>
      </c>
    </row>
    <row r="54" spans="1:5" x14ac:dyDescent="0.25">
      <c r="A54" s="291" t="s">
        <v>639</v>
      </c>
      <c r="B54" s="283">
        <v>0.16666666666666666</v>
      </c>
      <c r="C54" s="283">
        <v>0</v>
      </c>
      <c r="D54" s="283">
        <v>0</v>
      </c>
      <c r="E54" s="2">
        <f t="shared" si="2"/>
        <v>0.16666666666666666</v>
      </c>
    </row>
    <row r="55" spans="1:5" x14ac:dyDescent="0.25">
      <c r="A55" s="291" t="s">
        <v>86</v>
      </c>
      <c r="B55" s="283">
        <v>0.14285714285714285</v>
      </c>
      <c r="C55" s="283">
        <v>0</v>
      </c>
      <c r="D55" s="283">
        <v>0</v>
      </c>
      <c r="E55" s="2">
        <f t="shared" ref="E55:E61" si="4">B55+C55+D55</f>
        <v>0.14285714285714285</v>
      </c>
    </row>
    <row r="56" spans="1:5" x14ac:dyDescent="0.25">
      <c r="A56" s="291" t="s">
        <v>652</v>
      </c>
      <c r="B56" s="283">
        <v>0.14285714285714285</v>
      </c>
      <c r="C56" s="283">
        <v>0</v>
      </c>
      <c r="D56" s="283">
        <v>0</v>
      </c>
      <c r="E56" s="2">
        <f t="shared" si="4"/>
        <v>0.14285714285714285</v>
      </c>
    </row>
    <row r="57" spans="1:5" x14ac:dyDescent="0.25">
      <c r="A57" s="291" t="s">
        <v>80</v>
      </c>
      <c r="B57" s="283">
        <v>0.14285714285714285</v>
      </c>
      <c r="C57" s="283">
        <v>0</v>
      </c>
      <c r="D57" s="283">
        <v>0</v>
      </c>
      <c r="E57" s="2">
        <f t="shared" si="4"/>
        <v>0.14285714285714285</v>
      </c>
    </row>
    <row r="58" spans="1:5" x14ac:dyDescent="0.25">
      <c r="A58" s="291" t="s">
        <v>68</v>
      </c>
      <c r="B58" s="283">
        <v>0.125</v>
      </c>
      <c r="C58" s="283">
        <v>0</v>
      </c>
      <c r="D58" s="283">
        <v>0</v>
      </c>
      <c r="E58" s="2">
        <f t="shared" si="4"/>
        <v>0.125</v>
      </c>
    </row>
    <row r="59" spans="1:5" x14ac:dyDescent="0.25">
      <c r="A59" s="291" t="s">
        <v>71</v>
      </c>
      <c r="B59" s="283">
        <v>8.3333333333333329E-2</v>
      </c>
      <c r="C59" s="283">
        <v>4.1666666666666664E-2</v>
      </c>
      <c r="D59" s="283">
        <v>0</v>
      </c>
      <c r="E59" s="2">
        <f t="shared" si="4"/>
        <v>0.125</v>
      </c>
    </row>
    <row r="60" spans="1:5" x14ac:dyDescent="0.25">
      <c r="A60" s="291" t="s">
        <v>78</v>
      </c>
      <c r="B60" s="283">
        <v>0.13333333333333333</v>
      </c>
      <c r="C60" s="283">
        <v>0</v>
      </c>
      <c r="D60" s="283">
        <v>0</v>
      </c>
      <c r="E60" s="2">
        <f t="shared" si="4"/>
        <v>0.13333333333333333</v>
      </c>
    </row>
    <row r="61" spans="1:5" x14ac:dyDescent="0.25">
      <c r="A61" s="291" t="s">
        <v>26</v>
      </c>
      <c r="B61" s="283">
        <v>0.125</v>
      </c>
      <c r="C61" s="283">
        <v>0</v>
      </c>
      <c r="D61" s="283">
        <v>0</v>
      </c>
      <c r="E61" s="2">
        <f t="shared" si="4"/>
        <v>0.125</v>
      </c>
    </row>
    <row r="62" spans="1:5" x14ac:dyDescent="0.25">
      <c r="A62" s="291" t="s">
        <v>28</v>
      </c>
      <c r="B62" s="283">
        <v>0.11764705882352941</v>
      </c>
      <c r="C62" s="283">
        <v>0</v>
      </c>
      <c r="D62" s="283">
        <v>0</v>
      </c>
      <c r="E62" s="2">
        <f t="shared" si="2"/>
        <v>0.11764705882352941</v>
      </c>
    </row>
    <row r="63" spans="1:5" x14ac:dyDescent="0.25">
      <c r="A63" s="291" t="s">
        <v>61</v>
      </c>
      <c r="B63" s="283">
        <v>0.10638297872340426</v>
      </c>
      <c r="C63" s="283">
        <v>0</v>
      </c>
      <c r="D63" s="283">
        <v>0</v>
      </c>
      <c r="E63" s="2">
        <f>B63+C63+D63</f>
        <v>0.10638297872340426</v>
      </c>
    </row>
    <row r="64" spans="1:5" s="63" customFormat="1" x14ac:dyDescent="0.25">
      <c r="A64" s="291" t="s">
        <v>70</v>
      </c>
      <c r="B64" s="283">
        <v>0.1111111111111111</v>
      </c>
      <c r="C64" s="283">
        <v>0</v>
      </c>
      <c r="D64" s="283">
        <v>0</v>
      </c>
      <c r="E64" s="2">
        <f>B64+C64+D64</f>
        <v>0.1111111111111111</v>
      </c>
    </row>
    <row r="65" spans="1:5" x14ac:dyDescent="0.25">
      <c r="A65" s="291" t="s">
        <v>24</v>
      </c>
      <c r="B65" s="283">
        <v>9.0909090909090912E-2</v>
      </c>
      <c r="C65" s="283">
        <v>0</v>
      </c>
      <c r="D65" s="283">
        <v>0</v>
      </c>
      <c r="E65" s="2">
        <f>B65+C65+D65</f>
        <v>9.0909090909090912E-2</v>
      </c>
    </row>
    <row r="66" spans="1:5" x14ac:dyDescent="0.25">
      <c r="A66" s="291" t="s">
        <v>87</v>
      </c>
      <c r="B66" s="283">
        <v>9.0909090909090912E-2</v>
      </c>
      <c r="C66" s="283">
        <v>0</v>
      </c>
      <c r="D66" s="283">
        <v>0</v>
      </c>
      <c r="E66" s="2">
        <f>B66+C66+D66</f>
        <v>9.0909090909090912E-2</v>
      </c>
    </row>
    <row r="67" spans="1:5" x14ac:dyDescent="0.25">
      <c r="A67" s="291" t="s">
        <v>82</v>
      </c>
      <c r="B67" s="283">
        <v>8.3333333333333329E-2</v>
      </c>
      <c r="C67" s="283">
        <v>0</v>
      </c>
      <c r="D67" s="283">
        <v>0</v>
      </c>
      <c r="E67" s="2">
        <f t="shared" si="2"/>
        <v>8.3333333333333329E-2</v>
      </c>
    </row>
    <row r="68" spans="1:5" x14ac:dyDescent="0.25">
      <c r="A68" s="291" t="s">
        <v>85</v>
      </c>
      <c r="B68" s="283">
        <v>6.6666666666666666E-2</v>
      </c>
      <c r="C68" s="283">
        <v>0</v>
      </c>
      <c r="D68" s="283">
        <v>0</v>
      </c>
      <c r="E68" s="2">
        <f t="shared" ref="E68:E74" si="5">B68+C68+D68</f>
        <v>6.6666666666666666E-2</v>
      </c>
    </row>
    <row r="69" spans="1:5" x14ac:dyDescent="0.25">
      <c r="A69" s="291" t="s">
        <v>77</v>
      </c>
      <c r="B69" s="283">
        <v>3.4482758620689655E-2</v>
      </c>
      <c r="C69" s="283">
        <v>3.4482758620689655E-2</v>
      </c>
      <c r="D69" s="283">
        <v>0</v>
      </c>
      <c r="E69" s="2">
        <f t="shared" si="5"/>
        <v>6.8965517241379309E-2</v>
      </c>
    </row>
    <row r="70" spans="1:5" x14ac:dyDescent="0.25">
      <c r="A70" s="291" t="s">
        <v>73</v>
      </c>
      <c r="B70" s="283">
        <v>6.6666666666666666E-2</v>
      </c>
      <c r="C70" s="283">
        <v>0</v>
      </c>
      <c r="D70" s="283">
        <v>0</v>
      </c>
      <c r="E70" s="2">
        <f t="shared" si="5"/>
        <v>6.6666666666666666E-2</v>
      </c>
    </row>
    <row r="71" spans="1:5" x14ac:dyDescent="0.25">
      <c r="A71" s="291" t="s">
        <v>69</v>
      </c>
      <c r="B71" s="283">
        <v>6.6666666666666666E-2</v>
      </c>
      <c r="C71" s="283">
        <v>0</v>
      </c>
      <c r="D71" s="283">
        <v>0</v>
      </c>
      <c r="E71" s="2">
        <f t="shared" si="5"/>
        <v>6.6666666666666666E-2</v>
      </c>
    </row>
    <row r="72" spans="1:5" x14ac:dyDescent="0.25">
      <c r="A72" s="291" t="s">
        <v>91</v>
      </c>
      <c r="B72" s="283">
        <v>0</v>
      </c>
      <c r="C72" s="283">
        <v>6.6666666666666666E-2</v>
      </c>
      <c r="D72" s="283">
        <v>0</v>
      </c>
      <c r="E72" s="2">
        <f t="shared" si="5"/>
        <v>6.6666666666666666E-2</v>
      </c>
    </row>
    <row r="73" spans="1:5" x14ac:dyDescent="0.25">
      <c r="A73" s="301" t="s">
        <v>27</v>
      </c>
      <c r="B73" s="283">
        <v>5.8823529411764705E-2</v>
      </c>
      <c r="C73" s="283">
        <v>0</v>
      </c>
      <c r="D73" s="283">
        <v>0</v>
      </c>
      <c r="E73" s="2">
        <f t="shared" si="5"/>
        <v>5.8823529411764705E-2</v>
      </c>
    </row>
    <row r="74" spans="1:5" x14ac:dyDescent="0.25">
      <c r="A74" s="302" t="s">
        <v>62</v>
      </c>
      <c r="B74" s="283">
        <v>0.04</v>
      </c>
      <c r="C74" s="283">
        <v>0.02</v>
      </c>
      <c r="D74" s="283">
        <v>0</v>
      </c>
      <c r="E74" s="2">
        <f t="shared" si="5"/>
        <v>0.06</v>
      </c>
    </row>
    <row r="75" spans="1:5" x14ac:dyDescent="0.25">
      <c r="A75" s="291" t="s">
        <v>72</v>
      </c>
      <c r="B75" s="283">
        <v>4.5454545454545456E-2</v>
      </c>
      <c r="C75" s="283">
        <v>0</v>
      </c>
      <c r="D75" s="283">
        <v>0</v>
      </c>
      <c r="E75" s="2">
        <f t="shared" ref="E75" si="6">B75+C75+D75</f>
        <v>4.5454545454545456E-2</v>
      </c>
    </row>
    <row r="76" spans="1:5" x14ac:dyDescent="0.25">
      <c r="A76" s="291" t="s">
        <v>67</v>
      </c>
      <c r="B76" s="283">
        <v>0</v>
      </c>
      <c r="C76" s="283">
        <v>0</v>
      </c>
      <c r="D76" s="283">
        <v>0</v>
      </c>
      <c r="E76" s="2">
        <f t="shared" ref="E76:E83" si="7">B76+C76+D76</f>
        <v>0</v>
      </c>
    </row>
    <row r="77" spans="1:5" x14ac:dyDescent="0.25">
      <c r="A77" s="291" t="s">
        <v>29</v>
      </c>
      <c r="B77" s="283">
        <v>0</v>
      </c>
      <c r="C77" s="283">
        <v>0</v>
      </c>
      <c r="D77" s="283">
        <v>0</v>
      </c>
      <c r="E77" s="2">
        <f t="shared" si="7"/>
        <v>0</v>
      </c>
    </row>
    <row r="78" spans="1:5" x14ac:dyDescent="0.25">
      <c r="A78" s="300" t="s">
        <v>653</v>
      </c>
      <c r="B78" s="283">
        <v>0</v>
      </c>
      <c r="C78" s="283">
        <v>0</v>
      </c>
      <c r="D78" s="283">
        <v>0</v>
      </c>
      <c r="E78" s="2">
        <f t="shared" si="7"/>
        <v>0</v>
      </c>
    </row>
    <row r="79" spans="1:5" x14ac:dyDescent="0.25">
      <c r="A79" s="291" t="s">
        <v>403</v>
      </c>
      <c r="B79" s="283">
        <v>0</v>
      </c>
      <c r="C79" s="283">
        <v>0</v>
      </c>
      <c r="D79" s="283">
        <v>0</v>
      </c>
      <c r="E79" s="2">
        <f t="shared" si="7"/>
        <v>0</v>
      </c>
    </row>
    <row r="80" spans="1:5" x14ac:dyDescent="0.25">
      <c r="A80" s="291" t="s">
        <v>654</v>
      </c>
      <c r="B80" s="283">
        <v>0</v>
      </c>
      <c r="C80" s="283">
        <v>0</v>
      </c>
      <c r="D80" s="283">
        <v>0</v>
      </c>
      <c r="E80" s="2">
        <f t="shared" si="7"/>
        <v>0</v>
      </c>
    </row>
    <row r="81" spans="1:5" x14ac:dyDescent="0.25">
      <c r="A81" s="301" t="s">
        <v>25</v>
      </c>
      <c r="B81" s="283">
        <v>0</v>
      </c>
      <c r="C81" s="283">
        <v>0</v>
      </c>
      <c r="D81" s="283">
        <v>0</v>
      </c>
      <c r="E81" s="2">
        <f t="shared" si="7"/>
        <v>0</v>
      </c>
    </row>
    <row r="82" spans="1:5" x14ac:dyDescent="0.25">
      <c r="A82" s="291" t="s">
        <v>220</v>
      </c>
      <c r="B82" s="283">
        <v>0</v>
      </c>
      <c r="C82" s="283">
        <v>0</v>
      </c>
      <c r="D82" s="283">
        <v>0</v>
      </c>
      <c r="E82" s="2">
        <f t="shared" si="7"/>
        <v>0</v>
      </c>
    </row>
    <row r="83" spans="1:5" x14ac:dyDescent="0.25">
      <c r="A83" s="301" t="s">
        <v>81</v>
      </c>
      <c r="B83" s="283">
        <v>0</v>
      </c>
      <c r="C83" s="283">
        <v>0</v>
      </c>
      <c r="D83" s="283">
        <v>0</v>
      </c>
      <c r="E83" s="2">
        <f t="shared" si="7"/>
        <v>0</v>
      </c>
    </row>
    <row r="84" spans="1:5" x14ac:dyDescent="0.25">
      <c r="A84" s="45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45"/>
      <c r="B86" s="2"/>
      <c r="C86" s="2"/>
      <c r="D86" s="2"/>
      <c r="E86" s="2"/>
    </row>
    <row r="87" spans="1:5" x14ac:dyDescent="0.25">
      <c r="A87" s="45"/>
      <c r="B87" s="2"/>
      <c r="C87" s="2"/>
      <c r="D87" s="2"/>
      <c r="E87" s="2"/>
    </row>
    <row r="88" spans="1:5" x14ac:dyDescent="0.25">
      <c r="A88" s="45"/>
      <c r="B88" s="2"/>
      <c r="C88" s="2"/>
      <c r="D88" s="2"/>
      <c r="E88" s="2"/>
    </row>
    <row r="89" spans="1:5" x14ac:dyDescent="0.25">
      <c r="A89" s="45"/>
      <c r="B89" s="2"/>
      <c r="C89" s="2"/>
      <c r="D89" s="2"/>
      <c r="E89" s="2"/>
    </row>
    <row r="90" spans="1:5" x14ac:dyDescent="0.25">
      <c r="A90" s="45"/>
      <c r="B90" s="2"/>
      <c r="C90" s="2"/>
      <c r="D90" s="2"/>
      <c r="E90" s="2"/>
    </row>
    <row r="91" spans="1:5" x14ac:dyDescent="0.25">
      <c r="A91" s="45"/>
      <c r="B91" s="2"/>
      <c r="C91" s="2"/>
      <c r="D91" s="2"/>
      <c r="E91" s="2"/>
    </row>
    <row r="92" spans="1:5" x14ac:dyDescent="0.25">
      <c r="A92" s="45"/>
      <c r="B92" s="2"/>
      <c r="C92" s="2"/>
      <c r="D92" s="2"/>
      <c r="E92" s="2"/>
    </row>
    <row r="93" spans="1:5" x14ac:dyDescent="0.25">
      <c r="A93" s="45"/>
      <c r="B93" s="2"/>
      <c r="C93" s="2"/>
      <c r="D93" s="2"/>
      <c r="E93" s="2"/>
    </row>
    <row r="94" spans="1:5" x14ac:dyDescent="0.25">
      <c r="A94" s="45"/>
      <c r="B94" s="2"/>
      <c r="C94" s="2"/>
      <c r="D94" s="2"/>
      <c r="E94" s="2"/>
    </row>
    <row r="95" spans="1:5" x14ac:dyDescent="0.25">
      <c r="A95" s="45"/>
      <c r="B95" s="2"/>
      <c r="C95" s="2"/>
      <c r="D95" s="2"/>
      <c r="E95" s="2"/>
    </row>
    <row r="96" spans="1:5" x14ac:dyDescent="0.25">
      <c r="A96" s="45"/>
      <c r="B96" s="2"/>
      <c r="C96" s="2"/>
      <c r="D96" s="2"/>
      <c r="E96" s="2"/>
    </row>
    <row r="97" spans="1:5" x14ac:dyDescent="0.25">
      <c r="A97" s="45"/>
      <c r="B97" s="2"/>
      <c r="C97" s="2"/>
      <c r="D97" s="2"/>
      <c r="E97" s="2"/>
    </row>
    <row r="98" spans="1:5" x14ac:dyDescent="0.25">
      <c r="A98" s="45"/>
      <c r="B98" s="2"/>
      <c r="C98" s="2"/>
      <c r="D98" s="2"/>
      <c r="E98" s="2"/>
    </row>
    <row r="99" spans="1:5" x14ac:dyDescent="0.25">
      <c r="A99" s="45"/>
      <c r="B99" s="2"/>
      <c r="C99" s="2"/>
      <c r="D99" s="2"/>
      <c r="E99" s="2"/>
    </row>
    <row r="100" spans="1:5" x14ac:dyDescent="0.25">
      <c r="A100" s="45"/>
      <c r="B100" s="2"/>
      <c r="C100" s="2"/>
      <c r="D100" s="2"/>
      <c r="E100" s="2"/>
    </row>
    <row r="101" spans="1:5" x14ac:dyDescent="0.25">
      <c r="A101" s="45"/>
      <c r="B101" s="2"/>
      <c r="C101" s="2"/>
      <c r="D101" s="2"/>
      <c r="E101" s="2"/>
    </row>
    <row r="102" spans="1:5" x14ac:dyDescent="0.25">
      <c r="A102" s="63"/>
      <c r="B102" s="2"/>
      <c r="C102" s="2"/>
      <c r="D102" s="2"/>
      <c r="E102" s="2"/>
    </row>
    <row r="103" spans="1:5" x14ac:dyDescent="0.25">
      <c r="A103" s="45"/>
      <c r="B103" s="2"/>
      <c r="C103" s="2"/>
      <c r="D103" s="2"/>
      <c r="E103" s="2"/>
    </row>
    <row r="104" spans="1:5" x14ac:dyDescent="0.25">
      <c r="A104" s="45"/>
      <c r="B104" s="2"/>
      <c r="C104" s="2"/>
      <c r="D104" s="2"/>
      <c r="E104" s="2"/>
    </row>
    <row r="105" spans="1:5" x14ac:dyDescent="0.25">
      <c r="A105" s="45"/>
      <c r="B105" s="2"/>
      <c r="C105" s="2"/>
      <c r="D105" s="2"/>
      <c r="E105" s="2"/>
    </row>
    <row r="106" spans="1:5" x14ac:dyDescent="0.25">
      <c r="A106" s="45"/>
      <c r="B106" s="2"/>
      <c r="C106" s="2"/>
      <c r="D106" s="2"/>
      <c r="E106" s="2"/>
    </row>
    <row r="107" spans="1:5" x14ac:dyDescent="0.25">
      <c r="A107" s="45"/>
      <c r="B107" s="2"/>
      <c r="C107" s="2"/>
      <c r="D107" s="2"/>
      <c r="E107" s="2"/>
    </row>
    <row r="108" spans="1:5" x14ac:dyDescent="0.25">
      <c r="A108" s="45"/>
      <c r="B108" s="2"/>
      <c r="C108" s="2"/>
      <c r="D108" s="2"/>
      <c r="E108" s="2"/>
    </row>
    <row r="109" spans="1:5" x14ac:dyDescent="0.25">
      <c r="A109" s="45"/>
      <c r="B109" s="2"/>
      <c r="C109" s="2"/>
      <c r="D109" s="2"/>
      <c r="E109" s="2"/>
    </row>
    <row r="110" spans="1:5" x14ac:dyDescent="0.25">
      <c r="A110" s="45"/>
      <c r="B110" s="2"/>
      <c r="C110" s="2"/>
      <c r="D110" s="2"/>
      <c r="E110" s="2"/>
    </row>
    <row r="111" spans="1:5" x14ac:dyDescent="0.25">
      <c r="A111" s="45"/>
      <c r="B111" s="2"/>
      <c r="C111" s="2"/>
      <c r="D111" s="2"/>
      <c r="E111" s="2"/>
    </row>
    <row r="112" spans="1:5" x14ac:dyDescent="0.25">
      <c r="A112" s="45"/>
      <c r="B112" s="2"/>
      <c r="C112" s="2"/>
      <c r="D112" s="2"/>
      <c r="E112" s="2"/>
    </row>
    <row r="113" spans="1:5" x14ac:dyDescent="0.25">
      <c r="A113" s="45"/>
      <c r="B113" s="2"/>
      <c r="C113" s="2"/>
      <c r="D113" s="2"/>
      <c r="E113" s="2"/>
    </row>
    <row r="114" spans="1:5" x14ac:dyDescent="0.25">
      <c r="A114" s="45"/>
      <c r="B114" s="35"/>
      <c r="C114" s="34"/>
    </row>
    <row r="115" spans="1:5" x14ac:dyDescent="0.25">
      <c r="A115" s="45"/>
      <c r="B115" s="35"/>
      <c r="C115" s="34"/>
    </row>
    <row r="116" spans="1:5" x14ac:dyDescent="0.25">
      <c r="A116" s="45"/>
      <c r="B116" s="35"/>
      <c r="C116" s="34"/>
    </row>
    <row r="117" spans="1:5" x14ac:dyDescent="0.25">
      <c r="A117" s="45"/>
      <c r="B117" s="35"/>
      <c r="C117" s="34"/>
    </row>
    <row r="118" spans="1:5" x14ac:dyDescent="0.25">
      <c r="A118" s="45"/>
      <c r="B118" s="35"/>
      <c r="C118" s="34"/>
    </row>
    <row r="119" spans="1:5" x14ac:dyDescent="0.25">
      <c r="A119" s="45"/>
      <c r="B119" s="35"/>
      <c r="C119" s="34"/>
    </row>
    <row r="120" spans="1:5" x14ac:dyDescent="0.25">
      <c r="A120" s="45"/>
      <c r="B120" s="35"/>
      <c r="C120" s="34"/>
    </row>
    <row r="121" spans="1:5" x14ac:dyDescent="0.25">
      <c r="A121" s="45"/>
      <c r="B121" s="35"/>
      <c r="C121" s="34"/>
    </row>
    <row r="122" spans="1:5" x14ac:dyDescent="0.25">
      <c r="A122" s="45"/>
      <c r="B122" s="35"/>
      <c r="C122" s="34"/>
    </row>
    <row r="123" spans="1:5" x14ac:dyDescent="0.25">
      <c r="A123" s="45"/>
      <c r="B123" s="35"/>
      <c r="C123" s="34"/>
    </row>
    <row r="124" spans="1:5" x14ac:dyDescent="0.25">
      <c r="A124" s="45"/>
      <c r="B124" s="35"/>
      <c r="C124" s="34"/>
    </row>
    <row r="125" spans="1:5" x14ac:dyDescent="0.25">
      <c r="A125" s="45"/>
      <c r="B125" s="35"/>
      <c r="C125" s="34"/>
    </row>
    <row r="126" spans="1:5" x14ac:dyDescent="0.25">
      <c r="A126" s="45"/>
      <c r="B126" s="35"/>
      <c r="C126" s="34"/>
    </row>
    <row r="127" spans="1:5" x14ac:dyDescent="0.25">
      <c r="A127" s="45"/>
      <c r="B127" s="35"/>
      <c r="C127" s="34"/>
    </row>
    <row r="128" spans="1:5" x14ac:dyDescent="0.25">
      <c r="A128" s="45"/>
      <c r="B128" s="35"/>
      <c r="C128" s="34"/>
    </row>
    <row r="129" spans="1:3" x14ac:dyDescent="0.25">
      <c r="A129" s="45"/>
      <c r="B129" s="35"/>
      <c r="C129" s="34"/>
    </row>
    <row r="130" spans="1:3" x14ac:dyDescent="0.25">
      <c r="A130" s="45"/>
      <c r="B130" s="35"/>
      <c r="C130" s="34"/>
    </row>
    <row r="131" spans="1:3" x14ac:dyDescent="0.25">
      <c r="A131" s="45"/>
      <c r="B131" s="35"/>
      <c r="C131" s="34"/>
    </row>
    <row r="132" spans="1:3" x14ac:dyDescent="0.25">
      <c r="A132" s="45"/>
      <c r="B132" s="35"/>
      <c r="C132" s="34"/>
    </row>
    <row r="133" spans="1:3" x14ac:dyDescent="0.25">
      <c r="A133" s="45"/>
      <c r="B133" s="35"/>
      <c r="C133" s="34"/>
    </row>
    <row r="134" spans="1:3" x14ac:dyDescent="0.25">
      <c r="A134" s="45"/>
      <c r="B134" s="35"/>
      <c r="C134" s="34"/>
    </row>
    <row r="135" spans="1:3" x14ac:dyDescent="0.25">
      <c r="A135" s="45"/>
      <c r="B135" s="35"/>
      <c r="C135" s="34"/>
    </row>
    <row r="136" spans="1:3" x14ac:dyDescent="0.25">
      <c r="A136" s="45"/>
      <c r="B136" s="35"/>
      <c r="C136" s="34"/>
    </row>
    <row r="137" spans="1:3" x14ac:dyDescent="0.25">
      <c r="A137" s="45"/>
      <c r="B137" s="35"/>
      <c r="C137" s="34"/>
    </row>
    <row r="138" spans="1:3" x14ac:dyDescent="0.25">
      <c r="A138" s="45"/>
      <c r="B138" s="35"/>
      <c r="C138" s="34"/>
    </row>
    <row r="139" spans="1:3" x14ac:dyDescent="0.25">
      <c r="A139" s="45"/>
      <c r="B139" s="35"/>
      <c r="C139" s="34"/>
    </row>
    <row r="140" spans="1:3" x14ac:dyDescent="0.25">
      <c r="A140" s="45"/>
      <c r="B140" s="35"/>
      <c r="C140" s="34"/>
    </row>
    <row r="141" spans="1:3" x14ac:dyDescent="0.25">
      <c r="A141" s="45"/>
      <c r="B141" s="35"/>
      <c r="C141" s="34"/>
    </row>
    <row r="142" spans="1:3" x14ac:dyDescent="0.25">
      <c r="A142" s="45"/>
      <c r="B142" s="35"/>
      <c r="C142" s="34"/>
    </row>
    <row r="143" spans="1:3" x14ac:dyDescent="0.25">
      <c r="A143" s="45"/>
      <c r="B143" s="35"/>
      <c r="C143" s="34"/>
    </row>
    <row r="144" spans="1:3" x14ac:dyDescent="0.25">
      <c r="A144" s="45"/>
      <c r="B144" s="35"/>
      <c r="C144" s="34"/>
    </row>
    <row r="145" spans="1:3" x14ac:dyDescent="0.25">
      <c r="A145" s="52"/>
      <c r="B145" s="35"/>
      <c r="C145" s="34"/>
    </row>
    <row r="146" spans="1:3" x14ac:dyDescent="0.25">
      <c r="B146" s="52"/>
    </row>
  </sheetData>
  <sortState ref="A76:E83">
    <sortCondition descending="1" ref="A76:A83"/>
  </sortState>
  <conditionalFormatting sqref="A85">
    <cfRule type="duplicateValues" dxfId="23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8"/>
  <sheetViews>
    <sheetView topLeftCell="A25" zoomScaleNormal="100" workbookViewId="0">
      <selection activeCell="F58" sqref="F58"/>
    </sheetView>
  </sheetViews>
  <sheetFormatPr defaultRowHeight="15" x14ac:dyDescent="0.25"/>
  <cols>
    <col min="1" max="1" width="32.7109375" customWidth="1"/>
  </cols>
  <sheetData>
    <row r="1" spans="1:7" x14ac:dyDescent="0.25">
      <c r="A1" s="18" t="s">
        <v>89</v>
      </c>
      <c r="C1" s="31" t="s">
        <v>139</v>
      </c>
    </row>
    <row r="3" spans="1:7" x14ac:dyDescent="0.25">
      <c r="B3" t="s">
        <v>656</v>
      </c>
      <c r="C3" t="s">
        <v>658</v>
      </c>
      <c r="D3" t="s">
        <v>659</v>
      </c>
      <c r="E3" s="63" t="s">
        <v>116</v>
      </c>
      <c r="G3" s="31"/>
    </row>
    <row r="4" spans="1:7" x14ac:dyDescent="0.25">
      <c r="A4" s="293" t="s">
        <v>40</v>
      </c>
      <c r="B4" s="285">
        <v>0.2</v>
      </c>
      <c r="C4" s="285">
        <v>0.4</v>
      </c>
      <c r="D4" s="285">
        <v>0.4</v>
      </c>
      <c r="E4" s="2">
        <f t="shared" ref="E4:E35" si="0">B4+C4+D4</f>
        <v>1</v>
      </c>
    </row>
    <row r="5" spans="1:7" x14ac:dyDescent="0.25">
      <c r="A5" s="293" t="s">
        <v>43</v>
      </c>
      <c r="B5" s="285">
        <v>0.42857142857142855</v>
      </c>
      <c r="C5" s="285">
        <v>0.42857142857142855</v>
      </c>
      <c r="D5" s="285">
        <v>0</v>
      </c>
      <c r="E5" s="2">
        <f>B5+C5+D5</f>
        <v>0.8571428571428571</v>
      </c>
    </row>
    <row r="6" spans="1:7" x14ac:dyDescent="0.25">
      <c r="A6" s="293" t="s">
        <v>54</v>
      </c>
      <c r="B6" s="285">
        <v>0</v>
      </c>
      <c r="C6" s="285">
        <v>0.8571428571428571</v>
      </c>
      <c r="D6" s="285">
        <v>0</v>
      </c>
      <c r="E6" s="2">
        <f>B6+C6+D6</f>
        <v>0.8571428571428571</v>
      </c>
    </row>
    <row r="7" spans="1:7" x14ac:dyDescent="0.25">
      <c r="A7" s="293" t="s">
        <v>646</v>
      </c>
      <c r="B7" s="285">
        <v>0.5</v>
      </c>
      <c r="C7" s="285">
        <v>0.16666666666666666</v>
      </c>
      <c r="D7" s="285">
        <v>0.16666666666666666</v>
      </c>
      <c r="E7" s="2">
        <f>B7+C7+D7</f>
        <v>0.83333333333333326</v>
      </c>
    </row>
    <row r="8" spans="1:7" x14ac:dyDescent="0.25">
      <c r="A8" s="293" t="s">
        <v>46</v>
      </c>
      <c r="B8" s="285">
        <v>0.5</v>
      </c>
      <c r="C8" s="285">
        <v>0.33333333333333331</v>
      </c>
      <c r="D8" s="285">
        <v>0</v>
      </c>
      <c r="E8" s="2">
        <f>B8+C8+D8</f>
        <v>0.83333333333333326</v>
      </c>
    </row>
    <row r="9" spans="1:7" x14ac:dyDescent="0.25">
      <c r="A9" s="293" t="s">
        <v>57</v>
      </c>
      <c r="B9" s="285">
        <v>0.21428571428571427</v>
      </c>
      <c r="C9" s="285">
        <v>0.21428571428571427</v>
      </c>
      <c r="D9" s="285">
        <v>0.35714285714285715</v>
      </c>
      <c r="E9" s="2">
        <f t="shared" si="0"/>
        <v>0.7857142857142857</v>
      </c>
    </row>
    <row r="10" spans="1:7" x14ac:dyDescent="0.25">
      <c r="A10" s="293" t="s">
        <v>56</v>
      </c>
      <c r="B10" s="285">
        <v>0.6</v>
      </c>
      <c r="C10" s="285">
        <v>0.1</v>
      </c>
      <c r="D10" s="285">
        <v>0</v>
      </c>
      <c r="E10" s="2">
        <f t="shared" si="0"/>
        <v>0.7</v>
      </c>
    </row>
    <row r="11" spans="1:7" x14ac:dyDescent="0.25">
      <c r="A11" s="293" t="s">
        <v>408</v>
      </c>
      <c r="B11" s="285">
        <v>0.44444444444444442</v>
      </c>
      <c r="C11" s="285">
        <v>0.22222222222222221</v>
      </c>
      <c r="D11" s="285">
        <v>0</v>
      </c>
      <c r="E11" s="2">
        <f>B11+C11+D11</f>
        <v>0.66666666666666663</v>
      </c>
    </row>
    <row r="12" spans="1:7" x14ac:dyDescent="0.25">
      <c r="A12" s="293" t="s">
        <v>48</v>
      </c>
      <c r="B12" s="285">
        <v>0.55555555555555558</v>
      </c>
      <c r="C12" s="285">
        <v>0.1111111111111111</v>
      </c>
      <c r="D12" s="285">
        <v>0</v>
      </c>
      <c r="E12" s="2">
        <f>B12+C12+D12</f>
        <v>0.66666666666666674</v>
      </c>
    </row>
    <row r="13" spans="1:7" x14ac:dyDescent="0.25">
      <c r="A13" s="293" t="s">
        <v>399</v>
      </c>
      <c r="B13" s="285">
        <v>0.33333333333333331</v>
      </c>
      <c r="C13" s="285">
        <v>0.33333333333333331</v>
      </c>
      <c r="D13" s="285">
        <v>0</v>
      </c>
      <c r="E13" s="2">
        <f>B13+C13+D13</f>
        <v>0.66666666666666663</v>
      </c>
    </row>
    <row r="14" spans="1:7" x14ac:dyDescent="0.25">
      <c r="A14" s="293" t="s">
        <v>405</v>
      </c>
      <c r="B14" s="285">
        <v>0.16666666666666666</v>
      </c>
      <c r="C14" s="285">
        <v>0.5</v>
      </c>
      <c r="D14" s="285">
        <v>0</v>
      </c>
      <c r="E14" s="2">
        <f>B14+C14+D14</f>
        <v>0.66666666666666663</v>
      </c>
    </row>
    <row r="15" spans="1:7" x14ac:dyDescent="0.25">
      <c r="A15" s="293" t="s">
        <v>641</v>
      </c>
      <c r="B15" s="285">
        <v>0.33333333333333331</v>
      </c>
      <c r="C15" s="285">
        <v>0.33333333333333331</v>
      </c>
      <c r="D15" s="285">
        <v>0</v>
      </c>
      <c r="E15" s="2">
        <f>B15+C15+D15</f>
        <v>0.66666666666666663</v>
      </c>
    </row>
    <row r="16" spans="1:7" x14ac:dyDescent="0.25">
      <c r="A16" s="293" t="s">
        <v>88</v>
      </c>
      <c r="B16" s="285">
        <v>0.375</v>
      </c>
      <c r="C16" s="285">
        <v>0.125</v>
      </c>
      <c r="D16" s="285">
        <v>0.125</v>
      </c>
      <c r="E16" s="2">
        <f t="shared" si="0"/>
        <v>0.625</v>
      </c>
    </row>
    <row r="17" spans="1:5" x14ac:dyDescent="0.25">
      <c r="A17" s="293" t="s">
        <v>37</v>
      </c>
      <c r="B17" s="285">
        <v>0.4</v>
      </c>
      <c r="C17" s="285">
        <v>0.2</v>
      </c>
      <c r="D17" s="285">
        <v>0</v>
      </c>
      <c r="E17" s="2">
        <f t="shared" si="0"/>
        <v>0.60000000000000009</v>
      </c>
    </row>
    <row r="18" spans="1:5" x14ac:dyDescent="0.25">
      <c r="A18" s="293" t="s">
        <v>92</v>
      </c>
      <c r="B18" s="285">
        <v>0.33333333333333331</v>
      </c>
      <c r="C18" s="285">
        <v>0.1111111111111111</v>
      </c>
      <c r="D18" s="285">
        <v>0.1111111111111111</v>
      </c>
      <c r="E18" s="2">
        <f t="shared" ref="E18:E27" si="1">B18+C18+D18</f>
        <v>0.55555555555555558</v>
      </c>
    </row>
    <row r="19" spans="1:5" x14ac:dyDescent="0.25">
      <c r="A19" s="293" t="s">
        <v>52</v>
      </c>
      <c r="B19" s="285">
        <v>0.33333333333333331</v>
      </c>
      <c r="C19" s="285">
        <v>0.22222222222222221</v>
      </c>
      <c r="D19" s="285">
        <v>0</v>
      </c>
      <c r="E19" s="2">
        <f t="shared" si="1"/>
        <v>0.55555555555555558</v>
      </c>
    </row>
    <row r="20" spans="1:5" x14ac:dyDescent="0.25">
      <c r="A20" s="293" t="s">
        <v>53</v>
      </c>
      <c r="B20" s="285">
        <v>0.33333333333333331</v>
      </c>
      <c r="C20" s="285">
        <v>0.22222222222222221</v>
      </c>
      <c r="D20" s="285">
        <v>0</v>
      </c>
      <c r="E20" s="2">
        <f t="shared" si="1"/>
        <v>0.55555555555555558</v>
      </c>
    </row>
    <row r="21" spans="1:5" x14ac:dyDescent="0.25">
      <c r="A21" s="293" t="s">
        <v>642</v>
      </c>
      <c r="B21" s="285">
        <v>0.16666666666666666</v>
      </c>
      <c r="C21" s="285">
        <v>0.16666666666666666</v>
      </c>
      <c r="D21" s="285">
        <v>0.16666666666666666</v>
      </c>
      <c r="E21" s="2">
        <f t="shared" si="1"/>
        <v>0.5</v>
      </c>
    </row>
    <row r="22" spans="1:5" x14ac:dyDescent="0.25">
      <c r="A22" s="293" t="s">
        <v>35</v>
      </c>
      <c r="B22" s="285">
        <v>0.375</v>
      </c>
      <c r="C22" s="285">
        <v>0.125</v>
      </c>
      <c r="D22" s="285">
        <v>0</v>
      </c>
      <c r="E22" s="2">
        <f t="shared" si="1"/>
        <v>0.5</v>
      </c>
    </row>
    <row r="23" spans="1:5" x14ac:dyDescent="0.25">
      <c r="A23" s="293" t="s">
        <v>34</v>
      </c>
      <c r="B23" s="285">
        <v>0.42857142857142855</v>
      </c>
      <c r="C23" s="285">
        <v>7.1428571428571425E-2</v>
      </c>
      <c r="D23" s="285">
        <v>0</v>
      </c>
      <c r="E23" s="2">
        <f t="shared" si="1"/>
        <v>0.5</v>
      </c>
    </row>
    <row r="24" spans="1:5" x14ac:dyDescent="0.25">
      <c r="A24" s="293" t="s">
        <v>50</v>
      </c>
      <c r="B24" s="285">
        <v>0.4375</v>
      </c>
      <c r="C24" s="285">
        <v>6.25E-2</v>
      </c>
      <c r="D24" s="285">
        <v>0</v>
      </c>
      <c r="E24" s="2">
        <f t="shared" si="1"/>
        <v>0.5</v>
      </c>
    </row>
    <row r="25" spans="1:5" x14ac:dyDescent="0.25">
      <c r="A25" s="293" t="s">
        <v>39</v>
      </c>
      <c r="B25" s="285">
        <v>0.33333333333333331</v>
      </c>
      <c r="C25" s="285">
        <v>0.16666666666666666</v>
      </c>
      <c r="D25" s="285">
        <v>0</v>
      </c>
      <c r="E25" s="2">
        <f t="shared" si="1"/>
        <v>0.5</v>
      </c>
    </row>
    <row r="26" spans="1:5" x14ac:dyDescent="0.25">
      <c r="A26" s="293" t="s">
        <v>55</v>
      </c>
      <c r="B26" s="285">
        <v>0.5</v>
      </c>
      <c r="C26" s="285">
        <v>0</v>
      </c>
      <c r="D26" s="285">
        <v>0</v>
      </c>
      <c r="E26" s="2">
        <f t="shared" si="1"/>
        <v>0.5</v>
      </c>
    </row>
    <row r="27" spans="1:5" x14ac:dyDescent="0.25">
      <c r="A27" s="293" t="s">
        <v>47</v>
      </c>
      <c r="B27" s="285">
        <v>0.5</v>
      </c>
      <c r="C27" s="285">
        <v>0</v>
      </c>
      <c r="D27" s="285">
        <v>0</v>
      </c>
      <c r="E27" s="2">
        <f t="shared" si="1"/>
        <v>0.5</v>
      </c>
    </row>
    <row r="28" spans="1:5" x14ac:dyDescent="0.25">
      <c r="A28" s="293" t="s">
        <v>31</v>
      </c>
      <c r="B28" s="285">
        <v>0.44444444444444442</v>
      </c>
      <c r="C28" s="285">
        <v>0</v>
      </c>
      <c r="D28" s="285">
        <v>0</v>
      </c>
      <c r="E28" s="2">
        <f t="shared" si="0"/>
        <v>0.44444444444444442</v>
      </c>
    </row>
    <row r="29" spans="1:5" x14ac:dyDescent="0.25">
      <c r="A29" s="293" t="s">
        <v>406</v>
      </c>
      <c r="B29" s="285">
        <v>0.2857142857142857</v>
      </c>
      <c r="C29" s="285">
        <v>0.14285714285714285</v>
      </c>
      <c r="D29" s="285">
        <v>0</v>
      </c>
      <c r="E29" s="2">
        <f t="shared" si="0"/>
        <v>0.42857142857142855</v>
      </c>
    </row>
    <row r="30" spans="1:5" x14ac:dyDescent="0.25">
      <c r="A30" s="293" t="s">
        <v>75</v>
      </c>
      <c r="B30" s="285">
        <v>0.4</v>
      </c>
      <c r="C30" s="285">
        <v>0</v>
      </c>
      <c r="D30" s="285">
        <v>0</v>
      </c>
      <c r="E30" s="2">
        <f>B30+C30+D30</f>
        <v>0.4</v>
      </c>
    </row>
    <row r="31" spans="1:5" x14ac:dyDescent="0.25">
      <c r="A31" s="293" t="s">
        <v>83</v>
      </c>
      <c r="B31" s="285">
        <v>0.4</v>
      </c>
      <c r="C31" s="285">
        <v>0</v>
      </c>
      <c r="D31" s="285">
        <v>0</v>
      </c>
      <c r="E31" s="2">
        <f>B31+C31+D31</f>
        <v>0.4</v>
      </c>
    </row>
    <row r="32" spans="1:5" x14ac:dyDescent="0.25">
      <c r="A32" s="293" t="s">
        <v>44</v>
      </c>
      <c r="B32" s="285">
        <v>0.26666666666666666</v>
      </c>
      <c r="C32" s="285">
        <v>6.6666666666666666E-2</v>
      </c>
      <c r="D32" s="285">
        <v>6.6666666666666666E-2</v>
      </c>
      <c r="E32" s="2">
        <f>B32+C32+D32</f>
        <v>0.39999999999999997</v>
      </c>
    </row>
    <row r="33" spans="1:5" x14ac:dyDescent="0.25">
      <c r="A33" s="293" t="s">
        <v>38</v>
      </c>
      <c r="B33" s="285">
        <v>0.375</v>
      </c>
      <c r="C33" s="285">
        <v>0</v>
      </c>
      <c r="D33" s="285">
        <v>0</v>
      </c>
      <c r="E33" s="2">
        <f>B33+C33+D33</f>
        <v>0.375</v>
      </c>
    </row>
    <row r="34" spans="1:5" x14ac:dyDescent="0.25">
      <c r="A34" s="293" t="s">
        <v>91</v>
      </c>
      <c r="B34" s="285">
        <v>0.3125</v>
      </c>
      <c r="C34" s="285">
        <v>6.25E-2</v>
      </c>
      <c r="D34" s="285">
        <v>0</v>
      </c>
      <c r="E34" s="2">
        <f>B34+C34+D34</f>
        <v>0.375</v>
      </c>
    </row>
    <row r="35" spans="1:5" x14ac:dyDescent="0.25">
      <c r="A35" s="293" t="s">
        <v>24</v>
      </c>
      <c r="B35" s="285">
        <v>0.27272727272727271</v>
      </c>
      <c r="C35" s="285">
        <v>9.0909090909090912E-2</v>
      </c>
      <c r="D35" s="285">
        <v>0</v>
      </c>
      <c r="E35" s="2">
        <f t="shared" si="0"/>
        <v>0.36363636363636365</v>
      </c>
    </row>
    <row r="36" spans="1:5" x14ac:dyDescent="0.25">
      <c r="A36" s="293" t="s">
        <v>655</v>
      </c>
      <c r="B36" s="285">
        <v>0.33333333333333331</v>
      </c>
      <c r="C36" s="285">
        <v>0</v>
      </c>
      <c r="D36" s="285">
        <v>0</v>
      </c>
      <c r="E36" s="2">
        <f>B36+C36+D36</f>
        <v>0.33333333333333331</v>
      </c>
    </row>
    <row r="37" spans="1:5" x14ac:dyDescent="0.25">
      <c r="A37" s="293" t="s">
        <v>84</v>
      </c>
      <c r="B37" s="285">
        <v>0.1111111111111111</v>
      </c>
      <c r="C37" s="285">
        <v>0.22222222222222221</v>
      </c>
      <c r="D37" s="285">
        <v>0</v>
      </c>
      <c r="E37" s="2">
        <f>B37+C37+D37</f>
        <v>0.33333333333333331</v>
      </c>
    </row>
    <row r="38" spans="1:5" x14ac:dyDescent="0.25">
      <c r="A38" s="293" t="s">
        <v>51</v>
      </c>
      <c r="B38" s="285">
        <v>0.16666666666666666</v>
      </c>
      <c r="C38" s="285">
        <v>0.16666666666666666</v>
      </c>
      <c r="D38" s="285">
        <v>0</v>
      </c>
      <c r="E38" s="2">
        <f>B38+C38+D38</f>
        <v>0.33333333333333331</v>
      </c>
    </row>
    <row r="39" spans="1:5" x14ac:dyDescent="0.25">
      <c r="A39" s="293" t="s">
        <v>30</v>
      </c>
      <c r="B39" s="285">
        <v>0.25</v>
      </c>
      <c r="C39" s="285">
        <v>4.1666666666666664E-2</v>
      </c>
      <c r="D39" s="285">
        <v>4.1666666666666664E-2</v>
      </c>
      <c r="E39" s="2">
        <f>B39+C39+D39</f>
        <v>0.33333333333333337</v>
      </c>
    </row>
    <row r="40" spans="1:5" x14ac:dyDescent="0.25">
      <c r="A40" s="293" t="s">
        <v>74</v>
      </c>
      <c r="B40" s="285">
        <v>0.22222222222222221</v>
      </c>
      <c r="C40" s="285">
        <v>0</v>
      </c>
      <c r="D40" s="285">
        <v>0.1111111111111111</v>
      </c>
      <c r="E40" s="2">
        <f>B40+C40+D40</f>
        <v>0.33333333333333331</v>
      </c>
    </row>
    <row r="41" spans="1:5" x14ac:dyDescent="0.25">
      <c r="A41" s="293" t="s">
        <v>33</v>
      </c>
      <c r="B41" s="285">
        <v>0.3125</v>
      </c>
      <c r="C41" s="285">
        <v>0</v>
      </c>
      <c r="D41" s="285">
        <v>0</v>
      </c>
      <c r="E41" s="2">
        <f t="shared" ref="E41:E62" si="2">B41+C41+D41</f>
        <v>0.3125</v>
      </c>
    </row>
    <row r="42" spans="1:5" x14ac:dyDescent="0.25">
      <c r="A42" s="293" t="s">
        <v>49</v>
      </c>
      <c r="B42" s="285">
        <v>0.3</v>
      </c>
      <c r="C42" s="285">
        <v>0</v>
      </c>
      <c r="D42" s="285">
        <v>0</v>
      </c>
      <c r="E42" s="2">
        <f t="shared" si="2"/>
        <v>0.3</v>
      </c>
    </row>
    <row r="43" spans="1:5" x14ac:dyDescent="0.25">
      <c r="A43" s="293" t="s">
        <v>41</v>
      </c>
      <c r="B43" s="285">
        <v>0.2857142857142857</v>
      </c>
      <c r="C43" s="285">
        <v>0</v>
      </c>
      <c r="D43" s="285">
        <v>0</v>
      </c>
      <c r="E43" s="2">
        <f>B43+C43+D43</f>
        <v>0.2857142857142857</v>
      </c>
    </row>
    <row r="44" spans="1:5" x14ac:dyDescent="0.25">
      <c r="A44" s="293" t="s">
        <v>28</v>
      </c>
      <c r="B44" s="285">
        <v>0.29411764705882354</v>
      </c>
      <c r="C44" s="285">
        <v>0</v>
      </c>
      <c r="D44" s="285">
        <v>0</v>
      </c>
      <c r="E44" s="2">
        <f>B44+C44+D44</f>
        <v>0.29411764705882354</v>
      </c>
    </row>
    <row r="45" spans="1:5" x14ac:dyDescent="0.25">
      <c r="A45" s="293" t="s">
        <v>45</v>
      </c>
      <c r="B45" s="285">
        <v>0.2857142857142857</v>
      </c>
      <c r="C45" s="285">
        <v>0</v>
      </c>
      <c r="D45" s="285">
        <v>0</v>
      </c>
      <c r="E45" s="2">
        <f>B45+C45+D45</f>
        <v>0.2857142857142857</v>
      </c>
    </row>
    <row r="46" spans="1:5" x14ac:dyDescent="0.25">
      <c r="A46" s="293" t="s">
        <v>70</v>
      </c>
      <c r="B46" s="285">
        <v>0.22222222222222221</v>
      </c>
      <c r="C46" s="285">
        <v>5.5555555555555552E-2</v>
      </c>
      <c r="D46" s="285">
        <v>0</v>
      </c>
      <c r="E46" s="2">
        <f t="shared" si="2"/>
        <v>0.27777777777777779</v>
      </c>
    </row>
    <row r="47" spans="1:5" x14ac:dyDescent="0.25">
      <c r="A47" s="293" t="s">
        <v>42</v>
      </c>
      <c r="B47" s="285">
        <v>0.27272727272727271</v>
      </c>
      <c r="C47" s="285">
        <v>0</v>
      </c>
      <c r="D47" s="285">
        <v>0</v>
      </c>
      <c r="E47" s="2">
        <f t="shared" si="2"/>
        <v>0.27272727272727271</v>
      </c>
    </row>
    <row r="48" spans="1:5" x14ac:dyDescent="0.25">
      <c r="A48" s="293" t="s">
        <v>660</v>
      </c>
      <c r="B48" s="285">
        <v>0.25</v>
      </c>
      <c r="C48" s="285">
        <v>0</v>
      </c>
      <c r="D48" s="285">
        <v>0</v>
      </c>
      <c r="E48" s="2">
        <f>B48+C48+D48</f>
        <v>0.25</v>
      </c>
    </row>
    <row r="49" spans="1:5" x14ac:dyDescent="0.25">
      <c r="A49" s="293" t="s">
        <v>403</v>
      </c>
      <c r="B49" s="285">
        <v>0.16666666666666666</v>
      </c>
      <c r="C49" s="285">
        <v>8.3333333333333329E-2</v>
      </c>
      <c r="D49" s="285">
        <v>0</v>
      </c>
      <c r="E49" s="2">
        <f>B49+C49+D49</f>
        <v>0.25</v>
      </c>
    </row>
    <row r="50" spans="1:5" x14ac:dyDescent="0.25">
      <c r="A50" s="293" t="s">
        <v>637</v>
      </c>
      <c r="B50" s="285">
        <v>8.3333333333333329E-2</v>
      </c>
      <c r="C50" s="285">
        <v>0.16666666666666666</v>
      </c>
      <c r="D50" s="285">
        <v>0</v>
      </c>
      <c r="E50" s="2">
        <f>B50+C50+D50</f>
        <v>0.25</v>
      </c>
    </row>
    <row r="51" spans="1:5" x14ac:dyDescent="0.25">
      <c r="A51" s="293" t="s">
        <v>79</v>
      </c>
      <c r="B51" s="285">
        <v>0.25</v>
      </c>
      <c r="C51" s="285">
        <v>0</v>
      </c>
      <c r="D51" s="285">
        <v>0</v>
      </c>
      <c r="E51" s="2">
        <f>B51+C51+D51</f>
        <v>0.25</v>
      </c>
    </row>
    <row r="52" spans="1:5" x14ac:dyDescent="0.25">
      <c r="A52" s="293" t="s">
        <v>650</v>
      </c>
      <c r="B52" s="285">
        <v>0.25</v>
      </c>
      <c r="C52" s="285">
        <v>0</v>
      </c>
      <c r="D52" s="285">
        <v>0</v>
      </c>
      <c r="E52" s="2">
        <f>B52+C52+D52</f>
        <v>0.25</v>
      </c>
    </row>
    <row r="53" spans="1:5" x14ac:dyDescent="0.25">
      <c r="A53" s="293" t="s">
        <v>69</v>
      </c>
      <c r="B53" s="285">
        <v>0.17241379310344829</v>
      </c>
      <c r="C53" s="285">
        <v>6.8965517241379309E-2</v>
      </c>
      <c r="D53" s="285">
        <v>0</v>
      </c>
      <c r="E53" s="2">
        <f t="shared" si="2"/>
        <v>0.2413793103448276</v>
      </c>
    </row>
    <row r="54" spans="1:5" x14ac:dyDescent="0.25">
      <c r="A54" s="293" t="s">
        <v>78</v>
      </c>
      <c r="B54" s="285">
        <v>0.23076923076923078</v>
      </c>
      <c r="C54" s="285">
        <v>0</v>
      </c>
      <c r="D54" s="285">
        <v>0</v>
      </c>
      <c r="E54" s="2">
        <f t="shared" si="2"/>
        <v>0.23076923076923078</v>
      </c>
    </row>
    <row r="55" spans="1:5" x14ac:dyDescent="0.25">
      <c r="A55" s="293" t="s">
        <v>77</v>
      </c>
      <c r="B55" s="285">
        <v>0.14285714285714285</v>
      </c>
      <c r="C55" s="285">
        <v>7.1428571428571425E-2</v>
      </c>
      <c r="D55" s="285">
        <v>0</v>
      </c>
      <c r="E55" s="2">
        <f>B55+C55+D55</f>
        <v>0.21428571428571427</v>
      </c>
    </row>
    <row r="56" spans="1:5" x14ac:dyDescent="0.25">
      <c r="A56" s="293" t="s">
        <v>651</v>
      </c>
      <c r="B56" s="285">
        <v>0.14285714285714285</v>
      </c>
      <c r="C56" s="285">
        <v>7.1428571428571425E-2</v>
      </c>
      <c r="D56" s="285">
        <v>0</v>
      </c>
      <c r="E56" s="2">
        <f>B56+C56+D56</f>
        <v>0.21428571428571427</v>
      </c>
    </row>
    <row r="57" spans="1:5" x14ac:dyDescent="0.25">
      <c r="A57" s="293" t="s">
        <v>85</v>
      </c>
      <c r="B57" s="285">
        <v>0.13333333333333333</v>
      </c>
      <c r="C57" s="285">
        <v>6.6666666666666666E-2</v>
      </c>
      <c r="D57" s="285">
        <v>0</v>
      </c>
      <c r="E57" s="2">
        <f>B57+C57+D57</f>
        <v>0.2</v>
      </c>
    </row>
    <row r="58" spans="1:5" x14ac:dyDescent="0.25">
      <c r="A58" s="293" t="s">
        <v>400</v>
      </c>
      <c r="B58" s="285">
        <v>0.2</v>
      </c>
      <c r="C58" s="285">
        <v>0</v>
      </c>
      <c r="D58" s="285">
        <v>0</v>
      </c>
      <c r="E58" s="2">
        <f>B58+C58+D58</f>
        <v>0.2</v>
      </c>
    </row>
    <row r="59" spans="1:5" x14ac:dyDescent="0.25">
      <c r="A59" s="293" t="s">
        <v>61</v>
      </c>
      <c r="B59" s="285">
        <v>0.1702127659574468</v>
      </c>
      <c r="C59" s="285">
        <v>2.1276595744680851E-2</v>
      </c>
      <c r="D59" s="285">
        <v>0</v>
      </c>
      <c r="E59" s="2">
        <f t="shared" si="2"/>
        <v>0.19148936170212766</v>
      </c>
    </row>
    <row r="60" spans="1:5" x14ac:dyDescent="0.25">
      <c r="A60" s="301" t="s">
        <v>72</v>
      </c>
      <c r="B60" s="285">
        <v>0.18181818181818182</v>
      </c>
      <c r="C60" s="285">
        <v>0</v>
      </c>
      <c r="D60" s="285">
        <v>0</v>
      </c>
      <c r="E60" s="2">
        <f>B60+C60+D60</f>
        <v>0.18181818181818182</v>
      </c>
    </row>
    <row r="61" spans="1:5" x14ac:dyDescent="0.25">
      <c r="A61" s="302" t="s">
        <v>62</v>
      </c>
      <c r="B61" s="285">
        <v>0.14285714285714285</v>
      </c>
      <c r="C61" s="285">
        <v>4.0816326530612242E-2</v>
      </c>
      <c r="D61" s="285">
        <v>0</v>
      </c>
      <c r="E61" s="2">
        <f>B61+C61+D61</f>
        <v>0.18367346938775508</v>
      </c>
    </row>
    <row r="62" spans="1:5" x14ac:dyDescent="0.25">
      <c r="A62" s="293" t="s">
        <v>639</v>
      </c>
      <c r="B62" s="285">
        <v>0.16666666666666666</v>
      </c>
      <c r="C62" s="285">
        <v>0</v>
      </c>
      <c r="D62" s="285">
        <v>0</v>
      </c>
      <c r="E62" s="2">
        <f t="shared" si="2"/>
        <v>0.16666666666666666</v>
      </c>
    </row>
    <row r="63" spans="1:5" x14ac:dyDescent="0.25">
      <c r="A63" s="293" t="s">
        <v>73</v>
      </c>
      <c r="B63" s="285">
        <v>0.14285714285714285</v>
      </c>
      <c r="C63" s="285">
        <v>0</v>
      </c>
      <c r="D63" s="285">
        <v>0</v>
      </c>
      <c r="E63" s="2">
        <f>B63+C63+D63</f>
        <v>0.14285714285714285</v>
      </c>
    </row>
    <row r="64" spans="1:5" s="63" customFormat="1" x14ac:dyDescent="0.25">
      <c r="A64" s="293" t="s">
        <v>80</v>
      </c>
      <c r="B64" s="285">
        <v>0.14285714285714285</v>
      </c>
      <c r="C64" s="285">
        <v>0</v>
      </c>
      <c r="D64" s="285">
        <v>0</v>
      </c>
      <c r="E64" s="2">
        <f>B64+C64+D64</f>
        <v>0.14285714285714285</v>
      </c>
    </row>
    <row r="65" spans="1:5" x14ac:dyDescent="0.25">
      <c r="A65" s="293" t="s">
        <v>86</v>
      </c>
      <c r="B65" s="285">
        <v>0</v>
      </c>
      <c r="C65" s="285">
        <v>0.125</v>
      </c>
      <c r="D65" s="285">
        <v>0</v>
      </c>
      <c r="E65" s="2">
        <f>B65+C65+D65</f>
        <v>0.125</v>
      </c>
    </row>
    <row r="66" spans="1:5" x14ac:dyDescent="0.25">
      <c r="A66" s="293" t="s">
        <v>26</v>
      </c>
      <c r="B66" s="285">
        <v>0</v>
      </c>
      <c r="C66" s="285">
        <v>0.125</v>
      </c>
      <c r="D66" s="285">
        <v>0</v>
      </c>
      <c r="E66" s="2">
        <f>B66+C66+D66</f>
        <v>0.125</v>
      </c>
    </row>
    <row r="67" spans="1:5" x14ac:dyDescent="0.25">
      <c r="A67" s="293" t="s">
        <v>36</v>
      </c>
      <c r="B67" s="285">
        <v>0</v>
      </c>
      <c r="C67" s="285">
        <v>0.125</v>
      </c>
      <c r="D67" s="285">
        <v>0</v>
      </c>
      <c r="E67" s="2">
        <f>B67+C67+D67</f>
        <v>0.125</v>
      </c>
    </row>
    <row r="68" spans="1:5" x14ac:dyDescent="0.25">
      <c r="A68" s="293" t="s">
        <v>67</v>
      </c>
      <c r="B68" s="285">
        <v>0.11764705882352941</v>
      </c>
      <c r="C68" s="285">
        <v>0</v>
      </c>
      <c r="D68" s="285">
        <v>0</v>
      </c>
      <c r="E68" s="2">
        <f t="shared" ref="E68:E71" si="3">B68+C68+D68</f>
        <v>0.11764705882352941</v>
      </c>
    </row>
    <row r="69" spans="1:5" x14ac:dyDescent="0.25">
      <c r="A69" s="293" t="s">
        <v>66</v>
      </c>
      <c r="B69" s="285">
        <v>0.1111111111111111</v>
      </c>
      <c r="C69" s="285">
        <v>0</v>
      </c>
      <c r="D69" s="285">
        <v>0</v>
      </c>
      <c r="E69" s="2">
        <f>B69+C69+D69</f>
        <v>0.1111111111111111</v>
      </c>
    </row>
    <row r="70" spans="1:5" x14ac:dyDescent="0.25">
      <c r="A70" s="293" t="s">
        <v>76</v>
      </c>
      <c r="B70" s="285">
        <v>0.1111111111111111</v>
      </c>
      <c r="C70" s="285">
        <v>0</v>
      </c>
      <c r="D70" s="285">
        <v>0</v>
      </c>
      <c r="E70" s="2">
        <f>B70+C70+D70</f>
        <v>0.1111111111111111</v>
      </c>
    </row>
    <row r="71" spans="1:5" x14ac:dyDescent="0.25">
      <c r="A71" s="293" t="s">
        <v>87</v>
      </c>
      <c r="B71" s="285">
        <v>0.1</v>
      </c>
      <c r="C71" s="285">
        <v>0</v>
      </c>
      <c r="D71" s="285">
        <v>0</v>
      </c>
      <c r="E71" s="2">
        <f t="shared" si="3"/>
        <v>0.1</v>
      </c>
    </row>
    <row r="72" spans="1:5" x14ac:dyDescent="0.25">
      <c r="A72" s="293" t="s">
        <v>68</v>
      </c>
      <c r="B72" s="285">
        <v>9.0909090909090912E-2</v>
      </c>
      <c r="C72" s="285">
        <v>0</v>
      </c>
      <c r="D72" s="285">
        <v>0</v>
      </c>
      <c r="E72" s="2">
        <f t="shared" ref="E72:E83" si="4">B72+C72+D72</f>
        <v>9.0909090909090912E-2</v>
      </c>
    </row>
    <row r="73" spans="1:5" x14ac:dyDescent="0.25">
      <c r="A73" s="293" t="s">
        <v>82</v>
      </c>
      <c r="B73" s="285">
        <v>9.0909090909090912E-2</v>
      </c>
      <c r="C73" s="285">
        <v>0</v>
      </c>
      <c r="D73" s="285">
        <v>0</v>
      </c>
      <c r="E73" s="2">
        <f t="shared" si="4"/>
        <v>9.0909090909090912E-2</v>
      </c>
    </row>
    <row r="74" spans="1:5" x14ac:dyDescent="0.25">
      <c r="A74" s="293" t="s">
        <v>71</v>
      </c>
      <c r="B74" s="285">
        <v>8.6956521739130432E-2</v>
      </c>
      <c r="C74" s="285">
        <v>0</v>
      </c>
      <c r="D74" s="285">
        <v>0</v>
      </c>
      <c r="E74" s="2">
        <f t="shared" si="4"/>
        <v>8.6956521739130432E-2</v>
      </c>
    </row>
    <row r="75" spans="1:5" x14ac:dyDescent="0.25">
      <c r="A75" s="293" t="s">
        <v>29</v>
      </c>
      <c r="B75" s="285">
        <v>7.6923076923076927E-2</v>
      </c>
      <c r="C75" s="285">
        <v>0</v>
      </c>
      <c r="D75" s="285">
        <v>0</v>
      </c>
      <c r="E75" s="2">
        <f t="shared" si="4"/>
        <v>7.6923076923076927E-2</v>
      </c>
    </row>
    <row r="76" spans="1:5" x14ac:dyDescent="0.25">
      <c r="A76" s="293" t="s">
        <v>32</v>
      </c>
      <c r="B76" s="285">
        <v>8.3333333333333329E-2</v>
      </c>
      <c r="C76" s="285">
        <v>0</v>
      </c>
      <c r="D76" s="285">
        <v>0</v>
      </c>
      <c r="E76" s="2">
        <f t="shared" si="4"/>
        <v>8.3333333333333329E-2</v>
      </c>
    </row>
    <row r="77" spans="1:5" x14ac:dyDescent="0.25">
      <c r="A77" s="300" t="s">
        <v>653</v>
      </c>
      <c r="B77" s="285">
        <v>0</v>
      </c>
      <c r="C77" s="285">
        <v>0</v>
      </c>
      <c r="D77" s="285">
        <v>0</v>
      </c>
      <c r="E77" s="2">
        <f t="shared" si="4"/>
        <v>0</v>
      </c>
    </row>
    <row r="78" spans="1:5" x14ac:dyDescent="0.25">
      <c r="A78" s="293" t="s">
        <v>27</v>
      </c>
      <c r="B78" s="285">
        <v>0</v>
      </c>
      <c r="C78" s="285">
        <v>0</v>
      </c>
      <c r="D78" s="285">
        <v>0</v>
      </c>
      <c r="E78" s="2">
        <f t="shared" si="4"/>
        <v>0</v>
      </c>
    </row>
    <row r="79" spans="1:5" x14ac:dyDescent="0.25">
      <c r="A79" s="293" t="s">
        <v>654</v>
      </c>
      <c r="B79" s="285">
        <v>0</v>
      </c>
      <c r="C79" s="285">
        <v>0</v>
      </c>
      <c r="D79" s="285">
        <v>0</v>
      </c>
      <c r="E79" s="2">
        <f t="shared" si="4"/>
        <v>0</v>
      </c>
    </row>
    <row r="80" spans="1:5" x14ac:dyDescent="0.25">
      <c r="A80" s="293" t="s">
        <v>25</v>
      </c>
      <c r="B80" s="285">
        <v>0</v>
      </c>
      <c r="C80" s="285">
        <v>0</v>
      </c>
      <c r="D80" s="285">
        <v>0</v>
      </c>
      <c r="E80" s="2">
        <f t="shared" si="4"/>
        <v>0</v>
      </c>
    </row>
    <row r="81" spans="1:5" x14ac:dyDescent="0.25">
      <c r="A81" s="301" t="s">
        <v>220</v>
      </c>
      <c r="B81" s="285">
        <v>0</v>
      </c>
      <c r="C81" s="285">
        <v>0</v>
      </c>
      <c r="D81" s="285">
        <v>0</v>
      </c>
      <c r="E81" s="2">
        <f t="shared" si="4"/>
        <v>0</v>
      </c>
    </row>
    <row r="82" spans="1:5" x14ac:dyDescent="0.25">
      <c r="A82" s="293" t="s">
        <v>81</v>
      </c>
      <c r="B82" s="285">
        <v>0</v>
      </c>
      <c r="C82" s="285">
        <v>0</v>
      </c>
      <c r="D82" s="285">
        <v>0</v>
      </c>
      <c r="E82" s="2">
        <f t="shared" si="4"/>
        <v>0</v>
      </c>
    </row>
    <row r="83" spans="1:5" x14ac:dyDescent="0.25">
      <c r="A83" s="301" t="s">
        <v>652</v>
      </c>
      <c r="B83" s="285">
        <v>0</v>
      </c>
      <c r="C83" s="285">
        <v>0</v>
      </c>
      <c r="D83" s="285">
        <v>0</v>
      </c>
      <c r="E83" s="137">
        <f t="shared" si="4"/>
        <v>0</v>
      </c>
    </row>
    <row r="84" spans="1:5" x14ac:dyDescent="0.25">
      <c r="A84" s="63"/>
      <c r="B84" s="139"/>
      <c r="C84" s="139"/>
      <c r="D84" s="139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46"/>
      <c r="B86" s="2"/>
      <c r="C86" s="2"/>
      <c r="D86" s="2"/>
      <c r="E86" s="2"/>
    </row>
    <row r="87" spans="1:5" x14ac:dyDescent="0.25">
      <c r="A87" s="46"/>
      <c r="B87" s="2"/>
      <c r="C87" s="2"/>
      <c r="D87" s="2"/>
      <c r="E87" s="2"/>
    </row>
    <row r="88" spans="1:5" x14ac:dyDescent="0.25">
      <c r="A88" s="46"/>
      <c r="B88" s="2"/>
      <c r="C88" s="2"/>
      <c r="D88" s="2"/>
      <c r="E88" s="2"/>
    </row>
    <row r="89" spans="1:5" x14ac:dyDescent="0.25">
      <c r="A89" s="46"/>
      <c r="B89" s="2"/>
      <c r="C89" s="2"/>
      <c r="D89" s="2"/>
      <c r="E89" s="2"/>
    </row>
    <row r="90" spans="1:5" x14ac:dyDescent="0.25">
      <c r="A90" s="46"/>
      <c r="B90" s="2"/>
      <c r="C90" s="2"/>
      <c r="D90" s="2"/>
      <c r="E90" s="2"/>
    </row>
    <row r="91" spans="1:5" x14ac:dyDescent="0.25">
      <c r="A91" s="46"/>
      <c r="B91" s="2"/>
      <c r="C91" s="2"/>
      <c r="D91" s="2"/>
      <c r="E91" s="2"/>
    </row>
    <row r="92" spans="1:5" x14ac:dyDescent="0.25">
      <c r="A92" s="46"/>
      <c r="B92" s="2"/>
      <c r="C92" s="2"/>
      <c r="D92" s="2"/>
      <c r="E92" s="2"/>
    </row>
    <row r="93" spans="1:5" x14ac:dyDescent="0.25">
      <c r="A93" s="46"/>
      <c r="B93" s="2"/>
      <c r="C93" s="2"/>
      <c r="D93" s="2"/>
      <c r="E93" s="2"/>
    </row>
    <row r="94" spans="1:5" x14ac:dyDescent="0.25">
      <c r="A94" s="46"/>
      <c r="B94" s="2"/>
      <c r="C94" s="2"/>
      <c r="D94" s="2"/>
      <c r="E94" s="2"/>
    </row>
    <row r="95" spans="1:5" x14ac:dyDescent="0.25">
      <c r="A95" s="46"/>
      <c r="B95" s="2"/>
      <c r="C95" s="2"/>
      <c r="D95" s="2"/>
      <c r="E95" s="2"/>
    </row>
    <row r="96" spans="1:5" x14ac:dyDescent="0.25">
      <c r="A96" s="46"/>
      <c r="B96" s="2"/>
      <c r="C96" s="2"/>
      <c r="D96" s="2"/>
      <c r="E96" s="2"/>
    </row>
    <row r="97" spans="1:5" x14ac:dyDescent="0.25">
      <c r="A97" s="46"/>
      <c r="B97" s="2"/>
      <c r="C97" s="2"/>
      <c r="D97" s="2"/>
      <c r="E97" s="2"/>
    </row>
    <row r="98" spans="1:5" x14ac:dyDescent="0.25">
      <c r="A98" s="46"/>
      <c r="B98" s="2"/>
      <c r="C98" s="2"/>
      <c r="D98" s="2"/>
      <c r="E98" s="2"/>
    </row>
    <row r="99" spans="1:5" x14ac:dyDescent="0.25">
      <c r="A99" s="46"/>
      <c r="B99" s="2"/>
      <c r="C99" s="2"/>
      <c r="D99" s="2"/>
      <c r="E99" s="2"/>
    </row>
    <row r="100" spans="1:5" x14ac:dyDescent="0.25">
      <c r="A100" s="46"/>
      <c r="B100" s="2"/>
      <c r="C100" s="2"/>
      <c r="D100" s="2"/>
      <c r="E100" s="2"/>
    </row>
    <row r="101" spans="1:5" x14ac:dyDescent="0.25">
      <c r="A101" s="46"/>
      <c r="B101" s="2"/>
      <c r="C101" s="2"/>
      <c r="D101" s="2"/>
      <c r="E101" s="2"/>
    </row>
    <row r="102" spans="1:5" x14ac:dyDescent="0.25">
      <c r="A102" s="46"/>
      <c r="B102" s="2"/>
      <c r="C102" s="2"/>
      <c r="D102" s="2"/>
      <c r="E102" s="2"/>
    </row>
    <row r="103" spans="1:5" x14ac:dyDescent="0.25">
      <c r="A103" s="46"/>
      <c r="B103" s="2"/>
      <c r="C103" s="2"/>
      <c r="D103" s="2"/>
      <c r="E103" s="2"/>
    </row>
    <row r="104" spans="1:5" x14ac:dyDescent="0.25">
      <c r="A104" s="46"/>
      <c r="B104" s="2"/>
      <c r="C104" s="2"/>
      <c r="D104" s="2"/>
      <c r="E104" s="2"/>
    </row>
    <row r="105" spans="1:5" x14ac:dyDescent="0.25">
      <c r="A105" s="46"/>
      <c r="B105" s="2"/>
      <c r="C105" s="2"/>
      <c r="D105" s="2"/>
      <c r="E105" s="2"/>
    </row>
    <row r="106" spans="1:5" x14ac:dyDescent="0.25">
      <c r="A106" s="46"/>
      <c r="B106" s="2"/>
      <c r="C106" s="2"/>
      <c r="D106" s="2"/>
      <c r="E106" s="2"/>
    </row>
    <row r="107" spans="1:5" x14ac:dyDescent="0.25">
      <c r="A107" s="46"/>
      <c r="B107" s="2"/>
      <c r="C107" s="2"/>
      <c r="D107" s="2"/>
      <c r="E107" s="2"/>
    </row>
    <row r="108" spans="1:5" x14ac:dyDescent="0.25">
      <c r="A108" s="46"/>
      <c r="B108" s="2"/>
      <c r="C108" s="2"/>
      <c r="D108" s="2"/>
      <c r="E108" s="2"/>
    </row>
    <row r="109" spans="1:5" x14ac:dyDescent="0.25">
      <c r="A109" s="46"/>
      <c r="B109" s="2"/>
      <c r="C109" s="2"/>
      <c r="D109" s="2"/>
      <c r="E109" s="2"/>
    </row>
    <row r="110" spans="1:5" x14ac:dyDescent="0.25">
      <c r="A110" s="46"/>
      <c r="B110" s="2"/>
      <c r="C110" s="2"/>
      <c r="D110" s="2"/>
      <c r="E110" s="2"/>
    </row>
    <row r="111" spans="1:5" x14ac:dyDescent="0.25">
      <c r="A111" s="46"/>
      <c r="B111" s="2"/>
      <c r="C111" s="2"/>
      <c r="D111" s="2"/>
      <c r="E111" s="2"/>
    </row>
    <row r="112" spans="1:5" x14ac:dyDescent="0.25">
      <c r="A112" s="46"/>
      <c r="B112" s="2"/>
      <c r="C112" s="2"/>
      <c r="D112" s="2"/>
      <c r="E112" s="2"/>
    </row>
    <row r="113" spans="1:5" x14ac:dyDescent="0.25">
      <c r="A113" s="46"/>
      <c r="B113" s="2"/>
      <c r="C113" s="2"/>
      <c r="D113" s="2"/>
      <c r="E113" s="2"/>
    </row>
    <row r="114" spans="1:5" x14ac:dyDescent="0.25">
      <c r="A114" s="46"/>
      <c r="B114" s="35"/>
      <c r="C114" s="34"/>
    </row>
    <row r="115" spans="1:5" x14ac:dyDescent="0.25">
      <c r="A115" s="46"/>
      <c r="B115" s="35"/>
      <c r="C115" s="34"/>
    </row>
    <row r="116" spans="1:5" x14ac:dyDescent="0.25">
      <c r="A116" s="46"/>
      <c r="B116" s="35"/>
      <c r="C116" s="34"/>
    </row>
    <row r="117" spans="1:5" x14ac:dyDescent="0.25">
      <c r="A117" s="46"/>
      <c r="B117" s="35"/>
      <c r="C117" s="34"/>
    </row>
    <row r="118" spans="1:5" x14ac:dyDescent="0.25">
      <c r="A118" s="46"/>
      <c r="B118" s="35"/>
      <c r="C118" s="34"/>
    </row>
    <row r="119" spans="1:5" x14ac:dyDescent="0.25">
      <c r="A119" s="46"/>
      <c r="B119" s="35"/>
      <c r="C119" s="34"/>
    </row>
    <row r="120" spans="1:5" x14ac:dyDescent="0.25">
      <c r="A120" s="46"/>
      <c r="B120" s="35"/>
      <c r="C120" s="34"/>
    </row>
    <row r="121" spans="1:5" x14ac:dyDescent="0.25">
      <c r="A121" s="46"/>
      <c r="B121" s="35"/>
      <c r="C121" s="34"/>
    </row>
    <row r="122" spans="1:5" x14ac:dyDescent="0.25">
      <c r="A122" s="46"/>
      <c r="B122" s="35"/>
      <c r="C122" s="34"/>
    </row>
    <row r="123" spans="1:5" x14ac:dyDescent="0.25">
      <c r="A123" s="46"/>
      <c r="B123" s="35"/>
      <c r="C123" s="34"/>
    </row>
    <row r="124" spans="1:5" x14ac:dyDescent="0.25">
      <c r="A124" s="46"/>
      <c r="B124" s="35"/>
      <c r="C124" s="34"/>
    </row>
    <row r="125" spans="1:5" x14ac:dyDescent="0.25">
      <c r="A125" s="46"/>
      <c r="B125" s="35"/>
      <c r="C125" s="34"/>
    </row>
    <row r="126" spans="1:5" x14ac:dyDescent="0.25">
      <c r="A126" s="46"/>
      <c r="B126" s="35"/>
      <c r="C126" s="34"/>
    </row>
    <row r="127" spans="1:5" x14ac:dyDescent="0.25">
      <c r="A127" s="46"/>
      <c r="B127" s="35"/>
      <c r="C127" s="34"/>
    </row>
    <row r="128" spans="1:5" x14ac:dyDescent="0.25">
      <c r="A128" s="46"/>
      <c r="B128" s="35"/>
      <c r="C128" s="34"/>
    </row>
    <row r="129" spans="1:3" x14ac:dyDescent="0.25">
      <c r="A129" s="46"/>
      <c r="B129" s="35"/>
      <c r="C129" s="34"/>
    </row>
    <row r="130" spans="1:3" x14ac:dyDescent="0.25">
      <c r="A130" s="46"/>
      <c r="B130" s="35"/>
      <c r="C130" s="34"/>
    </row>
    <row r="131" spans="1:3" x14ac:dyDescent="0.25">
      <c r="A131" s="46"/>
      <c r="B131" s="35"/>
      <c r="C131" s="34"/>
    </row>
    <row r="132" spans="1:3" x14ac:dyDescent="0.25">
      <c r="A132" s="46"/>
      <c r="B132" s="35"/>
      <c r="C132" s="34"/>
    </row>
    <row r="133" spans="1:3" x14ac:dyDescent="0.25">
      <c r="A133" s="46"/>
      <c r="B133" s="35"/>
      <c r="C133" s="34"/>
    </row>
    <row r="134" spans="1:3" x14ac:dyDescent="0.25">
      <c r="A134" s="46"/>
      <c r="B134" s="35"/>
      <c r="C134" s="34"/>
    </row>
    <row r="135" spans="1:3" x14ac:dyDescent="0.25">
      <c r="A135" s="46"/>
      <c r="B135" s="35"/>
      <c r="C135" s="34"/>
    </row>
    <row r="136" spans="1:3" x14ac:dyDescent="0.25">
      <c r="A136" s="46"/>
      <c r="B136" s="35"/>
      <c r="C136" s="34"/>
    </row>
    <row r="137" spans="1:3" x14ac:dyDescent="0.25">
      <c r="A137" s="46"/>
      <c r="B137" s="35"/>
      <c r="C137" s="34"/>
    </row>
    <row r="138" spans="1:3" x14ac:dyDescent="0.25">
      <c r="A138" s="46"/>
      <c r="B138" s="35"/>
      <c r="C138" s="34"/>
    </row>
    <row r="139" spans="1:3" x14ac:dyDescent="0.25">
      <c r="A139" s="46"/>
      <c r="B139" s="35"/>
      <c r="C139" s="34"/>
    </row>
    <row r="140" spans="1:3" x14ac:dyDescent="0.25">
      <c r="A140" s="46"/>
      <c r="B140" s="35"/>
      <c r="C140" s="34"/>
    </row>
    <row r="141" spans="1:3" x14ac:dyDescent="0.25">
      <c r="A141" s="46"/>
      <c r="B141" s="35"/>
      <c r="C141" s="34"/>
    </row>
    <row r="142" spans="1:3" x14ac:dyDescent="0.25">
      <c r="A142" s="46"/>
      <c r="B142" s="35"/>
      <c r="C142" s="34"/>
    </row>
    <row r="143" spans="1:3" x14ac:dyDescent="0.25">
      <c r="A143" s="46"/>
      <c r="B143" s="35"/>
      <c r="C143" s="34"/>
    </row>
    <row r="144" spans="1:3" x14ac:dyDescent="0.25">
      <c r="A144" s="52"/>
      <c r="B144" s="35"/>
      <c r="C144" s="34"/>
    </row>
    <row r="145" spans="1:3" x14ac:dyDescent="0.25">
      <c r="A145" s="52"/>
      <c r="B145" s="35"/>
      <c r="C145" s="34"/>
    </row>
    <row r="146" spans="1:3" x14ac:dyDescent="0.25">
      <c r="A146" s="52"/>
    </row>
    <row r="147" spans="1:3" x14ac:dyDescent="0.25">
      <c r="A147" s="52"/>
    </row>
    <row r="148" spans="1:3" x14ac:dyDescent="0.25">
      <c r="A148" s="52"/>
    </row>
  </sheetData>
  <sortState ref="A77:E83">
    <sortCondition descending="1" ref="A77:A83"/>
  </sortState>
  <conditionalFormatting sqref="A85">
    <cfRule type="duplicateValues" dxfId="22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8"/>
  <sheetViews>
    <sheetView topLeftCell="A25" zoomScaleNormal="100" workbookViewId="0">
      <selection activeCell="F52" sqref="F52"/>
    </sheetView>
  </sheetViews>
  <sheetFormatPr defaultRowHeight="15" x14ac:dyDescent="0.25"/>
  <cols>
    <col min="1" max="1" width="35.140625" customWidth="1"/>
  </cols>
  <sheetData>
    <row r="1" spans="1:7" x14ac:dyDescent="0.25">
      <c r="A1" s="18" t="s">
        <v>89</v>
      </c>
      <c r="C1" s="31" t="s">
        <v>140</v>
      </c>
    </row>
    <row r="3" spans="1:7" x14ac:dyDescent="0.25">
      <c r="B3" s="295" t="s">
        <v>656</v>
      </c>
      <c r="C3" s="295" t="s">
        <v>658</v>
      </c>
      <c r="D3" s="295" t="s">
        <v>659</v>
      </c>
      <c r="E3" s="295" t="s">
        <v>116</v>
      </c>
      <c r="G3" s="31"/>
    </row>
    <row r="4" spans="1:7" x14ac:dyDescent="0.25">
      <c r="A4" s="295" t="s">
        <v>40</v>
      </c>
      <c r="B4" s="288">
        <v>0.16666666666666666</v>
      </c>
      <c r="C4" s="288">
        <v>0.66666666666666663</v>
      </c>
      <c r="D4" s="288">
        <v>0.16666666666666666</v>
      </c>
      <c r="E4" s="2">
        <f t="shared" ref="E4:E30" si="0">B4+C4+D4</f>
        <v>0.99999999999999989</v>
      </c>
    </row>
    <row r="5" spans="1:7" x14ac:dyDescent="0.25">
      <c r="A5" s="295" t="s">
        <v>57</v>
      </c>
      <c r="B5" s="288">
        <v>0.2857142857142857</v>
      </c>
      <c r="C5" s="288">
        <v>0.14285714285714285</v>
      </c>
      <c r="D5" s="288">
        <v>0.42857142857142855</v>
      </c>
      <c r="E5" s="137">
        <f t="shared" si="0"/>
        <v>0.8571428571428571</v>
      </c>
    </row>
    <row r="6" spans="1:7" x14ac:dyDescent="0.25">
      <c r="A6" s="295" t="s">
        <v>56</v>
      </c>
      <c r="B6" s="288">
        <v>0.4</v>
      </c>
      <c r="C6" s="288">
        <v>0.4</v>
      </c>
      <c r="D6" s="288">
        <v>0</v>
      </c>
      <c r="E6" s="2">
        <f t="shared" si="0"/>
        <v>0.8</v>
      </c>
    </row>
    <row r="7" spans="1:7" x14ac:dyDescent="0.25">
      <c r="A7" s="295" t="s">
        <v>34</v>
      </c>
      <c r="B7" s="288">
        <v>0.5</v>
      </c>
      <c r="C7" s="288">
        <v>0.21428571428571427</v>
      </c>
      <c r="D7" s="288">
        <v>7.1428571428571425E-2</v>
      </c>
      <c r="E7" s="2">
        <f t="shared" si="0"/>
        <v>0.7857142857142857</v>
      </c>
    </row>
    <row r="8" spans="1:7" x14ac:dyDescent="0.25">
      <c r="A8" s="295" t="s">
        <v>55</v>
      </c>
      <c r="B8" s="288">
        <v>0.22222222222222221</v>
      </c>
      <c r="C8" s="288">
        <v>0.44444444444444442</v>
      </c>
      <c r="D8" s="288">
        <v>0.1111111111111111</v>
      </c>
      <c r="E8" s="2">
        <f t="shared" si="0"/>
        <v>0.77777777777777768</v>
      </c>
    </row>
    <row r="9" spans="1:7" x14ac:dyDescent="0.25">
      <c r="A9" s="295" t="s">
        <v>69</v>
      </c>
      <c r="B9" s="288">
        <v>0.2413793103448276</v>
      </c>
      <c r="C9" s="288">
        <v>0.41379310344827586</v>
      </c>
      <c r="D9" s="288">
        <v>0.10344827586206896</v>
      </c>
      <c r="E9" s="2">
        <f t="shared" si="0"/>
        <v>0.75862068965517238</v>
      </c>
    </row>
    <row r="10" spans="1:7" x14ac:dyDescent="0.25">
      <c r="A10" s="295" t="s">
        <v>54</v>
      </c>
      <c r="B10" s="288">
        <v>0.14285714285714285</v>
      </c>
      <c r="C10" s="288">
        <v>0.42857142857142855</v>
      </c>
      <c r="D10" s="288">
        <v>0.14285714285714285</v>
      </c>
      <c r="E10" s="2">
        <f>B10+C10+D10</f>
        <v>0.71428571428571419</v>
      </c>
    </row>
    <row r="11" spans="1:7" x14ac:dyDescent="0.25">
      <c r="A11" s="295" t="s">
        <v>30</v>
      </c>
      <c r="B11" s="288">
        <v>0.375</v>
      </c>
      <c r="C11" s="288">
        <v>0.33333333333333331</v>
      </c>
      <c r="D11" s="288">
        <v>0</v>
      </c>
      <c r="E11" s="2">
        <f>B11+C11+D11</f>
        <v>0.70833333333333326</v>
      </c>
    </row>
    <row r="12" spans="1:7" x14ac:dyDescent="0.25">
      <c r="A12" s="295" t="s">
        <v>646</v>
      </c>
      <c r="B12" s="288">
        <v>0.16666666666666666</v>
      </c>
      <c r="C12" s="288">
        <v>0.16666666666666666</v>
      </c>
      <c r="D12" s="288">
        <v>0.33333333333333331</v>
      </c>
      <c r="E12" s="2">
        <f t="shared" si="0"/>
        <v>0.66666666666666663</v>
      </c>
    </row>
    <row r="13" spans="1:7" x14ac:dyDescent="0.25">
      <c r="A13" s="295" t="s">
        <v>43</v>
      </c>
      <c r="B13" s="288">
        <v>0.14285714285714285</v>
      </c>
      <c r="C13" s="288">
        <v>0.2857142857142857</v>
      </c>
      <c r="D13" s="288">
        <v>0.14285714285714285</v>
      </c>
      <c r="E13" s="2">
        <f t="shared" si="0"/>
        <v>0.5714285714285714</v>
      </c>
    </row>
    <row r="14" spans="1:7" x14ac:dyDescent="0.25">
      <c r="A14" s="301" t="s">
        <v>50</v>
      </c>
      <c r="B14" s="288">
        <v>0.5</v>
      </c>
      <c r="C14" s="288">
        <v>6.25E-2</v>
      </c>
      <c r="D14" s="288">
        <v>0</v>
      </c>
      <c r="E14" s="2">
        <f t="shared" ref="E14:E21" si="1">B14+C14+D14</f>
        <v>0.5625</v>
      </c>
    </row>
    <row r="15" spans="1:7" x14ac:dyDescent="0.25">
      <c r="A15" s="302" t="s">
        <v>62</v>
      </c>
      <c r="B15" s="288">
        <v>0.39583333333333331</v>
      </c>
      <c r="C15" s="288">
        <v>0.16666666666666666</v>
      </c>
      <c r="D15" s="288">
        <v>0</v>
      </c>
      <c r="E15" s="137">
        <f t="shared" si="1"/>
        <v>0.5625</v>
      </c>
    </row>
    <row r="16" spans="1:7" x14ac:dyDescent="0.25">
      <c r="A16" s="295" t="s">
        <v>88</v>
      </c>
      <c r="B16" s="288">
        <v>0.125</v>
      </c>
      <c r="C16" s="288">
        <v>0.125</v>
      </c>
      <c r="D16" s="288">
        <v>0.25</v>
      </c>
      <c r="E16" s="2">
        <f t="shared" si="1"/>
        <v>0.5</v>
      </c>
    </row>
    <row r="17" spans="1:5" x14ac:dyDescent="0.25">
      <c r="A17" s="295" t="s">
        <v>639</v>
      </c>
      <c r="B17" s="288">
        <v>0.5</v>
      </c>
      <c r="C17" s="288">
        <v>0</v>
      </c>
      <c r="D17" s="288">
        <v>0</v>
      </c>
      <c r="E17" s="2">
        <f t="shared" si="1"/>
        <v>0.5</v>
      </c>
    </row>
    <row r="18" spans="1:5" x14ac:dyDescent="0.25">
      <c r="A18" s="295" t="s">
        <v>44</v>
      </c>
      <c r="B18" s="288">
        <v>0.21428571428571427</v>
      </c>
      <c r="C18" s="288">
        <v>0.21428571428571427</v>
      </c>
      <c r="D18" s="288">
        <v>7.1428571428571425E-2</v>
      </c>
      <c r="E18" s="2">
        <f t="shared" si="1"/>
        <v>0.5</v>
      </c>
    </row>
    <row r="19" spans="1:5" x14ac:dyDescent="0.25">
      <c r="A19" s="295" t="s">
        <v>92</v>
      </c>
      <c r="B19" s="288">
        <v>0</v>
      </c>
      <c r="C19" s="288">
        <v>0.25</v>
      </c>
      <c r="D19" s="288">
        <v>0.25</v>
      </c>
      <c r="E19" s="2">
        <f t="shared" si="1"/>
        <v>0.5</v>
      </c>
    </row>
    <row r="20" spans="1:5" x14ac:dyDescent="0.25">
      <c r="A20" s="295" t="s">
        <v>52</v>
      </c>
      <c r="B20" s="288">
        <v>0.1</v>
      </c>
      <c r="C20" s="288">
        <v>0.4</v>
      </c>
      <c r="D20" s="288">
        <v>0</v>
      </c>
      <c r="E20" s="2">
        <f t="shared" si="1"/>
        <v>0.5</v>
      </c>
    </row>
    <row r="21" spans="1:5" x14ac:dyDescent="0.25">
      <c r="A21" s="295" t="s">
        <v>41</v>
      </c>
      <c r="B21" s="288">
        <v>0.33333333333333331</v>
      </c>
      <c r="C21" s="288">
        <v>0</v>
      </c>
      <c r="D21" s="288">
        <v>0.16666666666666666</v>
      </c>
      <c r="E21" s="2">
        <f t="shared" si="1"/>
        <v>0.5</v>
      </c>
    </row>
    <row r="22" spans="1:5" x14ac:dyDescent="0.25">
      <c r="A22" s="295" t="s">
        <v>42</v>
      </c>
      <c r="B22" s="288">
        <v>0.45454545454545453</v>
      </c>
      <c r="C22" s="288">
        <v>0</v>
      </c>
      <c r="D22" s="288">
        <v>0</v>
      </c>
      <c r="E22" s="2">
        <f t="shared" si="0"/>
        <v>0.45454545454545453</v>
      </c>
    </row>
    <row r="23" spans="1:5" x14ac:dyDescent="0.25">
      <c r="A23" s="295" t="s">
        <v>33</v>
      </c>
      <c r="B23" s="288">
        <v>0.21428571428571427</v>
      </c>
      <c r="C23" s="288">
        <v>0.14285714285714285</v>
      </c>
      <c r="D23" s="288">
        <v>7.1428571428571425E-2</v>
      </c>
      <c r="E23" s="2">
        <f t="shared" si="0"/>
        <v>0.42857142857142849</v>
      </c>
    </row>
    <row r="24" spans="1:5" x14ac:dyDescent="0.25">
      <c r="A24" s="295" t="s">
        <v>32</v>
      </c>
      <c r="B24" s="288">
        <v>0.41666666666666669</v>
      </c>
      <c r="C24" s="288">
        <v>0</v>
      </c>
      <c r="D24" s="288">
        <v>0</v>
      </c>
      <c r="E24" s="2">
        <f t="shared" si="0"/>
        <v>0.41666666666666669</v>
      </c>
    </row>
    <row r="25" spans="1:5" x14ac:dyDescent="0.25">
      <c r="A25" s="295" t="s">
        <v>48</v>
      </c>
      <c r="B25" s="288">
        <v>0.4</v>
      </c>
      <c r="C25" s="288">
        <v>0</v>
      </c>
      <c r="D25" s="288">
        <v>0</v>
      </c>
      <c r="E25" s="2">
        <f>B25+C25+D25</f>
        <v>0.4</v>
      </c>
    </row>
    <row r="26" spans="1:5" x14ac:dyDescent="0.25">
      <c r="A26" s="295" t="s">
        <v>87</v>
      </c>
      <c r="B26" s="288">
        <v>0.3</v>
      </c>
      <c r="C26" s="288">
        <v>0.1</v>
      </c>
      <c r="D26" s="288">
        <v>0</v>
      </c>
      <c r="E26" s="2">
        <f>B26+C26+D26</f>
        <v>0.4</v>
      </c>
    </row>
    <row r="27" spans="1:5" x14ac:dyDescent="0.25">
      <c r="A27" s="295" t="s">
        <v>35</v>
      </c>
      <c r="B27" s="288">
        <v>0.375</v>
      </c>
      <c r="C27" s="288">
        <v>0</v>
      </c>
      <c r="D27" s="288">
        <v>0</v>
      </c>
      <c r="E27" s="2">
        <f>B27+C27+D27</f>
        <v>0.375</v>
      </c>
    </row>
    <row r="28" spans="1:5" x14ac:dyDescent="0.25">
      <c r="A28" s="295" t="s">
        <v>408</v>
      </c>
      <c r="B28" s="288">
        <v>0</v>
      </c>
      <c r="C28" s="288">
        <v>0.25</v>
      </c>
      <c r="D28" s="288">
        <v>0.125</v>
      </c>
      <c r="E28" s="2">
        <f>B28+C28+D28</f>
        <v>0.375</v>
      </c>
    </row>
    <row r="29" spans="1:5" x14ac:dyDescent="0.25">
      <c r="A29" s="295" t="s">
        <v>53</v>
      </c>
      <c r="B29" s="288">
        <v>0.25</v>
      </c>
      <c r="C29" s="288">
        <v>0.125</v>
      </c>
      <c r="D29" s="288">
        <v>0</v>
      </c>
      <c r="E29" s="2">
        <f>B29+C29+D29</f>
        <v>0.375</v>
      </c>
    </row>
    <row r="30" spans="1:5" x14ac:dyDescent="0.25">
      <c r="A30" s="295" t="s">
        <v>82</v>
      </c>
      <c r="B30" s="288">
        <v>0.36363636363636365</v>
      </c>
      <c r="C30" s="288">
        <v>0</v>
      </c>
      <c r="D30" s="288">
        <v>0</v>
      </c>
      <c r="E30" s="2">
        <f t="shared" si="0"/>
        <v>0.36363636363636365</v>
      </c>
    </row>
    <row r="31" spans="1:5" x14ac:dyDescent="0.25">
      <c r="A31" s="295" t="s">
        <v>642</v>
      </c>
      <c r="B31" s="288">
        <v>0</v>
      </c>
      <c r="C31" s="288">
        <v>0.16666666666666666</v>
      </c>
      <c r="D31" s="288">
        <v>0.16666666666666666</v>
      </c>
      <c r="E31" s="2">
        <f>B31+C31+D31</f>
        <v>0.33333333333333331</v>
      </c>
    </row>
    <row r="32" spans="1:5" x14ac:dyDescent="0.25">
      <c r="A32" s="295" t="s">
        <v>84</v>
      </c>
      <c r="B32" s="288">
        <v>0.1111111111111111</v>
      </c>
      <c r="C32" s="288">
        <v>0.1111111111111111</v>
      </c>
      <c r="D32" s="288">
        <v>0.1111111111111111</v>
      </c>
      <c r="E32" s="2">
        <f>B32+C32+D32</f>
        <v>0.33333333333333331</v>
      </c>
    </row>
    <row r="33" spans="1:5" x14ac:dyDescent="0.25">
      <c r="A33" s="295" t="s">
        <v>399</v>
      </c>
      <c r="B33" s="288">
        <v>0.16666666666666666</v>
      </c>
      <c r="C33" s="288">
        <v>0.16666666666666666</v>
      </c>
      <c r="D33" s="288">
        <v>0</v>
      </c>
      <c r="E33" s="2">
        <f>B33+C33+D33</f>
        <v>0.33333333333333331</v>
      </c>
    </row>
    <row r="34" spans="1:5" x14ac:dyDescent="0.25">
      <c r="A34" s="295" t="s">
        <v>405</v>
      </c>
      <c r="B34" s="288">
        <v>0.16666666666666666</v>
      </c>
      <c r="C34" s="288">
        <v>0.16666666666666666</v>
      </c>
      <c r="D34" s="288">
        <v>0</v>
      </c>
      <c r="E34" s="2">
        <f>B34+C34+D34</f>
        <v>0.33333333333333331</v>
      </c>
    </row>
    <row r="35" spans="1:5" x14ac:dyDescent="0.25">
      <c r="A35" s="295" t="s">
        <v>46</v>
      </c>
      <c r="B35" s="288">
        <v>0.33333333333333331</v>
      </c>
      <c r="C35" s="288">
        <v>0</v>
      </c>
      <c r="D35" s="288">
        <v>0</v>
      </c>
      <c r="E35" s="2">
        <f>B35+C35+D35</f>
        <v>0.33333333333333331</v>
      </c>
    </row>
    <row r="36" spans="1:5" x14ac:dyDescent="0.25">
      <c r="A36" s="295" t="s">
        <v>37</v>
      </c>
      <c r="B36" s="288">
        <v>0.2</v>
      </c>
      <c r="C36" s="288">
        <v>0.1</v>
      </c>
      <c r="D36" s="288">
        <v>0</v>
      </c>
      <c r="E36" s="2">
        <f t="shared" ref="E36:E59" si="2">B36+C36+D36</f>
        <v>0.30000000000000004</v>
      </c>
    </row>
    <row r="37" spans="1:5" x14ac:dyDescent="0.25">
      <c r="A37" s="295" t="s">
        <v>77</v>
      </c>
      <c r="B37" s="288">
        <v>0.25</v>
      </c>
      <c r="C37" s="288">
        <v>3.5714285714285712E-2</v>
      </c>
      <c r="D37" s="288">
        <v>0</v>
      </c>
      <c r="E37" s="2">
        <f>B37+C37+D37</f>
        <v>0.2857142857142857</v>
      </c>
    </row>
    <row r="38" spans="1:5" x14ac:dyDescent="0.25">
      <c r="A38" s="295" t="s">
        <v>406</v>
      </c>
      <c r="B38" s="288">
        <v>0.14285714285714285</v>
      </c>
      <c r="C38" s="288">
        <v>0.14285714285714285</v>
      </c>
      <c r="D38" s="288">
        <v>0</v>
      </c>
      <c r="E38" s="2">
        <f>B38+C38+D38</f>
        <v>0.2857142857142857</v>
      </c>
    </row>
    <row r="39" spans="1:5" x14ac:dyDescent="0.25">
      <c r="A39" s="295" t="s">
        <v>28</v>
      </c>
      <c r="B39" s="288">
        <v>0.23529411764705882</v>
      </c>
      <c r="C39" s="288">
        <v>0</v>
      </c>
      <c r="D39" s="288">
        <v>5.8823529411764705E-2</v>
      </c>
      <c r="E39" s="2">
        <f>B39+C39+D39</f>
        <v>0.29411764705882354</v>
      </c>
    </row>
    <row r="40" spans="1:5" x14ac:dyDescent="0.25">
      <c r="A40" s="295" t="s">
        <v>80</v>
      </c>
      <c r="B40" s="288">
        <v>0.2857142857142857</v>
      </c>
      <c r="C40" s="288">
        <v>0</v>
      </c>
      <c r="D40" s="288">
        <v>0</v>
      </c>
      <c r="E40" s="2">
        <f>B40+C40+D40</f>
        <v>0.2857142857142857</v>
      </c>
    </row>
    <row r="41" spans="1:5" x14ac:dyDescent="0.25">
      <c r="A41" s="295" t="s">
        <v>91</v>
      </c>
      <c r="B41" s="288">
        <v>0.2</v>
      </c>
      <c r="C41" s="288">
        <v>6.6666666666666666E-2</v>
      </c>
      <c r="D41" s="288">
        <v>0</v>
      </c>
      <c r="E41" s="2">
        <f t="shared" si="2"/>
        <v>0.26666666666666666</v>
      </c>
    </row>
    <row r="42" spans="1:5" x14ac:dyDescent="0.25">
      <c r="A42" s="295" t="s">
        <v>403</v>
      </c>
      <c r="B42" s="288">
        <v>0.16666666666666666</v>
      </c>
      <c r="C42" s="288">
        <v>8.3333333333333329E-2</v>
      </c>
      <c r="D42" s="288">
        <v>0</v>
      </c>
      <c r="E42" s="2">
        <f>B42+C42+D42</f>
        <v>0.25</v>
      </c>
    </row>
    <row r="43" spans="1:5" x14ac:dyDescent="0.25">
      <c r="A43" s="295" t="s">
        <v>24</v>
      </c>
      <c r="B43" s="288">
        <v>0.25</v>
      </c>
      <c r="C43" s="288">
        <v>0</v>
      </c>
      <c r="D43" s="288">
        <v>0</v>
      </c>
      <c r="E43" s="2">
        <f>B43+C43+D43</f>
        <v>0.25</v>
      </c>
    </row>
    <row r="44" spans="1:5" x14ac:dyDescent="0.25">
      <c r="A44" s="295" t="s">
        <v>650</v>
      </c>
      <c r="B44" s="288">
        <v>0.125</v>
      </c>
      <c r="C44" s="288">
        <v>0.125</v>
      </c>
      <c r="D44" s="288">
        <v>0</v>
      </c>
      <c r="E44" s="2">
        <f>B44+C44+D44</f>
        <v>0.25</v>
      </c>
    </row>
    <row r="45" spans="1:5" x14ac:dyDescent="0.25">
      <c r="A45" s="295" t="s">
        <v>70</v>
      </c>
      <c r="B45" s="288">
        <v>0.11764705882352941</v>
      </c>
      <c r="C45" s="288">
        <v>5.8823529411764705E-2</v>
      </c>
      <c r="D45" s="288">
        <v>5.8823529411764705E-2</v>
      </c>
      <c r="E45" s="2">
        <f t="shared" si="2"/>
        <v>0.23529411764705882</v>
      </c>
    </row>
    <row r="46" spans="1:5" x14ac:dyDescent="0.25">
      <c r="A46" s="295" t="s">
        <v>31</v>
      </c>
      <c r="B46" s="288">
        <v>0.22222222222222221</v>
      </c>
      <c r="C46" s="288">
        <v>0</v>
      </c>
      <c r="D46" s="288">
        <v>0</v>
      </c>
      <c r="E46" s="2">
        <f>B46+C46+D46</f>
        <v>0.22222222222222221</v>
      </c>
    </row>
    <row r="47" spans="1:5" x14ac:dyDescent="0.25">
      <c r="A47" s="295" t="s">
        <v>71</v>
      </c>
      <c r="B47" s="288">
        <v>0.13043478260869565</v>
      </c>
      <c r="C47" s="288">
        <v>8.6956521739130432E-2</v>
      </c>
      <c r="D47" s="288">
        <v>0</v>
      </c>
      <c r="E47" s="2">
        <f>B47+C47+D47</f>
        <v>0.21739130434782608</v>
      </c>
    </row>
    <row r="48" spans="1:5" x14ac:dyDescent="0.25">
      <c r="A48" s="295" t="s">
        <v>74</v>
      </c>
      <c r="B48" s="288">
        <v>0.1111111111111111</v>
      </c>
      <c r="C48" s="288">
        <v>0.1111111111111111</v>
      </c>
      <c r="D48" s="288">
        <v>0</v>
      </c>
      <c r="E48" s="2">
        <f>B48+C48+D48</f>
        <v>0.22222222222222221</v>
      </c>
    </row>
    <row r="49" spans="1:5" x14ac:dyDescent="0.25">
      <c r="A49" s="295" t="s">
        <v>651</v>
      </c>
      <c r="B49" s="288">
        <v>0.14285714285714285</v>
      </c>
      <c r="C49" s="288">
        <v>7.1428571428571425E-2</v>
      </c>
      <c r="D49" s="288">
        <v>0</v>
      </c>
      <c r="E49" s="2">
        <f t="shared" si="2"/>
        <v>0.21428571428571427</v>
      </c>
    </row>
    <row r="50" spans="1:5" x14ac:dyDescent="0.25">
      <c r="A50" s="295" t="s">
        <v>85</v>
      </c>
      <c r="B50" s="288">
        <v>6.6666666666666666E-2</v>
      </c>
      <c r="C50" s="288">
        <v>0.13333333333333333</v>
      </c>
      <c r="D50" s="288">
        <v>0</v>
      </c>
      <c r="E50" s="2">
        <f>B50+C50+D50</f>
        <v>0.2</v>
      </c>
    </row>
    <row r="51" spans="1:5" x14ac:dyDescent="0.25">
      <c r="A51" s="295" t="s">
        <v>75</v>
      </c>
      <c r="B51" s="288">
        <v>0.2</v>
      </c>
      <c r="C51" s="288">
        <v>0</v>
      </c>
      <c r="D51" s="288">
        <v>0</v>
      </c>
      <c r="E51" s="2">
        <f>B51+C51+D51</f>
        <v>0.2</v>
      </c>
    </row>
    <row r="52" spans="1:5" x14ac:dyDescent="0.25">
      <c r="A52" s="295" t="s">
        <v>49</v>
      </c>
      <c r="B52" s="288">
        <v>0.1</v>
      </c>
      <c r="C52" s="288">
        <v>0.1</v>
      </c>
      <c r="D52" s="288">
        <v>0</v>
      </c>
      <c r="E52" s="2">
        <f>B52+C52+D52</f>
        <v>0.2</v>
      </c>
    </row>
    <row r="53" spans="1:5" x14ac:dyDescent="0.25">
      <c r="A53" s="295" t="s">
        <v>79</v>
      </c>
      <c r="B53" s="288">
        <v>0.18181818181818182</v>
      </c>
      <c r="C53" s="288">
        <v>0</v>
      </c>
      <c r="D53" s="288">
        <v>0</v>
      </c>
      <c r="E53" s="2">
        <f t="shared" si="2"/>
        <v>0.18181818181818182</v>
      </c>
    </row>
    <row r="54" spans="1:5" x14ac:dyDescent="0.25">
      <c r="A54" s="295" t="s">
        <v>29</v>
      </c>
      <c r="B54" s="288">
        <v>0.16666666666666666</v>
      </c>
      <c r="C54" s="288">
        <v>0</v>
      </c>
      <c r="D54" s="288">
        <v>0</v>
      </c>
      <c r="E54" s="2">
        <f>B54+C54+D54</f>
        <v>0.16666666666666666</v>
      </c>
    </row>
    <row r="55" spans="1:5" x14ac:dyDescent="0.25">
      <c r="A55" s="295" t="s">
        <v>400</v>
      </c>
      <c r="B55" s="288">
        <v>0.16666666666666666</v>
      </c>
      <c r="C55" s="288">
        <v>0</v>
      </c>
      <c r="D55" s="288">
        <v>0</v>
      </c>
      <c r="E55" s="2">
        <f>B55+C55+D55</f>
        <v>0.16666666666666666</v>
      </c>
    </row>
    <row r="56" spans="1:5" x14ac:dyDescent="0.25">
      <c r="A56" s="295" t="s">
        <v>81</v>
      </c>
      <c r="B56" s="288">
        <v>0.16666666666666666</v>
      </c>
      <c r="C56" s="288">
        <v>0</v>
      </c>
      <c r="D56" s="288">
        <v>0</v>
      </c>
      <c r="E56" s="2">
        <f>B56+C56+D56</f>
        <v>0.16666666666666666</v>
      </c>
    </row>
    <row r="57" spans="1:5" x14ac:dyDescent="0.25">
      <c r="A57" s="295" t="s">
        <v>641</v>
      </c>
      <c r="B57" s="288">
        <v>0</v>
      </c>
      <c r="C57" s="288">
        <v>0.16666666666666666</v>
      </c>
      <c r="D57" s="288">
        <v>0</v>
      </c>
      <c r="E57" s="2">
        <f>B57+C57+D57</f>
        <v>0.16666666666666666</v>
      </c>
    </row>
    <row r="58" spans="1:5" x14ac:dyDescent="0.25">
      <c r="A58" s="295" t="s">
        <v>47</v>
      </c>
      <c r="B58" s="288">
        <v>0.16666666666666666</v>
      </c>
      <c r="C58" s="288">
        <v>0</v>
      </c>
      <c r="D58" s="288">
        <v>0</v>
      </c>
      <c r="E58" s="2">
        <f>B58+C58+D58</f>
        <v>0.16666666666666666</v>
      </c>
    </row>
    <row r="59" spans="1:5" x14ac:dyDescent="0.25">
      <c r="A59" s="295" t="s">
        <v>73</v>
      </c>
      <c r="B59" s="288">
        <v>7.6923076923076927E-2</v>
      </c>
      <c r="C59" s="288">
        <v>0</v>
      </c>
      <c r="D59" s="288">
        <v>7.6923076923076927E-2</v>
      </c>
      <c r="E59" s="2">
        <f t="shared" si="2"/>
        <v>0.15384615384615385</v>
      </c>
    </row>
    <row r="60" spans="1:5" x14ac:dyDescent="0.25">
      <c r="A60" s="295" t="s">
        <v>66</v>
      </c>
      <c r="B60" s="288">
        <v>0.14285714285714285</v>
      </c>
      <c r="C60" s="288">
        <v>0</v>
      </c>
      <c r="D60" s="288">
        <v>0</v>
      </c>
      <c r="E60" s="2">
        <f t="shared" ref="E60:E71" si="3">B60+C60+D60</f>
        <v>0.14285714285714285</v>
      </c>
    </row>
    <row r="61" spans="1:5" x14ac:dyDescent="0.25">
      <c r="A61" s="295" t="s">
        <v>72</v>
      </c>
      <c r="B61" s="288">
        <v>0.14285714285714285</v>
      </c>
      <c r="C61" s="288">
        <v>0</v>
      </c>
      <c r="D61" s="288">
        <v>0</v>
      </c>
      <c r="E61" s="2">
        <f t="shared" si="3"/>
        <v>0.14285714285714285</v>
      </c>
    </row>
    <row r="62" spans="1:5" x14ac:dyDescent="0.25">
      <c r="A62" s="295" t="s">
        <v>39</v>
      </c>
      <c r="B62" s="288">
        <v>0</v>
      </c>
      <c r="C62" s="288">
        <v>0.14285714285714285</v>
      </c>
      <c r="D62" s="288">
        <v>0</v>
      </c>
      <c r="E62" s="2">
        <f t="shared" si="3"/>
        <v>0.14285714285714285</v>
      </c>
    </row>
    <row r="63" spans="1:5" x14ac:dyDescent="0.25">
      <c r="A63" s="295" t="s">
        <v>51</v>
      </c>
      <c r="B63" s="288">
        <v>0</v>
      </c>
      <c r="C63" s="288">
        <v>0.14285714285714285</v>
      </c>
      <c r="D63" s="288">
        <v>0</v>
      </c>
      <c r="E63" s="2">
        <f t="shared" si="3"/>
        <v>0.14285714285714285</v>
      </c>
    </row>
    <row r="64" spans="1:5" s="63" customFormat="1" x14ac:dyDescent="0.25">
      <c r="A64" s="295" t="s">
        <v>45</v>
      </c>
      <c r="B64" s="288">
        <v>0.14285714285714285</v>
      </c>
      <c r="C64" s="288">
        <v>0</v>
      </c>
      <c r="D64" s="288">
        <v>0</v>
      </c>
      <c r="E64" s="2">
        <f t="shared" si="3"/>
        <v>0.14285714285714285</v>
      </c>
    </row>
    <row r="65" spans="1:5" x14ac:dyDescent="0.25">
      <c r="A65" s="295" t="s">
        <v>67</v>
      </c>
      <c r="B65" s="288">
        <v>0.125</v>
      </c>
      <c r="C65" s="288">
        <v>0</v>
      </c>
      <c r="D65" s="288">
        <v>0</v>
      </c>
      <c r="E65" s="2">
        <f t="shared" si="3"/>
        <v>0.125</v>
      </c>
    </row>
    <row r="66" spans="1:5" x14ac:dyDescent="0.25">
      <c r="A66" s="295" t="s">
        <v>86</v>
      </c>
      <c r="B66" s="288">
        <v>0.125</v>
      </c>
      <c r="C66" s="288">
        <v>0</v>
      </c>
      <c r="D66" s="288">
        <v>0</v>
      </c>
      <c r="E66" s="2">
        <f t="shared" si="3"/>
        <v>0.125</v>
      </c>
    </row>
    <row r="67" spans="1:5" x14ac:dyDescent="0.25">
      <c r="A67" s="295" t="s">
        <v>26</v>
      </c>
      <c r="B67" s="288">
        <v>0</v>
      </c>
      <c r="C67" s="288">
        <v>0.125</v>
      </c>
      <c r="D67" s="288">
        <v>0</v>
      </c>
      <c r="E67" s="2">
        <f t="shared" si="3"/>
        <v>0.125</v>
      </c>
    </row>
    <row r="68" spans="1:5" x14ac:dyDescent="0.25">
      <c r="A68" s="295" t="s">
        <v>38</v>
      </c>
      <c r="B68" s="288">
        <v>0</v>
      </c>
      <c r="C68" s="288">
        <v>0.125</v>
      </c>
      <c r="D68" s="288">
        <v>0</v>
      </c>
      <c r="E68" s="2">
        <f t="shared" si="3"/>
        <v>0.125</v>
      </c>
    </row>
    <row r="69" spans="1:5" x14ac:dyDescent="0.25">
      <c r="A69" s="295" t="s">
        <v>83</v>
      </c>
      <c r="B69" s="288">
        <v>0.1111111111111111</v>
      </c>
      <c r="C69" s="288">
        <v>0</v>
      </c>
      <c r="D69" s="288">
        <v>0</v>
      </c>
      <c r="E69" s="2">
        <f t="shared" si="3"/>
        <v>0.1111111111111111</v>
      </c>
    </row>
    <row r="70" spans="1:5" x14ac:dyDescent="0.25">
      <c r="A70" s="295" t="s">
        <v>76</v>
      </c>
      <c r="B70" s="288">
        <v>0</v>
      </c>
      <c r="C70" s="288">
        <v>0.1111111111111111</v>
      </c>
      <c r="D70" s="288">
        <v>0</v>
      </c>
      <c r="E70" s="2">
        <f t="shared" si="3"/>
        <v>0.1111111111111111</v>
      </c>
    </row>
    <row r="71" spans="1:5" x14ac:dyDescent="0.25">
      <c r="A71" s="295" t="s">
        <v>36</v>
      </c>
      <c r="B71" s="288">
        <v>0</v>
      </c>
      <c r="C71" s="288">
        <v>0.1111111111111111</v>
      </c>
      <c r="D71" s="288">
        <v>0</v>
      </c>
      <c r="E71" s="2">
        <f t="shared" si="3"/>
        <v>0.1111111111111111</v>
      </c>
    </row>
    <row r="72" spans="1:5" x14ac:dyDescent="0.25">
      <c r="A72" s="295" t="s">
        <v>637</v>
      </c>
      <c r="B72" s="288">
        <v>9.0909090909090912E-2</v>
      </c>
      <c r="C72" s="288">
        <v>0</v>
      </c>
      <c r="D72" s="288">
        <v>0</v>
      </c>
      <c r="E72" s="2">
        <f t="shared" ref="E72:E73" si="4">B72+C72+D72</f>
        <v>9.0909090909090912E-2</v>
      </c>
    </row>
    <row r="73" spans="1:5" x14ac:dyDescent="0.25">
      <c r="A73" s="295" t="s">
        <v>78</v>
      </c>
      <c r="B73" s="288">
        <v>7.6923076923076927E-2</v>
      </c>
      <c r="C73" s="288">
        <v>0</v>
      </c>
      <c r="D73" s="288">
        <v>0</v>
      </c>
      <c r="E73" s="2">
        <f t="shared" si="4"/>
        <v>7.6923076923076927E-2</v>
      </c>
    </row>
    <row r="74" spans="1:5" x14ac:dyDescent="0.25">
      <c r="A74" s="295" t="s">
        <v>61</v>
      </c>
      <c r="B74" s="288">
        <v>4.5454545454545456E-2</v>
      </c>
      <c r="C74" s="288">
        <v>0</v>
      </c>
      <c r="D74" s="288">
        <v>0</v>
      </c>
      <c r="E74" s="2">
        <f t="shared" ref="E74:E83" si="5">B74+C74+D74</f>
        <v>4.5454545454545456E-2</v>
      </c>
    </row>
    <row r="75" spans="1:5" x14ac:dyDescent="0.25">
      <c r="A75" s="295" t="s">
        <v>68</v>
      </c>
      <c r="B75" s="288">
        <v>4.7619047619047616E-2</v>
      </c>
      <c r="C75" s="288">
        <v>0</v>
      </c>
      <c r="D75" s="288">
        <v>0</v>
      </c>
      <c r="E75" s="2">
        <f t="shared" si="5"/>
        <v>4.7619047619047616E-2</v>
      </c>
    </row>
    <row r="76" spans="1:5" x14ac:dyDescent="0.25">
      <c r="A76" s="300" t="s">
        <v>653</v>
      </c>
      <c r="B76" s="288">
        <v>0</v>
      </c>
      <c r="C76" s="288">
        <v>0</v>
      </c>
      <c r="D76" s="288">
        <v>0</v>
      </c>
      <c r="E76" s="2">
        <f t="shared" si="5"/>
        <v>0</v>
      </c>
    </row>
    <row r="77" spans="1:5" x14ac:dyDescent="0.25">
      <c r="A77" s="295" t="s">
        <v>27</v>
      </c>
      <c r="B77" s="288">
        <v>0</v>
      </c>
      <c r="C77" s="288">
        <v>0</v>
      </c>
      <c r="D77" s="288">
        <v>0</v>
      </c>
      <c r="E77" s="2">
        <f t="shared" si="5"/>
        <v>0</v>
      </c>
    </row>
    <row r="78" spans="1:5" x14ac:dyDescent="0.25">
      <c r="A78" s="295" t="s">
        <v>660</v>
      </c>
      <c r="B78" s="288">
        <v>0</v>
      </c>
      <c r="C78" s="288">
        <v>0</v>
      </c>
      <c r="D78" s="288">
        <v>0</v>
      </c>
      <c r="E78" s="2">
        <f t="shared" si="5"/>
        <v>0</v>
      </c>
    </row>
    <row r="79" spans="1:5" x14ac:dyDescent="0.25">
      <c r="A79" s="301" t="s">
        <v>655</v>
      </c>
      <c r="B79" s="288">
        <v>0</v>
      </c>
      <c r="C79" s="288">
        <v>0</v>
      </c>
      <c r="D79" s="288">
        <v>0</v>
      </c>
      <c r="E79" s="2">
        <f t="shared" si="5"/>
        <v>0</v>
      </c>
    </row>
    <row r="80" spans="1:5" x14ac:dyDescent="0.25">
      <c r="A80" s="295" t="s">
        <v>654</v>
      </c>
      <c r="B80" s="288">
        <v>0</v>
      </c>
      <c r="C80" s="288">
        <v>0</v>
      </c>
      <c r="D80" s="288">
        <v>0</v>
      </c>
      <c r="E80" s="2">
        <f t="shared" si="5"/>
        <v>0</v>
      </c>
    </row>
    <row r="81" spans="1:5" x14ac:dyDescent="0.25">
      <c r="A81" s="295" t="s">
        <v>25</v>
      </c>
      <c r="B81" s="288">
        <v>0</v>
      </c>
      <c r="C81" s="288">
        <v>0</v>
      </c>
      <c r="D81" s="288">
        <v>0</v>
      </c>
      <c r="E81" s="2">
        <f t="shared" si="5"/>
        <v>0</v>
      </c>
    </row>
    <row r="82" spans="1:5" x14ac:dyDescent="0.25">
      <c r="A82" s="295" t="s">
        <v>220</v>
      </c>
      <c r="B82" s="288">
        <v>0</v>
      </c>
      <c r="C82" s="288">
        <v>0</v>
      </c>
      <c r="D82" s="288">
        <v>0</v>
      </c>
      <c r="E82" s="2">
        <f t="shared" si="5"/>
        <v>0</v>
      </c>
    </row>
    <row r="83" spans="1:5" x14ac:dyDescent="0.25">
      <c r="A83" s="301" t="s">
        <v>652</v>
      </c>
      <c r="B83" s="288">
        <v>0</v>
      </c>
      <c r="C83" s="288">
        <v>0</v>
      </c>
      <c r="D83" s="288">
        <v>0</v>
      </c>
      <c r="E83" s="2">
        <f t="shared" si="5"/>
        <v>0</v>
      </c>
    </row>
    <row r="84" spans="1:5" x14ac:dyDescent="0.25">
      <c r="A84" s="47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47"/>
      <c r="B86" s="2"/>
      <c r="C86" s="2"/>
      <c r="D86" s="2"/>
      <c r="E86" s="2"/>
    </row>
    <row r="87" spans="1:5" x14ac:dyDescent="0.25">
      <c r="A87" s="47"/>
      <c r="B87" s="2"/>
      <c r="C87" s="2"/>
      <c r="D87" s="2"/>
      <c r="E87" s="2"/>
    </row>
    <row r="88" spans="1:5" x14ac:dyDescent="0.25">
      <c r="A88" s="47"/>
      <c r="B88" s="2"/>
      <c r="C88" s="2"/>
      <c r="D88" s="2"/>
      <c r="E88" s="2"/>
    </row>
    <row r="89" spans="1:5" x14ac:dyDescent="0.25">
      <c r="A89" s="47"/>
      <c r="B89" s="2"/>
      <c r="C89" s="2"/>
      <c r="D89" s="2"/>
      <c r="E89" s="2"/>
    </row>
    <row r="90" spans="1:5" x14ac:dyDescent="0.25">
      <c r="A90" s="47"/>
      <c r="B90" s="2"/>
      <c r="C90" s="2"/>
      <c r="D90" s="2"/>
      <c r="E90" s="2"/>
    </row>
    <row r="91" spans="1:5" x14ac:dyDescent="0.25">
      <c r="A91" s="47"/>
      <c r="B91" s="2"/>
      <c r="C91" s="2"/>
      <c r="D91" s="2"/>
      <c r="E91" s="2"/>
    </row>
    <row r="92" spans="1:5" x14ac:dyDescent="0.25">
      <c r="A92" s="47"/>
      <c r="B92" s="2"/>
      <c r="C92" s="2"/>
      <c r="D92" s="2"/>
      <c r="E92" s="2"/>
    </row>
    <row r="93" spans="1:5" x14ac:dyDescent="0.25">
      <c r="A93" s="47"/>
      <c r="B93" s="2"/>
      <c r="C93" s="2"/>
      <c r="D93" s="2"/>
      <c r="E93" s="2"/>
    </row>
    <row r="94" spans="1:5" x14ac:dyDescent="0.25">
      <c r="A94" s="47"/>
      <c r="B94" s="2"/>
      <c r="C94" s="2"/>
      <c r="D94" s="2"/>
      <c r="E94" s="2"/>
    </row>
    <row r="95" spans="1:5" x14ac:dyDescent="0.25">
      <c r="A95" s="47"/>
      <c r="B95" s="2"/>
      <c r="C95" s="2"/>
      <c r="D95" s="2"/>
      <c r="E95" s="2"/>
    </row>
    <row r="96" spans="1:5" x14ac:dyDescent="0.25">
      <c r="A96" s="47"/>
      <c r="B96" s="2"/>
      <c r="C96" s="2"/>
      <c r="D96" s="2"/>
      <c r="E96" s="2"/>
    </row>
    <row r="97" spans="1:5" x14ac:dyDescent="0.25">
      <c r="A97" s="47"/>
      <c r="B97" s="2"/>
      <c r="C97" s="2"/>
      <c r="D97" s="2"/>
      <c r="E97" s="2"/>
    </row>
    <row r="98" spans="1:5" x14ac:dyDescent="0.25">
      <c r="A98" s="47"/>
      <c r="B98" s="2"/>
      <c r="C98" s="2"/>
      <c r="D98" s="2"/>
      <c r="E98" s="2"/>
    </row>
    <row r="99" spans="1:5" x14ac:dyDescent="0.25">
      <c r="A99" s="47"/>
      <c r="B99" s="2"/>
      <c r="C99" s="2"/>
      <c r="D99" s="2"/>
      <c r="E99" s="2"/>
    </row>
    <row r="100" spans="1:5" x14ac:dyDescent="0.25">
      <c r="A100" s="47"/>
      <c r="B100" s="2"/>
      <c r="C100" s="2"/>
      <c r="D100" s="2"/>
      <c r="E100" s="2"/>
    </row>
    <row r="101" spans="1:5" x14ac:dyDescent="0.25">
      <c r="A101" s="47"/>
      <c r="B101" s="2"/>
      <c r="C101" s="2"/>
      <c r="D101" s="2"/>
      <c r="E101" s="2"/>
    </row>
    <row r="102" spans="1:5" x14ac:dyDescent="0.25">
      <c r="A102" s="63"/>
      <c r="B102" s="2"/>
      <c r="C102" s="2"/>
      <c r="D102" s="2"/>
      <c r="E102" s="2"/>
    </row>
    <row r="103" spans="1:5" x14ac:dyDescent="0.25">
      <c r="A103" s="47"/>
      <c r="B103" s="2"/>
      <c r="C103" s="2"/>
      <c r="D103" s="2"/>
      <c r="E103" s="2"/>
    </row>
    <row r="104" spans="1:5" x14ac:dyDescent="0.25">
      <c r="A104" s="47"/>
      <c r="B104" s="2"/>
      <c r="C104" s="2"/>
      <c r="D104" s="2"/>
      <c r="E104" s="2"/>
    </row>
    <row r="105" spans="1:5" x14ac:dyDescent="0.25">
      <c r="A105" s="47"/>
      <c r="B105" s="2"/>
      <c r="C105" s="2"/>
      <c r="D105" s="2"/>
      <c r="E105" s="2"/>
    </row>
    <row r="106" spans="1:5" x14ac:dyDescent="0.25">
      <c r="A106" s="47"/>
      <c r="B106" s="2"/>
      <c r="C106" s="2"/>
      <c r="D106" s="2"/>
      <c r="E106" s="2"/>
    </row>
    <row r="107" spans="1:5" x14ac:dyDescent="0.25">
      <c r="A107" s="47"/>
      <c r="B107" s="2"/>
      <c r="C107" s="2"/>
      <c r="D107" s="2"/>
      <c r="E107" s="2"/>
    </row>
    <row r="108" spans="1:5" x14ac:dyDescent="0.25">
      <c r="A108" s="47"/>
      <c r="B108" s="2"/>
      <c r="C108" s="2"/>
      <c r="D108" s="2"/>
      <c r="E108" s="2"/>
    </row>
    <row r="109" spans="1:5" x14ac:dyDescent="0.25">
      <c r="A109" s="47"/>
      <c r="B109" s="2"/>
      <c r="C109" s="2"/>
      <c r="D109" s="2"/>
      <c r="E109" s="2"/>
    </row>
    <row r="110" spans="1:5" x14ac:dyDescent="0.25">
      <c r="A110" s="47"/>
      <c r="B110" s="2"/>
      <c r="C110" s="2"/>
      <c r="D110" s="2"/>
      <c r="E110" s="2"/>
    </row>
    <row r="111" spans="1:5" x14ac:dyDescent="0.25">
      <c r="A111" s="47"/>
      <c r="B111" s="2"/>
      <c r="C111" s="2"/>
      <c r="D111" s="2"/>
      <c r="E111" s="2"/>
    </row>
    <row r="112" spans="1:5" x14ac:dyDescent="0.25">
      <c r="A112" s="47"/>
      <c r="B112" s="2"/>
      <c r="C112" s="2"/>
      <c r="D112" s="2"/>
      <c r="E112" s="2"/>
    </row>
    <row r="113" spans="1:5" x14ac:dyDescent="0.25">
      <c r="A113" s="47"/>
      <c r="B113" s="2"/>
      <c r="C113" s="2"/>
      <c r="D113" s="2"/>
      <c r="E113" s="2"/>
    </row>
    <row r="114" spans="1:5" x14ac:dyDescent="0.25">
      <c r="A114" s="47"/>
      <c r="B114" s="35"/>
      <c r="C114" s="34"/>
    </row>
    <row r="115" spans="1:5" x14ac:dyDescent="0.25">
      <c r="A115" s="47"/>
      <c r="B115" s="35"/>
      <c r="C115" s="34"/>
    </row>
    <row r="116" spans="1:5" x14ac:dyDescent="0.25">
      <c r="A116" s="47"/>
      <c r="B116" s="35"/>
      <c r="C116" s="34"/>
    </row>
    <row r="117" spans="1:5" x14ac:dyDescent="0.25">
      <c r="A117" s="47"/>
      <c r="B117" s="35"/>
      <c r="C117" s="34"/>
    </row>
    <row r="118" spans="1:5" x14ac:dyDescent="0.25">
      <c r="A118" s="47"/>
      <c r="B118" s="35"/>
      <c r="C118" s="34"/>
    </row>
    <row r="119" spans="1:5" x14ac:dyDescent="0.25">
      <c r="A119" s="47"/>
      <c r="B119" s="35"/>
      <c r="C119" s="34"/>
    </row>
    <row r="120" spans="1:5" x14ac:dyDescent="0.25">
      <c r="A120" s="47"/>
      <c r="B120" s="35"/>
      <c r="C120" s="34"/>
    </row>
    <row r="121" spans="1:5" x14ac:dyDescent="0.25">
      <c r="A121" s="47"/>
      <c r="B121" s="35"/>
      <c r="C121" s="34"/>
    </row>
    <row r="122" spans="1:5" x14ac:dyDescent="0.25">
      <c r="A122" s="47"/>
      <c r="B122" s="35"/>
      <c r="C122" s="34"/>
    </row>
    <row r="123" spans="1:5" x14ac:dyDescent="0.25">
      <c r="A123" s="47"/>
      <c r="B123" s="35"/>
      <c r="C123" s="34"/>
    </row>
    <row r="124" spans="1:5" x14ac:dyDescent="0.25">
      <c r="A124" s="47"/>
      <c r="B124" s="35"/>
      <c r="C124" s="34"/>
    </row>
    <row r="125" spans="1:5" x14ac:dyDescent="0.25">
      <c r="A125" s="47"/>
      <c r="B125" s="35"/>
      <c r="C125" s="34"/>
    </row>
    <row r="126" spans="1:5" x14ac:dyDescent="0.25">
      <c r="A126" s="47"/>
      <c r="B126" s="35"/>
      <c r="C126" s="34"/>
    </row>
    <row r="127" spans="1:5" x14ac:dyDescent="0.25">
      <c r="A127" s="47"/>
      <c r="B127" s="35"/>
      <c r="C127" s="34"/>
    </row>
    <row r="128" spans="1:5" x14ac:dyDescent="0.25">
      <c r="A128" s="47"/>
      <c r="B128" s="35"/>
      <c r="C128" s="34"/>
    </row>
    <row r="129" spans="1:3" x14ac:dyDescent="0.25">
      <c r="A129" s="47"/>
      <c r="B129" s="35"/>
      <c r="C129" s="34"/>
    </row>
    <row r="130" spans="1:3" x14ac:dyDescent="0.25">
      <c r="A130" s="47"/>
      <c r="B130" s="35"/>
      <c r="C130" s="34"/>
    </row>
    <row r="131" spans="1:3" x14ac:dyDescent="0.25">
      <c r="A131" s="47"/>
      <c r="B131" s="35"/>
      <c r="C131" s="34"/>
    </row>
    <row r="132" spans="1:3" x14ac:dyDescent="0.25">
      <c r="A132" s="47"/>
      <c r="B132" s="35"/>
      <c r="C132" s="34"/>
    </row>
    <row r="133" spans="1:3" x14ac:dyDescent="0.25">
      <c r="A133" s="47"/>
      <c r="B133" s="35"/>
      <c r="C133" s="34"/>
    </row>
    <row r="134" spans="1:3" x14ac:dyDescent="0.25">
      <c r="A134" s="47"/>
      <c r="B134" s="35"/>
      <c r="C134" s="34"/>
    </row>
    <row r="135" spans="1:3" x14ac:dyDescent="0.25">
      <c r="A135" s="47"/>
      <c r="B135" s="35"/>
      <c r="C135" s="34"/>
    </row>
    <row r="136" spans="1:3" x14ac:dyDescent="0.25">
      <c r="A136" s="47"/>
      <c r="B136" s="35"/>
      <c r="C136" s="34"/>
    </row>
    <row r="137" spans="1:3" x14ac:dyDescent="0.25">
      <c r="A137" s="47"/>
      <c r="B137" s="35"/>
      <c r="C137" s="34"/>
    </row>
    <row r="138" spans="1:3" x14ac:dyDescent="0.25">
      <c r="A138" s="47"/>
      <c r="B138" s="35"/>
      <c r="C138" s="34"/>
    </row>
    <row r="139" spans="1:3" x14ac:dyDescent="0.25">
      <c r="A139" s="47"/>
      <c r="B139" s="35"/>
      <c r="C139" s="34"/>
    </row>
    <row r="140" spans="1:3" x14ac:dyDescent="0.25">
      <c r="A140" s="47"/>
      <c r="B140" s="35"/>
      <c r="C140" s="34"/>
    </row>
    <row r="141" spans="1:3" x14ac:dyDescent="0.25">
      <c r="A141" s="47"/>
      <c r="B141" s="35"/>
      <c r="C141" s="34"/>
    </row>
    <row r="142" spans="1:3" x14ac:dyDescent="0.25">
      <c r="A142" s="47"/>
      <c r="B142" s="35"/>
      <c r="C142" s="34"/>
    </row>
    <row r="143" spans="1:3" x14ac:dyDescent="0.25">
      <c r="A143" s="47"/>
      <c r="B143" s="35"/>
      <c r="C143" s="34"/>
    </row>
    <row r="144" spans="1:3" x14ac:dyDescent="0.25">
      <c r="A144" s="47"/>
      <c r="B144" s="35"/>
      <c r="C144" s="34"/>
    </row>
    <row r="145" spans="1:5" x14ac:dyDescent="0.25">
      <c r="A145" s="52"/>
      <c r="B145" s="35"/>
      <c r="C145" s="34"/>
      <c r="E145" s="52"/>
    </row>
    <row r="148" spans="1:5" x14ac:dyDescent="0.25">
      <c r="E148" s="52"/>
    </row>
  </sheetData>
  <sortState ref="A76:E83">
    <sortCondition descending="1" ref="A76:A83"/>
  </sortState>
  <conditionalFormatting sqref="A85">
    <cfRule type="duplicateValues" dxfId="21" priority="1"/>
  </conditionalFormatting>
  <hyperlinks>
    <hyperlink ref="A1" location="'List of Figs &amp; Tables'!A1" display="Link to Index"/>
  </hyperlinks>
  <pageMargins left="0.7" right="0.7" top="0.75" bottom="0.75" header="0.3" footer="0.3"/>
  <pageSetup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4"/>
  <sheetViews>
    <sheetView topLeftCell="A37" zoomScaleNormal="100" workbookViewId="0">
      <selection activeCell="F7" sqref="F7"/>
    </sheetView>
  </sheetViews>
  <sheetFormatPr defaultRowHeight="15" x14ac:dyDescent="0.25"/>
  <cols>
    <col min="1" max="1" width="36.7109375" customWidth="1"/>
  </cols>
  <sheetData>
    <row r="1" spans="1:7" x14ac:dyDescent="0.25">
      <c r="A1" s="18" t="s">
        <v>89</v>
      </c>
      <c r="C1" s="31" t="s">
        <v>141</v>
      </c>
    </row>
    <row r="3" spans="1:7" x14ac:dyDescent="0.25">
      <c r="B3" s="297" t="s">
        <v>656</v>
      </c>
      <c r="C3" s="297" t="s">
        <v>658</v>
      </c>
      <c r="D3" s="297" t="s">
        <v>659</v>
      </c>
      <c r="E3" s="297" t="s">
        <v>116</v>
      </c>
      <c r="G3" s="31"/>
    </row>
    <row r="4" spans="1:7" x14ac:dyDescent="0.25">
      <c r="A4" s="297" t="s">
        <v>40</v>
      </c>
      <c r="B4" s="290">
        <v>0</v>
      </c>
      <c r="C4" s="290">
        <v>0.16666666666666666</v>
      </c>
      <c r="D4" s="290">
        <v>0.83333333333333337</v>
      </c>
      <c r="E4" s="137">
        <f>SUM(B4:D4)</f>
        <v>1</v>
      </c>
    </row>
    <row r="5" spans="1:7" x14ac:dyDescent="0.25">
      <c r="A5" s="297" t="s">
        <v>57</v>
      </c>
      <c r="B5" s="290">
        <v>0</v>
      </c>
      <c r="C5" s="290">
        <v>0.33333333333333331</v>
      </c>
      <c r="D5" s="290">
        <v>0.66666666666666663</v>
      </c>
      <c r="E5" s="2">
        <f>SUM(B5:D5)</f>
        <v>1</v>
      </c>
    </row>
    <row r="6" spans="1:7" x14ac:dyDescent="0.25">
      <c r="A6" s="297" t="s">
        <v>52</v>
      </c>
      <c r="B6" s="290">
        <v>0.2</v>
      </c>
      <c r="C6" s="290">
        <v>0.4</v>
      </c>
      <c r="D6" s="290">
        <v>0.3</v>
      </c>
      <c r="E6" s="2">
        <f t="shared" ref="E6:E33" si="0">SUM(B6:D6)</f>
        <v>0.90000000000000013</v>
      </c>
    </row>
    <row r="7" spans="1:7" x14ac:dyDescent="0.25">
      <c r="A7" s="297" t="s">
        <v>54</v>
      </c>
      <c r="B7" s="290">
        <v>0.1111111111111111</v>
      </c>
      <c r="C7" s="290">
        <v>0.66666666666666663</v>
      </c>
      <c r="D7" s="290">
        <v>0.1111111111111111</v>
      </c>
      <c r="E7" s="2">
        <f t="shared" si="0"/>
        <v>0.88888888888888884</v>
      </c>
    </row>
    <row r="8" spans="1:7" x14ac:dyDescent="0.25">
      <c r="A8" s="297" t="s">
        <v>35</v>
      </c>
      <c r="B8" s="290">
        <v>0.75</v>
      </c>
      <c r="C8" s="290">
        <v>0.125</v>
      </c>
      <c r="D8" s="290">
        <v>0</v>
      </c>
      <c r="E8" s="2">
        <f t="shared" si="0"/>
        <v>0.875</v>
      </c>
    </row>
    <row r="9" spans="1:7" x14ac:dyDescent="0.25">
      <c r="A9" s="297" t="s">
        <v>646</v>
      </c>
      <c r="B9" s="290">
        <v>0.33333333333333331</v>
      </c>
      <c r="C9" s="290">
        <v>0.16666666666666666</v>
      </c>
      <c r="D9" s="290">
        <v>0.33333333333333331</v>
      </c>
      <c r="E9" s="2">
        <f t="shared" ref="E9:E17" si="1">SUM(B9:D9)</f>
        <v>0.83333333333333326</v>
      </c>
    </row>
    <row r="10" spans="1:7" x14ac:dyDescent="0.25">
      <c r="A10" s="297" t="s">
        <v>655</v>
      </c>
      <c r="B10" s="290">
        <v>0.83333333333333337</v>
      </c>
      <c r="C10" s="290">
        <v>0</v>
      </c>
      <c r="D10" s="290">
        <v>0</v>
      </c>
      <c r="E10" s="2">
        <f t="shared" si="1"/>
        <v>0.83333333333333337</v>
      </c>
    </row>
    <row r="11" spans="1:7" x14ac:dyDescent="0.25">
      <c r="A11" s="297" t="s">
        <v>639</v>
      </c>
      <c r="B11" s="290">
        <v>0.5</v>
      </c>
      <c r="C11" s="290">
        <v>0.33333333333333331</v>
      </c>
      <c r="D11" s="290">
        <v>0</v>
      </c>
      <c r="E11" s="2">
        <f t="shared" si="1"/>
        <v>0.83333333333333326</v>
      </c>
    </row>
    <row r="12" spans="1:7" x14ac:dyDescent="0.25">
      <c r="A12" s="297" t="s">
        <v>39</v>
      </c>
      <c r="B12" s="290">
        <v>0.66666666666666663</v>
      </c>
      <c r="C12" s="290">
        <v>0</v>
      </c>
      <c r="D12" s="290">
        <v>0.16666666666666666</v>
      </c>
      <c r="E12" s="2">
        <f t="shared" si="1"/>
        <v>0.83333333333333326</v>
      </c>
    </row>
    <row r="13" spans="1:7" x14ac:dyDescent="0.25">
      <c r="A13" s="297" t="s">
        <v>37</v>
      </c>
      <c r="B13" s="290">
        <v>0.6</v>
      </c>
      <c r="C13" s="290">
        <v>0.1</v>
      </c>
      <c r="D13" s="290">
        <v>0.1</v>
      </c>
      <c r="E13" s="2">
        <f t="shared" si="1"/>
        <v>0.79999999999999993</v>
      </c>
    </row>
    <row r="14" spans="1:7" x14ac:dyDescent="0.25">
      <c r="A14" s="297" t="s">
        <v>55</v>
      </c>
      <c r="B14" s="290">
        <v>0.3</v>
      </c>
      <c r="C14" s="290">
        <v>0.4</v>
      </c>
      <c r="D14" s="290">
        <v>0.1</v>
      </c>
      <c r="E14" s="2">
        <f t="shared" si="1"/>
        <v>0.79999999999999993</v>
      </c>
    </row>
    <row r="15" spans="1:7" x14ac:dyDescent="0.25">
      <c r="A15" s="297" t="s">
        <v>69</v>
      </c>
      <c r="B15" s="290">
        <v>0.23333333333333334</v>
      </c>
      <c r="C15" s="290">
        <v>0.33333333333333331</v>
      </c>
      <c r="D15" s="290">
        <v>0.23333333333333334</v>
      </c>
      <c r="E15" s="2">
        <f t="shared" si="1"/>
        <v>0.8</v>
      </c>
    </row>
    <row r="16" spans="1:7" x14ac:dyDescent="0.25">
      <c r="A16" s="297" t="s">
        <v>56</v>
      </c>
      <c r="B16" s="290">
        <v>0.6</v>
      </c>
      <c r="C16" s="290">
        <v>0.2</v>
      </c>
      <c r="D16" s="290">
        <v>0</v>
      </c>
      <c r="E16" s="2">
        <f t="shared" si="1"/>
        <v>0.8</v>
      </c>
    </row>
    <row r="17" spans="1:5" x14ac:dyDescent="0.25">
      <c r="A17" s="297" t="s">
        <v>49</v>
      </c>
      <c r="B17" s="290">
        <v>0.6</v>
      </c>
      <c r="C17" s="290">
        <v>0.1</v>
      </c>
      <c r="D17" s="290">
        <v>0.1</v>
      </c>
      <c r="E17" s="2">
        <f t="shared" si="1"/>
        <v>0.79999999999999993</v>
      </c>
    </row>
    <row r="18" spans="1:5" x14ac:dyDescent="0.25">
      <c r="A18" s="297" t="s">
        <v>50</v>
      </c>
      <c r="B18" s="290">
        <v>0.52941176470588236</v>
      </c>
      <c r="C18" s="290">
        <v>0.23529411764705882</v>
      </c>
      <c r="D18" s="290">
        <v>0</v>
      </c>
      <c r="E18" s="2">
        <f t="shared" si="0"/>
        <v>0.76470588235294112</v>
      </c>
    </row>
    <row r="19" spans="1:5" x14ac:dyDescent="0.25">
      <c r="A19" s="297" t="s">
        <v>88</v>
      </c>
      <c r="B19" s="290">
        <v>0.125</v>
      </c>
      <c r="C19" s="290">
        <v>0.375</v>
      </c>
      <c r="D19" s="290">
        <v>0.25</v>
      </c>
      <c r="E19" s="2">
        <f>SUM(B19:D19)</f>
        <v>0.75</v>
      </c>
    </row>
    <row r="20" spans="1:5" x14ac:dyDescent="0.25">
      <c r="A20" s="297" t="s">
        <v>24</v>
      </c>
      <c r="B20" s="290">
        <v>0.16666666666666666</v>
      </c>
      <c r="C20" s="290">
        <v>0.5</v>
      </c>
      <c r="D20" s="290">
        <v>8.3333333333333329E-2</v>
      </c>
      <c r="E20" s="2">
        <f>SUM(B20:D20)</f>
        <v>0.75</v>
      </c>
    </row>
    <row r="21" spans="1:5" x14ac:dyDescent="0.25">
      <c r="A21" s="297" t="s">
        <v>34</v>
      </c>
      <c r="B21" s="290">
        <v>0.53333333333333333</v>
      </c>
      <c r="C21" s="290">
        <v>0.2</v>
      </c>
      <c r="D21" s="290">
        <v>0</v>
      </c>
      <c r="E21" s="2">
        <f t="shared" si="0"/>
        <v>0.73333333333333339</v>
      </c>
    </row>
    <row r="22" spans="1:5" x14ac:dyDescent="0.25">
      <c r="A22" s="297" t="s">
        <v>43</v>
      </c>
      <c r="B22" s="290">
        <v>0.5714285714285714</v>
      </c>
      <c r="C22" s="290">
        <v>0.14285714285714285</v>
      </c>
      <c r="D22" s="290">
        <v>0</v>
      </c>
      <c r="E22" s="2">
        <f t="shared" ref="E22:E29" si="2">SUM(B22:D22)</f>
        <v>0.71428571428571419</v>
      </c>
    </row>
    <row r="23" spans="1:5" x14ac:dyDescent="0.25">
      <c r="A23" s="297" t="s">
        <v>45</v>
      </c>
      <c r="B23" s="290">
        <v>0.7142857142857143</v>
      </c>
      <c r="C23" s="290">
        <v>0</v>
      </c>
      <c r="D23" s="290">
        <v>0</v>
      </c>
      <c r="E23" s="2">
        <f t="shared" si="2"/>
        <v>0.7142857142857143</v>
      </c>
    </row>
    <row r="24" spans="1:5" x14ac:dyDescent="0.25">
      <c r="A24" s="297" t="s">
        <v>48</v>
      </c>
      <c r="B24" s="290">
        <v>0.44444444444444442</v>
      </c>
      <c r="C24" s="290">
        <v>0.22222222222222221</v>
      </c>
      <c r="D24" s="290">
        <v>0</v>
      </c>
      <c r="E24" s="2">
        <f t="shared" si="2"/>
        <v>0.66666666666666663</v>
      </c>
    </row>
    <row r="25" spans="1:5" x14ac:dyDescent="0.25">
      <c r="A25" s="297" t="s">
        <v>53</v>
      </c>
      <c r="B25" s="290">
        <v>0.44444444444444442</v>
      </c>
      <c r="C25" s="290">
        <v>0.22222222222222221</v>
      </c>
      <c r="D25" s="290">
        <v>0</v>
      </c>
      <c r="E25" s="2">
        <f t="shared" si="2"/>
        <v>0.66666666666666663</v>
      </c>
    </row>
    <row r="26" spans="1:5" x14ac:dyDescent="0.25">
      <c r="A26" s="297" t="s">
        <v>36</v>
      </c>
      <c r="B26" s="290">
        <v>0.22222222222222221</v>
      </c>
      <c r="C26" s="290">
        <v>0.22222222222222221</v>
      </c>
      <c r="D26" s="290">
        <v>0.22222222222222221</v>
      </c>
      <c r="E26" s="2">
        <f t="shared" si="2"/>
        <v>0.66666666666666663</v>
      </c>
    </row>
    <row r="27" spans="1:5" x14ac:dyDescent="0.25">
      <c r="A27" s="297" t="s">
        <v>641</v>
      </c>
      <c r="B27" s="290">
        <v>0.33333333333333331</v>
      </c>
      <c r="C27" s="290">
        <v>0.16666666666666666</v>
      </c>
      <c r="D27" s="290">
        <v>0.16666666666666666</v>
      </c>
      <c r="E27" s="2">
        <f t="shared" si="2"/>
        <v>0.66666666666666663</v>
      </c>
    </row>
    <row r="28" spans="1:5" x14ac:dyDescent="0.25">
      <c r="A28" s="297" t="s">
        <v>51</v>
      </c>
      <c r="B28" s="290">
        <v>0.375</v>
      </c>
      <c r="C28" s="290">
        <v>0.125</v>
      </c>
      <c r="D28" s="290">
        <v>0.125</v>
      </c>
      <c r="E28" s="2">
        <f t="shared" si="2"/>
        <v>0.625</v>
      </c>
    </row>
    <row r="29" spans="1:5" x14ac:dyDescent="0.25">
      <c r="A29" s="297" t="s">
        <v>650</v>
      </c>
      <c r="B29" s="290">
        <v>0.625</v>
      </c>
      <c r="C29" s="290">
        <v>0</v>
      </c>
      <c r="D29" s="290">
        <v>0</v>
      </c>
      <c r="E29" s="2">
        <f t="shared" si="2"/>
        <v>0.625</v>
      </c>
    </row>
    <row r="30" spans="1:5" x14ac:dyDescent="0.25">
      <c r="A30" s="297" t="s">
        <v>44</v>
      </c>
      <c r="B30" s="290">
        <v>0.38461538461538464</v>
      </c>
      <c r="C30" s="290">
        <v>0.15384615384615385</v>
      </c>
      <c r="D30" s="290">
        <v>7.6923076923076927E-2</v>
      </c>
      <c r="E30" s="2">
        <f t="shared" si="0"/>
        <v>0.61538461538461542</v>
      </c>
    </row>
    <row r="31" spans="1:5" x14ac:dyDescent="0.25">
      <c r="A31" s="301" t="s">
        <v>651</v>
      </c>
      <c r="B31" s="290">
        <v>0.53333333333333333</v>
      </c>
      <c r="C31" s="290">
        <v>0</v>
      </c>
      <c r="D31" s="290">
        <v>6.6666666666666666E-2</v>
      </c>
      <c r="E31" s="2">
        <f>SUM(B31:D31)</f>
        <v>0.6</v>
      </c>
    </row>
    <row r="32" spans="1:5" x14ac:dyDescent="0.25">
      <c r="A32" s="302" t="s">
        <v>62</v>
      </c>
      <c r="B32" s="290">
        <v>0.24</v>
      </c>
      <c r="C32" s="290">
        <v>0.32</v>
      </c>
      <c r="D32" s="290">
        <v>0.04</v>
      </c>
      <c r="E32" s="2">
        <f>SUM(B32:D32)</f>
        <v>0.60000000000000009</v>
      </c>
    </row>
    <row r="33" spans="1:5" x14ac:dyDescent="0.25">
      <c r="A33" s="297" t="s">
        <v>637</v>
      </c>
      <c r="B33" s="290">
        <v>0.5</v>
      </c>
      <c r="C33" s="290">
        <v>8.3333333333333329E-2</v>
      </c>
      <c r="D33" s="290">
        <v>0</v>
      </c>
      <c r="E33" s="2">
        <f t="shared" si="0"/>
        <v>0.58333333333333337</v>
      </c>
    </row>
    <row r="34" spans="1:5" x14ac:dyDescent="0.25">
      <c r="A34" s="297" t="s">
        <v>46</v>
      </c>
      <c r="B34" s="290">
        <v>0.2857142857142857</v>
      </c>
      <c r="C34" s="290">
        <v>0.2857142857142857</v>
      </c>
      <c r="D34" s="290">
        <v>0</v>
      </c>
      <c r="E34" s="2">
        <f>SUM(B34:D34)</f>
        <v>0.5714285714285714</v>
      </c>
    </row>
    <row r="35" spans="1:5" x14ac:dyDescent="0.25">
      <c r="A35" s="297" t="s">
        <v>47</v>
      </c>
      <c r="B35" s="290">
        <v>0.5714285714285714</v>
      </c>
      <c r="C35" s="290">
        <v>0</v>
      </c>
      <c r="D35" s="290">
        <v>0</v>
      </c>
      <c r="E35" s="2">
        <f>SUM(B35:D35)</f>
        <v>0.5714285714285714</v>
      </c>
    </row>
    <row r="36" spans="1:5" x14ac:dyDescent="0.25">
      <c r="A36" s="297" t="s">
        <v>408</v>
      </c>
      <c r="B36" s="290">
        <v>0.33333333333333331</v>
      </c>
      <c r="C36" s="290">
        <v>0.22222222222222221</v>
      </c>
      <c r="D36" s="290">
        <v>0</v>
      </c>
      <c r="E36" s="2">
        <f>SUM(B36:D36)</f>
        <v>0.55555555555555558</v>
      </c>
    </row>
    <row r="37" spans="1:5" x14ac:dyDescent="0.25">
      <c r="A37" s="297" t="s">
        <v>92</v>
      </c>
      <c r="B37" s="290">
        <v>0.1111111111111111</v>
      </c>
      <c r="C37" s="290">
        <v>0.33333333333333331</v>
      </c>
      <c r="D37" s="290">
        <v>0.1111111111111111</v>
      </c>
      <c r="E37" s="2">
        <f>SUM(B37:D37)</f>
        <v>0.55555555555555558</v>
      </c>
    </row>
    <row r="38" spans="1:5" x14ac:dyDescent="0.25">
      <c r="A38" s="297" t="s">
        <v>42</v>
      </c>
      <c r="B38" s="290">
        <v>0.45454545454545453</v>
      </c>
      <c r="C38" s="290">
        <v>9.0909090909090912E-2</v>
      </c>
      <c r="D38" s="290">
        <v>0</v>
      </c>
      <c r="E38" s="2">
        <f t="shared" ref="E38:E62" si="3">SUM(B38:D38)</f>
        <v>0.54545454545454541</v>
      </c>
    </row>
    <row r="39" spans="1:5" x14ac:dyDescent="0.25">
      <c r="A39" s="297" t="s">
        <v>70</v>
      </c>
      <c r="B39" s="290">
        <v>0.36842105263157893</v>
      </c>
      <c r="C39" s="290">
        <v>5.2631578947368418E-2</v>
      </c>
      <c r="D39" s="290">
        <v>0.10526315789473684</v>
      </c>
      <c r="E39" s="2">
        <f t="shared" si="3"/>
        <v>0.52631578947368418</v>
      </c>
    </row>
    <row r="40" spans="1:5" x14ac:dyDescent="0.25">
      <c r="A40" s="297" t="s">
        <v>399</v>
      </c>
      <c r="B40" s="290">
        <v>0.16666666666666666</v>
      </c>
      <c r="C40" s="290">
        <v>0.16666666666666666</v>
      </c>
      <c r="D40" s="290">
        <v>0.16666666666666666</v>
      </c>
      <c r="E40" s="2">
        <f>SUM(B40:D40)</f>
        <v>0.5</v>
      </c>
    </row>
    <row r="41" spans="1:5" x14ac:dyDescent="0.25">
      <c r="A41" s="297" t="s">
        <v>30</v>
      </c>
      <c r="B41" s="290">
        <v>0.33333333333333331</v>
      </c>
      <c r="C41" s="290">
        <v>0.125</v>
      </c>
      <c r="D41" s="290">
        <v>4.1666666666666664E-2</v>
      </c>
      <c r="E41" s="2">
        <f>SUM(B41:D41)</f>
        <v>0.5</v>
      </c>
    </row>
    <row r="42" spans="1:5" x14ac:dyDescent="0.25">
      <c r="A42" s="297" t="s">
        <v>84</v>
      </c>
      <c r="B42" s="290">
        <v>0.33333333333333331</v>
      </c>
      <c r="C42" s="290">
        <v>0.1111111111111111</v>
      </c>
      <c r="D42" s="290">
        <v>0</v>
      </c>
      <c r="E42" s="2">
        <f>SUM(B42:D42)</f>
        <v>0.44444444444444442</v>
      </c>
    </row>
    <row r="43" spans="1:5" x14ac:dyDescent="0.25">
      <c r="A43" s="297" t="s">
        <v>31</v>
      </c>
      <c r="B43" s="290">
        <v>0.33333333333333331</v>
      </c>
      <c r="C43" s="290">
        <v>0.1111111111111111</v>
      </c>
      <c r="D43" s="290">
        <v>0</v>
      </c>
      <c r="E43" s="2">
        <f>SUM(B43:D43)</f>
        <v>0.44444444444444442</v>
      </c>
    </row>
    <row r="44" spans="1:5" x14ac:dyDescent="0.25">
      <c r="A44" s="297" t="s">
        <v>652</v>
      </c>
      <c r="B44" s="290">
        <v>0.42857142857142855</v>
      </c>
      <c r="C44" s="290">
        <v>0</v>
      </c>
      <c r="D44" s="290">
        <v>0</v>
      </c>
      <c r="E44" s="2">
        <f t="shared" si="3"/>
        <v>0.42857142857142855</v>
      </c>
    </row>
    <row r="45" spans="1:5" x14ac:dyDescent="0.25">
      <c r="A45" s="297" t="s">
        <v>32</v>
      </c>
      <c r="B45" s="290">
        <v>0.41666666666666669</v>
      </c>
      <c r="C45" s="290">
        <v>0</v>
      </c>
      <c r="D45" s="290">
        <v>0</v>
      </c>
      <c r="E45" s="2">
        <f t="shared" si="3"/>
        <v>0.41666666666666669</v>
      </c>
    </row>
    <row r="46" spans="1:5" x14ac:dyDescent="0.25">
      <c r="A46" s="297" t="s">
        <v>75</v>
      </c>
      <c r="B46" s="290">
        <v>0.4</v>
      </c>
      <c r="C46" s="290">
        <v>0</v>
      </c>
      <c r="D46" s="290">
        <v>0</v>
      </c>
      <c r="E46" s="2">
        <f>SUM(B46:D46)</f>
        <v>0.4</v>
      </c>
    </row>
    <row r="47" spans="1:5" x14ac:dyDescent="0.25">
      <c r="A47" s="297" t="s">
        <v>642</v>
      </c>
      <c r="B47" s="290">
        <v>0</v>
      </c>
      <c r="C47" s="290">
        <v>0.2</v>
      </c>
      <c r="D47" s="290">
        <v>0.2</v>
      </c>
      <c r="E47" s="2">
        <f>SUM(B47:D47)</f>
        <v>0.4</v>
      </c>
    </row>
    <row r="48" spans="1:5" x14ac:dyDescent="0.25">
      <c r="A48" s="297" t="s">
        <v>38</v>
      </c>
      <c r="B48" s="290">
        <v>0.3</v>
      </c>
      <c r="C48" s="290">
        <v>0.1</v>
      </c>
      <c r="D48" s="290">
        <v>0</v>
      </c>
      <c r="E48" s="2">
        <f>SUM(B48:D48)</f>
        <v>0.4</v>
      </c>
    </row>
    <row r="49" spans="1:5" x14ac:dyDescent="0.25">
      <c r="A49" s="297" t="s">
        <v>41</v>
      </c>
      <c r="B49" s="290">
        <v>0.125</v>
      </c>
      <c r="C49" s="290">
        <v>0.25</v>
      </c>
      <c r="D49" s="290">
        <v>0</v>
      </c>
      <c r="E49" s="2">
        <f t="shared" si="3"/>
        <v>0.375</v>
      </c>
    </row>
    <row r="50" spans="1:5" x14ac:dyDescent="0.25">
      <c r="A50" s="297" t="s">
        <v>76</v>
      </c>
      <c r="B50" s="290">
        <v>0.3</v>
      </c>
      <c r="C50" s="290">
        <v>0</v>
      </c>
      <c r="D50" s="290">
        <v>0</v>
      </c>
      <c r="E50" s="2">
        <f t="shared" ref="E50:E55" si="4">SUM(B50:D50)</f>
        <v>0.3</v>
      </c>
    </row>
    <row r="51" spans="1:5" x14ac:dyDescent="0.25">
      <c r="A51" s="297" t="s">
        <v>74</v>
      </c>
      <c r="B51" s="290">
        <v>0.1</v>
      </c>
      <c r="C51" s="290">
        <v>0.1</v>
      </c>
      <c r="D51" s="290">
        <v>0.1</v>
      </c>
      <c r="E51" s="2">
        <f t="shared" si="4"/>
        <v>0.30000000000000004</v>
      </c>
    </row>
    <row r="52" spans="1:5" x14ac:dyDescent="0.25">
      <c r="A52" s="297" t="s">
        <v>33</v>
      </c>
      <c r="B52" s="290">
        <v>0.21428571428571427</v>
      </c>
      <c r="C52" s="290">
        <v>7.1428571428571425E-2</v>
      </c>
      <c r="D52" s="290">
        <v>0</v>
      </c>
      <c r="E52" s="2">
        <f t="shared" si="4"/>
        <v>0.2857142857142857</v>
      </c>
    </row>
    <row r="53" spans="1:5" x14ac:dyDescent="0.25">
      <c r="A53" s="300" t="s">
        <v>653</v>
      </c>
      <c r="B53" s="290">
        <v>0.14285714285714285</v>
      </c>
      <c r="C53" s="290">
        <v>0.14285714285714285</v>
      </c>
      <c r="D53" s="290">
        <v>0</v>
      </c>
      <c r="E53" s="2">
        <f t="shared" si="4"/>
        <v>0.2857142857142857</v>
      </c>
    </row>
    <row r="54" spans="1:5" x14ac:dyDescent="0.25">
      <c r="A54" s="301" t="s">
        <v>406</v>
      </c>
      <c r="B54" s="290">
        <v>0.14285714285714285</v>
      </c>
      <c r="C54" s="290">
        <v>0.14285714285714285</v>
      </c>
      <c r="D54" s="290">
        <v>0</v>
      </c>
      <c r="E54" s="2">
        <f t="shared" si="4"/>
        <v>0.2857142857142857</v>
      </c>
    </row>
    <row r="55" spans="1:5" x14ac:dyDescent="0.25">
      <c r="A55" s="297" t="s">
        <v>28</v>
      </c>
      <c r="B55" s="290">
        <v>0.29411764705882354</v>
      </c>
      <c r="C55" s="290">
        <v>0</v>
      </c>
      <c r="D55" s="290">
        <v>0</v>
      </c>
      <c r="E55" s="2">
        <f t="shared" si="4"/>
        <v>0.29411764705882354</v>
      </c>
    </row>
    <row r="56" spans="1:5" x14ac:dyDescent="0.25">
      <c r="A56" s="297" t="s">
        <v>73</v>
      </c>
      <c r="B56" s="290">
        <v>0.2</v>
      </c>
      <c r="C56" s="290">
        <v>0</v>
      </c>
      <c r="D56" s="290">
        <v>6.6666666666666666E-2</v>
      </c>
      <c r="E56" s="2">
        <f t="shared" si="3"/>
        <v>0.26666666666666666</v>
      </c>
    </row>
    <row r="57" spans="1:5" x14ac:dyDescent="0.25">
      <c r="A57" s="297" t="s">
        <v>86</v>
      </c>
      <c r="B57" s="290">
        <v>0.125</v>
      </c>
      <c r="C57" s="290">
        <v>0.125</v>
      </c>
      <c r="D57" s="290">
        <v>0</v>
      </c>
      <c r="E57" s="2">
        <f t="shared" si="3"/>
        <v>0.25</v>
      </c>
    </row>
    <row r="58" spans="1:5" x14ac:dyDescent="0.25">
      <c r="A58" s="297" t="s">
        <v>66</v>
      </c>
      <c r="B58" s="290">
        <v>0.2</v>
      </c>
      <c r="C58" s="290">
        <v>0</v>
      </c>
      <c r="D58" s="290">
        <v>0</v>
      </c>
      <c r="E58" s="2">
        <f t="shared" si="3"/>
        <v>0.2</v>
      </c>
    </row>
    <row r="59" spans="1:5" x14ac:dyDescent="0.25">
      <c r="A59" s="297" t="s">
        <v>27</v>
      </c>
      <c r="B59" s="290">
        <v>0.125</v>
      </c>
      <c r="C59" s="290">
        <v>6.25E-2</v>
      </c>
      <c r="D59" s="290">
        <v>0</v>
      </c>
      <c r="E59" s="2">
        <f t="shared" si="3"/>
        <v>0.1875</v>
      </c>
    </row>
    <row r="60" spans="1:5" x14ac:dyDescent="0.25">
      <c r="A60" s="297" t="s">
        <v>403</v>
      </c>
      <c r="B60" s="290">
        <v>0.16666666666666666</v>
      </c>
      <c r="C60" s="290">
        <v>0</v>
      </c>
      <c r="D60" s="290">
        <v>0</v>
      </c>
      <c r="E60" s="2">
        <f>SUM(B60:D60)</f>
        <v>0.16666666666666666</v>
      </c>
    </row>
    <row r="61" spans="1:5" x14ac:dyDescent="0.25">
      <c r="A61" s="297" t="s">
        <v>71</v>
      </c>
      <c r="B61" s="290">
        <v>0.17391304347826086</v>
      </c>
      <c r="C61" s="290">
        <v>0</v>
      </c>
      <c r="D61" s="290">
        <v>0</v>
      </c>
      <c r="E61" s="2">
        <f>SUM(B61:D61)</f>
        <v>0.17391304347826086</v>
      </c>
    </row>
    <row r="62" spans="1:5" x14ac:dyDescent="0.25">
      <c r="A62" s="297" t="s">
        <v>79</v>
      </c>
      <c r="B62" s="290">
        <v>0.15384615384615385</v>
      </c>
      <c r="C62" s="290">
        <v>0</v>
      </c>
      <c r="D62" s="290">
        <v>0</v>
      </c>
      <c r="E62" s="2">
        <f t="shared" si="3"/>
        <v>0.15384615384615385</v>
      </c>
    </row>
    <row r="63" spans="1:5" x14ac:dyDescent="0.25">
      <c r="A63" s="297" t="s">
        <v>81</v>
      </c>
      <c r="B63" s="290">
        <v>0.14285714285714285</v>
      </c>
      <c r="C63" s="290">
        <v>0</v>
      </c>
      <c r="D63" s="290">
        <v>0</v>
      </c>
      <c r="E63" s="2">
        <f t="shared" ref="E63:E68" si="5">SUM(B63:D63)</f>
        <v>0.14285714285714285</v>
      </c>
    </row>
    <row r="64" spans="1:5" s="63" customFormat="1" x14ac:dyDescent="0.25">
      <c r="A64" s="297" t="s">
        <v>405</v>
      </c>
      <c r="B64" s="290">
        <v>0.14285714285714285</v>
      </c>
      <c r="C64" s="290">
        <v>0</v>
      </c>
      <c r="D64" s="290">
        <v>0</v>
      </c>
      <c r="E64" s="2">
        <f t="shared" si="5"/>
        <v>0.14285714285714285</v>
      </c>
    </row>
    <row r="65" spans="1:5" x14ac:dyDescent="0.25">
      <c r="A65" s="297" t="s">
        <v>80</v>
      </c>
      <c r="B65" s="290">
        <v>0.14285714285714285</v>
      </c>
      <c r="C65" s="290">
        <v>0</v>
      </c>
      <c r="D65" s="290">
        <v>0</v>
      </c>
      <c r="E65" s="2">
        <f t="shared" si="5"/>
        <v>0.14285714285714285</v>
      </c>
    </row>
    <row r="66" spans="1:5" x14ac:dyDescent="0.25">
      <c r="A66" s="297" t="s">
        <v>85</v>
      </c>
      <c r="B66" s="290">
        <v>6.6666666666666666E-2</v>
      </c>
      <c r="C66" s="290">
        <v>6.6666666666666666E-2</v>
      </c>
      <c r="D66" s="290">
        <v>0</v>
      </c>
      <c r="E66" s="2">
        <f t="shared" si="5"/>
        <v>0.13333333333333333</v>
      </c>
    </row>
    <row r="67" spans="1:5" x14ac:dyDescent="0.25">
      <c r="A67" s="297" t="s">
        <v>77</v>
      </c>
      <c r="B67" s="290">
        <v>0.1</v>
      </c>
      <c r="C67" s="290">
        <v>3.3333333333333333E-2</v>
      </c>
      <c r="D67" s="290">
        <v>0</v>
      </c>
      <c r="E67" s="2">
        <f t="shared" si="5"/>
        <v>0.13333333333333333</v>
      </c>
    </row>
    <row r="68" spans="1:5" x14ac:dyDescent="0.25">
      <c r="A68" s="297" t="s">
        <v>654</v>
      </c>
      <c r="B68" s="290">
        <v>0.125</v>
      </c>
      <c r="C68" s="290">
        <v>0</v>
      </c>
      <c r="D68" s="290">
        <v>0</v>
      </c>
      <c r="E68" s="2">
        <f t="shared" si="5"/>
        <v>0.125</v>
      </c>
    </row>
    <row r="69" spans="1:5" x14ac:dyDescent="0.25">
      <c r="A69" s="297" t="s">
        <v>91</v>
      </c>
      <c r="B69" s="290">
        <v>5.8823529411764705E-2</v>
      </c>
      <c r="C69" s="290">
        <v>5.8823529411764705E-2</v>
      </c>
      <c r="D69" s="290">
        <v>0</v>
      </c>
      <c r="E69" s="2">
        <f t="shared" ref="E69:E73" si="6">SUM(B69:D69)</f>
        <v>0.11764705882352941</v>
      </c>
    </row>
    <row r="70" spans="1:5" x14ac:dyDescent="0.25">
      <c r="A70" s="297" t="s">
        <v>660</v>
      </c>
      <c r="B70" s="290">
        <v>0.1111111111111111</v>
      </c>
      <c r="C70" s="290">
        <v>0</v>
      </c>
      <c r="D70" s="290">
        <v>0</v>
      </c>
      <c r="E70" s="2">
        <f>SUM(B70:D70)</f>
        <v>0.1111111111111111</v>
      </c>
    </row>
    <row r="71" spans="1:5" x14ac:dyDescent="0.25">
      <c r="A71" s="297" t="s">
        <v>26</v>
      </c>
      <c r="B71" s="290">
        <v>0</v>
      </c>
      <c r="C71" s="290">
        <v>0.1111111111111111</v>
      </c>
      <c r="D71" s="290">
        <v>0</v>
      </c>
      <c r="E71" s="2">
        <f>SUM(B71:D71)</f>
        <v>0.1111111111111111</v>
      </c>
    </row>
    <row r="72" spans="1:5" x14ac:dyDescent="0.25">
      <c r="A72" s="297" t="s">
        <v>83</v>
      </c>
      <c r="B72" s="290">
        <v>0.1</v>
      </c>
      <c r="C72" s="290">
        <v>0</v>
      </c>
      <c r="D72" s="290">
        <v>0</v>
      </c>
      <c r="E72" s="2">
        <f t="shared" si="6"/>
        <v>0.1</v>
      </c>
    </row>
    <row r="73" spans="1:5" x14ac:dyDescent="0.25">
      <c r="A73" s="297" t="s">
        <v>87</v>
      </c>
      <c r="B73" s="290">
        <v>9.0909090909090912E-2</v>
      </c>
      <c r="C73" s="290">
        <v>0</v>
      </c>
      <c r="D73" s="290">
        <v>0</v>
      </c>
      <c r="E73" s="2">
        <f t="shared" si="6"/>
        <v>9.0909090909090912E-2</v>
      </c>
    </row>
    <row r="74" spans="1:5" x14ac:dyDescent="0.25">
      <c r="A74" s="297" t="s">
        <v>82</v>
      </c>
      <c r="B74" s="290">
        <v>8.3333333333333329E-2</v>
      </c>
      <c r="C74" s="290">
        <v>0</v>
      </c>
      <c r="D74" s="290">
        <v>0</v>
      </c>
      <c r="E74" s="2">
        <f t="shared" ref="E74:E83" si="7">SUM(B74:D74)</f>
        <v>8.3333333333333329E-2</v>
      </c>
    </row>
    <row r="75" spans="1:5" x14ac:dyDescent="0.25">
      <c r="A75" s="297" t="s">
        <v>78</v>
      </c>
      <c r="B75" s="290">
        <v>7.6923076923076927E-2</v>
      </c>
      <c r="C75" s="290">
        <v>0</v>
      </c>
      <c r="D75" s="290">
        <v>0</v>
      </c>
      <c r="E75" s="2">
        <f t="shared" si="7"/>
        <v>7.6923076923076927E-2</v>
      </c>
    </row>
    <row r="76" spans="1:5" x14ac:dyDescent="0.25">
      <c r="A76" s="297" t="s">
        <v>29</v>
      </c>
      <c r="B76" s="290">
        <v>0</v>
      </c>
      <c r="C76" s="290">
        <v>7.1428571428571425E-2</v>
      </c>
      <c r="D76" s="290">
        <v>0</v>
      </c>
      <c r="E76" s="2">
        <f t="shared" si="7"/>
        <v>7.1428571428571425E-2</v>
      </c>
    </row>
    <row r="77" spans="1:5" x14ac:dyDescent="0.25">
      <c r="A77" s="297" t="s">
        <v>25</v>
      </c>
      <c r="B77" s="290">
        <v>6.6666666666666666E-2</v>
      </c>
      <c r="C77" s="290">
        <v>0</v>
      </c>
      <c r="D77" s="290">
        <v>0</v>
      </c>
      <c r="E77" s="2">
        <f t="shared" si="7"/>
        <v>6.6666666666666666E-2</v>
      </c>
    </row>
    <row r="78" spans="1:5" x14ac:dyDescent="0.25">
      <c r="A78" s="297" t="s">
        <v>67</v>
      </c>
      <c r="B78" s="290">
        <v>0</v>
      </c>
      <c r="C78" s="290">
        <v>0</v>
      </c>
      <c r="D78" s="290">
        <v>0</v>
      </c>
      <c r="E78" s="2">
        <f t="shared" si="7"/>
        <v>0</v>
      </c>
    </row>
    <row r="79" spans="1:5" x14ac:dyDescent="0.25">
      <c r="A79" s="297" t="s">
        <v>61</v>
      </c>
      <c r="B79" s="290">
        <v>0</v>
      </c>
      <c r="C79" s="290">
        <v>0</v>
      </c>
      <c r="D79" s="290">
        <v>0</v>
      </c>
      <c r="E79" s="2">
        <f t="shared" si="7"/>
        <v>0</v>
      </c>
    </row>
    <row r="80" spans="1:5" x14ac:dyDescent="0.25">
      <c r="A80" s="297" t="s">
        <v>400</v>
      </c>
      <c r="B80" s="290">
        <v>0</v>
      </c>
      <c r="C80" s="290">
        <v>0</v>
      </c>
      <c r="D80" s="290">
        <v>0</v>
      </c>
      <c r="E80" s="137">
        <f t="shared" si="7"/>
        <v>0</v>
      </c>
    </row>
    <row r="81" spans="1:5" x14ac:dyDescent="0.25">
      <c r="A81" s="297" t="s">
        <v>68</v>
      </c>
      <c r="B81" s="290">
        <v>0</v>
      </c>
      <c r="C81" s="290">
        <v>0</v>
      </c>
      <c r="D81" s="290">
        <v>0</v>
      </c>
      <c r="E81" s="2">
        <f t="shared" si="7"/>
        <v>0</v>
      </c>
    </row>
    <row r="82" spans="1:5" x14ac:dyDescent="0.25">
      <c r="A82" s="297" t="s">
        <v>72</v>
      </c>
      <c r="B82" s="290">
        <v>0</v>
      </c>
      <c r="C82" s="290">
        <v>0</v>
      </c>
      <c r="D82" s="290">
        <v>0</v>
      </c>
      <c r="E82" s="2">
        <f t="shared" si="7"/>
        <v>0</v>
      </c>
    </row>
    <row r="83" spans="1:5" x14ac:dyDescent="0.25">
      <c r="A83" s="297" t="s">
        <v>220</v>
      </c>
      <c r="B83" s="290">
        <v>0</v>
      </c>
      <c r="C83" s="290">
        <v>0</v>
      </c>
      <c r="D83" s="290">
        <v>0</v>
      </c>
      <c r="E83" s="2">
        <f t="shared" si="7"/>
        <v>0</v>
      </c>
    </row>
    <row r="84" spans="1:5" x14ac:dyDescent="0.25">
      <c r="A84" s="48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48"/>
      <c r="B86" s="2"/>
      <c r="C86" s="2"/>
      <c r="D86" s="2"/>
      <c r="E86" s="2"/>
    </row>
    <row r="87" spans="1:5" x14ac:dyDescent="0.25">
      <c r="A87" s="48"/>
      <c r="B87" s="2"/>
      <c r="C87" s="2"/>
      <c r="D87" s="2"/>
      <c r="E87" s="2"/>
    </row>
    <row r="88" spans="1:5" x14ac:dyDescent="0.25">
      <c r="A88" s="48"/>
      <c r="B88" s="2"/>
      <c r="C88" s="2"/>
      <c r="D88" s="2"/>
      <c r="E88" s="2"/>
    </row>
    <row r="89" spans="1:5" x14ac:dyDescent="0.25">
      <c r="A89" s="48"/>
      <c r="B89" s="2"/>
      <c r="C89" s="2"/>
      <c r="D89" s="2"/>
      <c r="E89" s="2"/>
    </row>
    <row r="90" spans="1:5" x14ac:dyDescent="0.25">
      <c r="A90" s="48"/>
      <c r="B90" s="2"/>
      <c r="C90" s="2"/>
      <c r="D90" s="2"/>
      <c r="E90" s="2"/>
    </row>
    <row r="91" spans="1:5" x14ac:dyDescent="0.25">
      <c r="A91" s="48"/>
      <c r="B91" s="2"/>
      <c r="C91" s="2"/>
      <c r="D91" s="2"/>
      <c r="E91" s="2"/>
    </row>
    <row r="92" spans="1:5" x14ac:dyDescent="0.25">
      <c r="A92" s="48"/>
      <c r="B92" s="2"/>
      <c r="C92" s="2"/>
      <c r="D92" s="2"/>
      <c r="E92" s="2"/>
    </row>
    <row r="93" spans="1:5" x14ac:dyDescent="0.25">
      <c r="A93" s="48"/>
      <c r="B93" s="2"/>
      <c r="C93" s="2"/>
      <c r="D93" s="2"/>
      <c r="E93" s="2"/>
    </row>
    <row r="94" spans="1:5" x14ac:dyDescent="0.25">
      <c r="A94" s="48"/>
      <c r="B94" s="2"/>
      <c r="C94" s="2"/>
      <c r="D94" s="2"/>
      <c r="E94" s="2"/>
    </row>
    <row r="95" spans="1:5" x14ac:dyDescent="0.25">
      <c r="A95" s="48"/>
      <c r="B95" s="2"/>
      <c r="C95" s="2"/>
      <c r="D95" s="2"/>
      <c r="E95" s="2"/>
    </row>
    <row r="96" spans="1:5" x14ac:dyDescent="0.25">
      <c r="A96" s="48"/>
      <c r="B96" s="2"/>
      <c r="C96" s="2"/>
      <c r="D96" s="2"/>
      <c r="E96" s="2"/>
    </row>
    <row r="97" spans="1:5" x14ac:dyDescent="0.25">
      <c r="A97" s="48"/>
      <c r="B97" s="2"/>
      <c r="C97" s="2"/>
      <c r="D97" s="2"/>
      <c r="E97" s="2"/>
    </row>
    <row r="98" spans="1:5" x14ac:dyDescent="0.25">
      <c r="A98" s="48"/>
      <c r="B98" s="2"/>
      <c r="C98" s="2"/>
      <c r="D98" s="2"/>
      <c r="E98" s="2"/>
    </row>
    <row r="99" spans="1:5" x14ac:dyDescent="0.25">
      <c r="A99" s="48"/>
      <c r="B99" s="2"/>
      <c r="C99" s="2"/>
      <c r="D99" s="2"/>
      <c r="E99" s="2"/>
    </row>
    <row r="100" spans="1:5" x14ac:dyDescent="0.25">
      <c r="A100" s="48"/>
      <c r="B100" s="2"/>
      <c r="C100" s="2"/>
      <c r="D100" s="2"/>
      <c r="E100" s="2"/>
    </row>
    <row r="101" spans="1:5" x14ac:dyDescent="0.25">
      <c r="A101" s="48"/>
      <c r="B101" s="2"/>
      <c r="C101" s="2"/>
      <c r="D101" s="2"/>
      <c r="E101" s="2"/>
    </row>
    <row r="102" spans="1:5" x14ac:dyDescent="0.25">
      <c r="A102" s="48"/>
      <c r="B102" s="2"/>
      <c r="C102" s="2"/>
      <c r="D102" s="2"/>
      <c r="E102" s="2"/>
    </row>
    <row r="103" spans="1:5" x14ac:dyDescent="0.25">
      <c r="A103" s="48"/>
      <c r="B103" s="2"/>
      <c r="C103" s="2"/>
      <c r="D103" s="2"/>
      <c r="E103" s="2"/>
    </row>
    <row r="104" spans="1:5" x14ac:dyDescent="0.25">
      <c r="A104" s="48"/>
      <c r="B104" s="2"/>
      <c r="C104" s="2"/>
      <c r="D104" s="2"/>
      <c r="E104" s="2"/>
    </row>
    <row r="105" spans="1:5" x14ac:dyDescent="0.25">
      <c r="A105" s="48"/>
      <c r="B105" s="2"/>
      <c r="C105" s="2"/>
      <c r="D105" s="2"/>
      <c r="E105" s="2"/>
    </row>
    <row r="106" spans="1:5" x14ac:dyDescent="0.25">
      <c r="A106" s="48"/>
      <c r="B106" s="2"/>
      <c r="C106" s="2"/>
      <c r="D106" s="2"/>
      <c r="E106" s="2"/>
    </row>
    <row r="107" spans="1:5" x14ac:dyDescent="0.25">
      <c r="A107" s="48"/>
      <c r="B107" s="2"/>
      <c r="C107" s="2"/>
      <c r="D107" s="2"/>
      <c r="E107" s="2"/>
    </row>
    <row r="108" spans="1:5" x14ac:dyDescent="0.25">
      <c r="A108" s="48"/>
      <c r="B108" s="2"/>
      <c r="C108" s="2"/>
      <c r="D108" s="2"/>
      <c r="E108" s="2"/>
    </row>
    <row r="109" spans="1:5" x14ac:dyDescent="0.25">
      <c r="A109" s="48"/>
      <c r="B109" s="2"/>
      <c r="C109" s="2"/>
      <c r="D109" s="2"/>
      <c r="E109" s="2"/>
    </row>
    <row r="110" spans="1:5" x14ac:dyDescent="0.25">
      <c r="A110" s="48"/>
      <c r="B110" s="2"/>
      <c r="C110" s="2"/>
      <c r="D110" s="2"/>
      <c r="E110" s="2"/>
    </row>
    <row r="111" spans="1:5" x14ac:dyDescent="0.25">
      <c r="A111" s="48"/>
      <c r="B111" s="2"/>
      <c r="C111" s="2"/>
      <c r="D111" s="2"/>
      <c r="E111" s="2"/>
    </row>
    <row r="112" spans="1:5" x14ac:dyDescent="0.25">
      <c r="A112" s="48"/>
      <c r="B112" s="2"/>
      <c r="C112" s="2"/>
      <c r="D112" s="2"/>
      <c r="E112" s="2"/>
    </row>
    <row r="113" spans="1:3" x14ac:dyDescent="0.25">
      <c r="A113" s="48"/>
      <c r="B113" s="35"/>
      <c r="C113" s="34"/>
    </row>
    <row r="114" spans="1:3" x14ac:dyDescent="0.25">
      <c r="A114" s="48"/>
      <c r="B114" s="35"/>
      <c r="C114" s="34"/>
    </row>
    <row r="115" spans="1:3" x14ac:dyDescent="0.25">
      <c r="A115" s="48"/>
      <c r="B115" s="35"/>
      <c r="C115" s="34"/>
    </row>
    <row r="116" spans="1:3" x14ac:dyDescent="0.25">
      <c r="A116" s="48"/>
      <c r="B116" s="35"/>
      <c r="C116" s="34"/>
    </row>
    <row r="117" spans="1:3" x14ac:dyDescent="0.25">
      <c r="A117" s="48"/>
      <c r="B117" s="35"/>
      <c r="C117" s="34"/>
    </row>
    <row r="118" spans="1:3" x14ac:dyDescent="0.25">
      <c r="A118" s="48"/>
      <c r="B118" s="35"/>
      <c r="C118" s="34"/>
    </row>
    <row r="119" spans="1:3" x14ac:dyDescent="0.25">
      <c r="A119" s="48"/>
      <c r="B119" s="35"/>
      <c r="C119" s="34"/>
    </row>
    <row r="120" spans="1:3" x14ac:dyDescent="0.25">
      <c r="A120" s="48"/>
      <c r="B120" s="35"/>
      <c r="C120" s="34"/>
    </row>
    <row r="121" spans="1:3" x14ac:dyDescent="0.25">
      <c r="A121" s="48"/>
      <c r="B121" s="35"/>
      <c r="C121" s="34"/>
    </row>
    <row r="122" spans="1:3" x14ac:dyDescent="0.25">
      <c r="A122" s="48"/>
      <c r="B122" s="35"/>
      <c r="C122" s="34"/>
    </row>
    <row r="123" spans="1:3" x14ac:dyDescent="0.25">
      <c r="A123" s="48"/>
      <c r="B123" s="35"/>
      <c r="C123" s="34"/>
    </row>
    <row r="124" spans="1:3" x14ac:dyDescent="0.25">
      <c r="A124" s="48"/>
      <c r="B124" s="35"/>
      <c r="C124" s="34"/>
    </row>
    <row r="125" spans="1:3" x14ac:dyDescent="0.25">
      <c r="A125" s="48"/>
      <c r="B125" s="35"/>
      <c r="C125" s="34"/>
    </row>
    <row r="126" spans="1:3" x14ac:dyDescent="0.25">
      <c r="A126" s="48"/>
      <c r="B126" s="35"/>
      <c r="C126" s="34"/>
    </row>
    <row r="127" spans="1:3" x14ac:dyDescent="0.25">
      <c r="A127" s="48"/>
      <c r="B127" s="35"/>
      <c r="C127" s="34"/>
    </row>
    <row r="128" spans="1:3" x14ac:dyDescent="0.25">
      <c r="A128" s="48"/>
      <c r="B128" s="35"/>
      <c r="C128" s="34"/>
    </row>
    <row r="129" spans="1:5" x14ac:dyDescent="0.25">
      <c r="A129" s="48"/>
      <c r="B129" s="35"/>
      <c r="C129" s="34"/>
    </row>
    <row r="130" spans="1:5" x14ac:dyDescent="0.25">
      <c r="A130" s="48"/>
      <c r="B130" s="35"/>
      <c r="C130" s="34"/>
    </row>
    <row r="131" spans="1:5" x14ac:dyDescent="0.25">
      <c r="A131" s="48"/>
      <c r="B131" s="35"/>
      <c r="C131" s="34"/>
    </row>
    <row r="132" spans="1:5" x14ac:dyDescent="0.25">
      <c r="A132" s="48"/>
      <c r="B132" s="35"/>
      <c r="C132" s="34"/>
    </row>
    <row r="133" spans="1:5" x14ac:dyDescent="0.25">
      <c r="A133" s="48"/>
      <c r="B133" s="35"/>
      <c r="C133" s="34"/>
    </row>
    <row r="134" spans="1:5" x14ac:dyDescent="0.25">
      <c r="A134" s="48"/>
      <c r="B134" s="35"/>
      <c r="C134" s="34"/>
    </row>
    <row r="135" spans="1:5" x14ac:dyDescent="0.25">
      <c r="A135" s="48"/>
      <c r="B135" s="35"/>
      <c r="C135" s="34"/>
    </row>
    <row r="136" spans="1:5" x14ac:dyDescent="0.25">
      <c r="A136" s="48"/>
      <c r="B136" s="35"/>
      <c r="C136" s="34"/>
    </row>
    <row r="137" spans="1:5" x14ac:dyDescent="0.25">
      <c r="A137" s="48"/>
      <c r="B137" s="35"/>
      <c r="C137" s="34"/>
    </row>
    <row r="138" spans="1:5" x14ac:dyDescent="0.25">
      <c r="A138" s="48"/>
      <c r="B138" s="35"/>
      <c r="C138" s="34"/>
    </row>
    <row r="139" spans="1:5" x14ac:dyDescent="0.25">
      <c r="A139" s="48"/>
      <c r="B139" s="35"/>
      <c r="C139" s="34"/>
    </row>
    <row r="140" spans="1:5" x14ac:dyDescent="0.25">
      <c r="A140" s="48"/>
      <c r="B140" s="35"/>
      <c r="C140" s="34"/>
    </row>
    <row r="141" spans="1:5" x14ac:dyDescent="0.25">
      <c r="A141" s="48"/>
      <c r="B141" s="35"/>
      <c r="C141" s="34"/>
    </row>
    <row r="142" spans="1:5" x14ac:dyDescent="0.25">
      <c r="A142" s="48"/>
      <c r="B142" s="35"/>
      <c r="C142" s="34"/>
    </row>
    <row r="143" spans="1:5" x14ac:dyDescent="0.25">
      <c r="A143" s="48"/>
      <c r="B143" s="35"/>
      <c r="C143" s="34"/>
      <c r="E143" s="52"/>
    </row>
    <row r="144" spans="1:5" x14ac:dyDescent="0.25">
      <c r="A144" s="52"/>
      <c r="B144" s="35"/>
      <c r="C144" s="34"/>
    </row>
  </sheetData>
  <sortState ref="A78:E83">
    <sortCondition descending="1" ref="A78:A83"/>
  </sortState>
  <conditionalFormatting sqref="A85">
    <cfRule type="duplicateValues" dxfId="20" priority="1"/>
  </conditionalFormatting>
  <hyperlinks>
    <hyperlink ref="A1" location="'List of Figs &amp; Tables'!A1" display="Link to Index"/>
  </hyperlinks>
  <pageMargins left="0.7" right="0.7" top="0.75" bottom="0.75" header="0.3" footer="0.3"/>
  <pageSetup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1"/>
  <sheetViews>
    <sheetView topLeftCell="A28" zoomScaleNormal="100" workbookViewId="0">
      <selection activeCell="F30" sqref="F30"/>
    </sheetView>
  </sheetViews>
  <sheetFormatPr defaultRowHeight="15" x14ac:dyDescent="0.25"/>
  <cols>
    <col min="1" max="1" width="32.85546875" customWidth="1"/>
  </cols>
  <sheetData>
    <row r="1" spans="1:7" x14ac:dyDescent="0.25">
      <c r="A1" s="18" t="s">
        <v>89</v>
      </c>
      <c r="C1" s="31" t="s">
        <v>142</v>
      </c>
    </row>
    <row r="3" spans="1:7" x14ac:dyDescent="0.25">
      <c r="B3" s="266" t="s">
        <v>656</v>
      </c>
      <c r="C3" s="266" t="s">
        <v>658</v>
      </c>
      <c r="D3" s="266" t="s">
        <v>659</v>
      </c>
      <c r="E3" s="266" t="s">
        <v>116</v>
      </c>
      <c r="G3" s="31"/>
    </row>
    <row r="4" spans="1:7" x14ac:dyDescent="0.25">
      <c r="A4" s="298" t="s">
        <v>40</v>
      </c>
      <c r="B4" s="292">
        <v>0</v>
      </c>
      <c r="C4" s="292">
        <v>0.16666666666666666</v>
      </c>
      <c r="D4" s="292">
        <v>0.83333333333333337</v>
      </c>
      <c r="E4" s="2">
        <f t="shared" ref="E4:E31" si="0">B4+C4+D4</f>
        <v>1</v>
      </c>
    </row>
    <row r="5" spans="1:7" x14ac:dyDescent="0.25">
      <c r="A5" s="298" t="s">
        <v>57</v>
      </c>
      <c r="B5" s="292">
        <v>0</v>
      </c>
      <c r="C5" s="292">
        <v>0.4</v>
      </c>
      <c r="D5" s="292">
        <v>0.53333333333333333</v>
      </c>
      <c r="E5" s="137">
        <f t="shared" si="0"/>
        <v>0.93333333333333335</v>
      </c>
    </row>
    <row r="6" spans="1:7" x14ac:dyDescent="0.25">
      <c r="A6" s="298" t="s">
        <v>52</v>
      </c>
      <c r="B6" s="292">
        <v>0</v>
      </c>
      <c r="C6" s="292">
        <v>0.6</v>
      </c>
      <c r="D6" s="292">
        <v>0.3</v>
      </c>
      <c r="E6" s="2">
        <f>B6+C6+D6</f>
        <v>0.89999999999999991</v>
      </c>
    </row>
    <row r="7" spans="1:7" x14ac:dyDescent="0.25">
      <c r="A7" s="298" t="s">
        <v>49</v>
      </c>
      <c r="B7" s="292">
        <v>0.5</v>
      </c>
      <c r="C7" s="292">
        <v>0.3</v>
      </c>
      <c r="D7" s="292">
        <v>0.1</v>
      </c>
      <c r="E7" s="2">
        <f>B7+C7+D7</f>
        <v>0.9</v>
      </c>
    </row>
    <row r="8" spans="1:7" x14ac:dyDescent="0.25">
      <c r="A8" s="298" t="s">
        <v>639</v>
      </c>
      <c r="B8" s="292">
        <v>0.42857142857142855</v>
      </c>
      <c r="C8" s="292">
        <v>0.2857142857142857</v>
      </c>
      <c r="D8" s="292">
        <v>0.14285714285714285</v>
      </c>
      <c r="E8" s="2">
        <f>B8+C8+D8</f>
        <v>0.85714285714285698</v>
      </c>
    </row>
    <row r="9" spans="1:7" x14ac:dyDescent="0.25">
      <c r="A9" s="298" t="s">
        <v>51</v>
      </c>
      <c r="B9" s="292">
        <v>0.5714285714285714</v>
      </c>
      <c r="C9" s="292">
        <v>0.14285714285714285</v>
      </c>
      <c r="D9" s="292">
        <v>0.14285714285714285</v>
      </c>
      <c r="E9" s="2">
        <f>B9+C9+D9</f>
        <v>0.85714285714285698</v>
      </c>
    </row>
    <row r="10" spans="1:7" x14ac:dyDescent="0.25">
      <c r="A10" s="298" t="s">
        <v>641</v>
      </c>
      <c r="B10" s="292">
        <v>0.5</v>
      </c>
      <c r="C10" s="292">
        <v>0.16666666666666666</v>
      </c>
      <c r="D10" s="292">
        <v>0.16666666666666666</v>
      </c>
      <c r="E10" s="2">
        <f t="shared" si="0"/>
        <v>0.83333333333333326</v>
      </c>
    </row>
    <row r="11" spans="1:7" x14ac:dyDescent="0.25">
      <c r="A11" s="298" t="s">
        <v>46</v>
      </c>
      <c r="B11" s="292">
        <v>0.6</v>
      </c>
      <c r="C11" s="292">
        <v>0.2</v>
      </c>
      <c r="D11" s="292">
        <v>0</v>
      </c>
      <c r="E11" s="2">
        <f t="shared" si="0"/>
        <v>0.8</v>
      </c>
    </row>
    <row r="12" spans="1:7" x14ac:dyDescent="0.25">
      <c r="A12" s="298" t="s">
        <v>54</v>
      </c>
      <c r="B12" s="292">
        <v>0.1111111111111111</v>
      </c>
      <c r="C12" s="292">
        <v>0.44444444444444442</v>
      </c>
      <c r="D12" s="292">
        <v>0.22222222222222221</v>
      </c>
      <c r="E12" s="2">
        <f t="shared" si="0"/>
        <v>0.77777777777777779</v>
      </c>
    </row>
    <row r="13" spans="1:7" x14ac:dyDescent="0.25">
      <c r="A13" s="298" t="s">
        <v>50</v>
      </c>
      <c r="B13" s="292">
        <v>0.35294117647058826</v>
      </c>
      <c r="C13" s="292">
        <v>0.35294117647058826</v>
      </c>
      <c r="D13" s="292">
        <v>5.8823529411764705E-2</v>
      </c>
      <c r="E13" s="2">
        <f t="shared" si="0"/>
        <v>0.76470588235294124</v>
      </c>
    </row>
    <row r="14" spans="1:7" x14ac:dyDescent="0.25">
      <c r="A14" s="298" t="s">
        <v>35</v>
      </c>
      <c r="B14" s="292">
        <v>0.5</v>
      </c>
      <c r="C14" s="292">
        <v>0.25</v>
      </c>
      <c r="D14" s="292">
        <v>0</v>
      </c>
      <c r="E14" s="2">
        <f t="shared" si="0"/>
        <v>0.75</v>
      </c>
    </row>
    <row r="15" spans="1:7" x14ac:dyDescent="0.25">
      <c r="A15" s="298" t="s">
        <v>43</v>
      </c>
      <c r="B15" s="292">
        <v>0.2857142857142857</v>
      </c>
      <c r="C15" s="292">
        <v>0.42857142857142855</v>
      </c>
      <c r="D15" s="292">
        <v>0</v>
      </c>
      <c r="E15" s="2">
        <f t="shared" ref="E15:E27" si="1">B15+C15+D15</f>
        <v>0.71428571428571419</v>
      </c>
    </row>
    <row r="16" spans="1:7" x14ac:dyDescent="0.25">
      <c r="A16" s="298" t="s">
        <v>44</v>
      </c>
      <c r="B16" s="292">
        <v>0.2857142857142857</v>
      </c>
      <c r="C16" s="292">
        <v>0.2857142857142857</v>
      </c>
      <c r="D16" s="292">
        <v>0.14285714285714285</v>
      </c>
      <c r="E16" s="2">
        <f t="shared" si="1"/>
        <v>0.71428571428571419</v>
      </c>
    </row>
    <row r="17" spans="1:5" x14ac:dyDescent="0.25">
      <c r="A17" s="298" t="s">
        <v>30</v>
      </c>
      <c r="B17" s="292">
        <v>0.33333333333333331</v>
      </c>
      <c r="C17" s="292">
        <v>0.375</v>
      </c>
      <c r="D17" s="292">
        <v>0</v>
      </c>
      <c r="E17" s="2">
        <f t="shared" si="1"/>
        <v>0.70833333333333326</v>
      </c>
    </row>
    <row r="18" spans="1:5" x14ac:dyDescent="0.25">
      <c r="A18" s="298" t="s">
        <v>48</v>
      </c>
      <c r="B18" s="292">
        <v>0.44444444444444442</v>
      </c>
      <c r="C18" s="292">
        <v>0.1111111111111111</v>
      </c>
      <c r="D18" s="292">
        <v>0.1111111111111111</v>
      </c>
      <c r="E18" s="2">
        <f t="shared" si="1"/>
        <v>0.66666666666666674</v>
      </c>
    </row>
    <row r="19" spans="1:5" x14ac:dyDescent="0.25">
      <c r="A19" s="298" t="s">
        <v>31</v>
      </c>
      <c r="B19" s="292">
        <v>0.66666666666666663</v>
      </c>
      <c r="C19" s="292">
        <v>0</v>
      </c>
      <c r="D19" s="292">
        <v>0</v>
      </c>
      <c r="E19" s="2">
        <f t="shared" si="1"/>
        <v>0.66666666666666663</v>
      </c>
    </row>
    <row r="20" spans="1:5" x14ac:dyDescent="0.25">
      <c r="A20" s="298" t="s">
        <v>47</v>
      </c>
      <c r="B20" s="292">
        <v>0.66666666666666663</v>
      </c>
      <c r="C20" s="292">
        <v>0</v>
      </c>
      <c r="D20" s="292">
        <v>0</v>
      </c>
      <c r="E20" s="2">
        <f t="shared" si="1"/>
        <v>0.66666666666666663</v>
      </c>
    </row>
    <row r="21" spans="1:5" x14ac:dyDescent="0.25">
      <c r="A21" s="298" t="s">
        <v>34</v>
      </c>
      <c r="B21" s="292">
        <v>0.46666666666666667</v>
      </c>
      <c r="C21" s="292">
        <v>0.13333333333333333</v>
      </c>
      <c r="D21" s="292">
        <v>0</v>
      </c>
      <c r="E21" s="2">
        <f t="shared" si="1"/>
        <v>0.6</v>
      </c>
    </row>
    <row r="22" spans="1:5" x14ac:dyDescent="0.25">
      <c r="A22" s="298" t="s">
        <v>37</v>
      </c>
      <c r="B22" s="292">
        <v>0.5</v>
      </c>
      <c r="C22" s="292">
        <v>0</v>
      </c>
      <c r="D22" s="292">
        <v>0.1</v>
      </c>
      <c r="E22" s="2">
        <f t="shared" si="1"/>
        <v>0.6</v>
      </c>
    </row>
    <row r="23" spans="1:5" x14ac:dyDescent="0.25">
      <c r="A23" s="298" t="s">
        <v>55</v>
      </c>
      <c r="B23" s="292">
        <v>0.4</v>
      </c>
      <c r="C23" s="292">
        <v>0.2</v>
      </c>
      <c r="D23" s="292">
        <v>0</v>
      </c>
      <c r="E23" s="2">
        <f t="shared" si="1"/>
        <v>0.60000000000000009</v>
      </c>
    </row>
    <row r="24" spans="1:5" x14ac:dyDescent="0.25">
      <c r="A24" s="298" t="s">
        <v>637</v>
      </c>
      <c r="B24" s="292">
        <v>0.5</v>
      </c>
      <c r="C24" s="292">
        <v>0</v>
      </c>
      <c r="D24" s="292">
        <v>0</v>
      </c>
      <c r="E24" s="2">
        <f t="shared" si="1"/>
        <v>0.5</v>
      </c>
    </row>
    <row r="25" spans="1:5" x14ac:dyDescent="0.25">
      <c r="A25" s="298" t="s">
        <v>655</v>
      </c>
      <c r="B25" s="292">
        <v>0.5</v>
      </c>
      <c r="C25" s="292">
        <v>0</v>
      </c>
      <c r="D25" s="292">
        <v>0</v>
      </c>
      <c r="E25" s="2">
        <f t="shared" si="1"/>
        <v>0.5</v>
      </c>
    </row>
    <row r="26" spans="1:5" x14ac:dyDescent="0.25">
      <c r="A26" s="298" t="s">
        <v>53</v>
      </c>
      <c r="B26" s="292">
        <v>0.375</v>
      </c>
      <c r="C26" s="292">
        <v>0.125</v>
      </c>
      <c r="D26" s="292">
        <v>0</v>
      </c>
      <c r="E26" s="2">
        <f t="shared" si="1"/>
        <v>0.5</v>
      </c>
    </row>
    <row r="27" spans="1:5" x14ac:dyDescent="0.25">
      <c r="A27" s="298" t="s">
        <v>39</v>
      </c>
      <c r="B27" s="292">
        <v>0.33333333333333331</v>
      </c>
      <c r="C27" s="292">
        <v>0</v>
      </c>
      <c r="D27" s="292">
        <v>0.16666666666666666</v>
      </c>
      <c r="E27" s="2">
        <f t="shared" si="1"/>
        <v>0.5</v>
      </c>
    </row>
    <row r="28" spans="1:5" x14ac:dyDescent="0.25">
      <c r="A28" s="298" t="s">
        <v>56</v>
      </c>
      <c r="B28" s="292">
        <v>0.36363636363636365</v>
      </c>
      <c r="C28" s="292">
        <v>9.0909090909090912E-2</v>
      </c>
      <c r="D28" s="292">
        <v>0</v>
      </c>
      <c r="E28" s="2">
        <f t="shared" si="0"/>
        <v>0.45454545454545459</v>
      </c>
    </row>
    <row r="29" spans="1:5" x14ac:dyDescent="0.25">
      <c r="A29" s="298" t="s">
        <v>41</v>
      </c>
      <c r="B29" s="292">
        <v>0.42857142857142855</v>
      </c>
      <c r="C29" s="292">
        <v>0</v>
      </c>
      <c r="D29" s="292">
        <v>0</v>
      </c>
      <c r="E29" s="2">
        <f t="shared" si="0"/>
        <v>0.42857142857142855</v>
      </c>
    </row>
    <row r="30" spans="1:5" x14ac:dyDescent="0.25">
      <c r="A30" s="298" t="s">
        <v>33</v>
      </c>
      <c r="B30" s="292">
        <v>0.33333333333333331</v>
      </c>
      <c r="C30" s="292">
        <v>0</v>
      </c>
      <c r="D30" s="292">
        <v>6.6666666666666666E-2</v>
      </c>
      <c r="E30" s="2">
        <f t="shared" si="0"/>
        <v>0.39999999999999997</v>
      </c>
    </row>
    <row r="31" spans="1:5" x14ac:dyDescent="0.25">
      <c r="A31" s="298" t="s">
        <v>650</v>
      </c>
      <c r="B31" s="292">
        <v>0.375</v>
      </c>
      <c r="C31" s="292">
        <v>0</v>
      </c>
      <c r="D31" s="292">
        <v>0</v>
      </c>
      <c r="E31" s="2">
        <f t="shared" si="0"/>
        <v>0.375</v>
      </c>
    </row>
    <row r="32" spans="1:5" x14ac:dyDescent="0.25">
      <c r="A32" s="298" t="s">
        <v>642</v>
      </c>
      <c r="B32" s="292">
        <v>0.16666666666666666</v>
      </c>
      <c r="C32" s="292">
        <v>0</v>
      </c>
      <c r="D32" s="292">
        <v>0.16666666666666666</v>
      </c>
      <c r="E32" s="2">
        <f t="shared" ref="E32:E39" si="2">B32+C32+D32</f>
        <v>0.33333333333333331</v>
      </c>
    </row>
    <row r="33" spans="1:5" x14ac:dyDescent="0.25">
      <c r="A33" s="298" t="s">
        <v>399</v>
      </c>
      <c r="B33" s="292">
        <v>0</v>
      </c>
      <c r="C33" s="292">
        <v>0.16666666666666666</v>
      </c>
      <c r="D33" s="292">
        <v>0.16666666666666666</v>
      </c>
      <c r="E33" s="2">
        <f t="shared" si="2"/>
        <v>0.33333333333333331</v>
      </c>
    </row>
    <row r="34" spans="1:5" x14ac:dyDescent="0.25">
      <c r="A34" s="298" t="s">
        <v>651</v>
      </c>
      <c r="B34" s="292">
        <v>0.26666666666666666</v>
      </c>
      <c r="C34" s="292">
        <v>0</v>
      </c>
      <c r="D34" s="292">
        <v>6.6666666666666666E-2</v>
      </c>
      <c r="E34" s="2">
        <f t="shared" si="2"/>
        <v>0.33333333333333331</v>
      </c>
    </row>
    <row r="35" spans="1:5" x14ac:dyDescent="0.25">
      <c r="A35" s="298" t="s">
        <v>38</v>
      </c>
      <c r="B35" s="292">
        <v>0.1111111111111111</v>
      </c>
      <c r="C35" s="292">
        <v>0.1111111111111111</v>
      </c>
      <c r="D35" s="292">
        <v>0.1111111111111111</v>
      </c>
      <c r="E35" s="2">
        <f t="shared" si="2"/>
        <v>0.33333333333333331</v>
      </c>
    </row>
    <row r="36" spans="1:5" x14ac:dyDescent="0.25">
      <c r="A36" s="298" t="s">
        <v>406</v>
      </c>
      <c r="B36" s="292">
        <v>0.2857142857142857</v>
      </c>
      <c r="C36" s="292">
        <v>0</v>
      </c>
      <c r="D36" s="292">
        <v>0</v>
      </c>
      <c r="E36" s="2">
        <f t="shared" si="2"/>
        <v>0.2857142857142857</v>
      </c>
    </row>
    <row r="37" spans="1:5" x14ac:dyDescent="0.25">
      <c r="A37" s="298" t="s">
        <v>405</v>
      </c>
      <c r="B37" s="292">
        <v>0.2857142857142857</v>
      </c>
      <c r="C37" s="292">
        <v>0</v>
      </c>
      <c r="D37" s="292">
        <v>0</v>
      </c>
      <c r="E37" s="2">
        <f t="shared" si="2"/>
        <v>0.2857142857142857</v>
      </c>
    </row>
    <row r="38" spans="1:5" x14ac:dyDescent="0.25">
      <c r="A38" s="298" t="s">
        <v>661</v>
      </c>
      <c r="B38" s="292">
        <v>0.2857142857142857</v>
      </c>
      <c r="C38" s="292">
        <v>0</v>
      </c>
      <c r="D38" s="292">
        <v>0</v>
      </c>
      <c r="E38" s="2">
        <f t="shared" si="2"/>
        <v>0.2857142857142857</v>
      </c>
    </row>
    <row r="39" spans="1:5" x14ac:dyDescent="0.25">
      <c r="A39" s="298" t="s">
        <v>45</v>
      </c>
      <c r="B39" s="292">
        <v>0.2857142857142857</v>
      </c>
      <c r="C39" s="292">
        <v>0</v>
      </c>
      <c r="D39" s="292">
        <v>0</v>
      </c>
      <c r="E39" s="2">
        <f t="shared" si="2"/>
        <v>0.2857142857142857</v>
      </c>
    </row>
    <row r="40" spans="1:5" x14ac:dyDescent="0.25">
      <c r="A40" s="298" t="s">
        <v>42</v>
      </c>
      <c r="B40" s="292">
        <v>0.27272727272727271</v>
      </c>
      <c r="C40" s="292">
        <v>0</v>
      </c>
      <c r="D40" s="292">
        <v>0</v>
      </c>
      <c r="E40" s="2">
        <f t="shared" ref="E40:E63" si="3">B40+C40+D40</f>
        <v>0.27272727272727271</v>
      </c>
    </row>
    <row r="41" spans="1:5" x14ac:dyDescent="0.25">
      <c r="A41" s="298" t="s">
        <v>88</v>
      </c>
      <c r="B41" s="292">
        <v>0.25</v>
      </c>
      <c r="C41" s="292">
        <v>0</v>
      </c>
      <c r="D41" s="292">
        <v>0</v>
      </c>
      <c r="E41" s="2">
        <f t="shared" ref="E41:E46" si="4">B41+C41+D41</f>
        <v>0.25</v>
      </c>
    </row>
    <row r="42" spans="1:5" x14ac:dyDescent="0.25">
      <c r="A42" s="298" t="s">
        <v>32</v>
      </c>
      <c r="B42" s="292">
        <v>0.16666666666666666</v>
      </c>
      <c r="C42" s="292">
        <v>0</v>
      </c>
      <c r="D42" s="292">
        <v>8.3333333333333329E-2</v>
      </c>
      <c r="E42" s="2">
        <f t="shared" si="4"/>
        <v>0.25</v>
      </c>
    </row>
    <row r="43" spans="1:5" x14ac:dyDescent="0.25">
      <c r="A43" s="298" t="s">
        <v>36</v>
      </c>
      <c r="B43" s="292">
        <v>0.1111111111111111</v>
      </c>
      <c r="C43" s="292">
        <v>0.1111111111111111</v>
      </c>
      <c r="D43" s="292">
        <v>0</v>
      </c>
      <c r="E43" s="2">
        <f t="shared" si="4"/>
        <v>0.22222222222222221</v>
      </c>
    </row>
    <row r="44" spans="1:5" x14ac:dyDescent="0.25">
      <c r="A44" s="298" t="s">
        <v>74</v>
      </c>
      <c r="B44" s="292">
        <v>0.1111111111111111</v>
      </c>
      <c r="C44" s="292">
        <v>0.1111111111111111</v>
      </c>
      <c r="D44" s="292">
        <v>0</v>
      </c>
      <c r="E44" s="2">
        <f t="shared" si="4"/>
        <v>0.22222222222222221</v>
      </c>
    </row>
    <row r="45" spans="1:5" x14ac:dyDescent="0.25">
      <c r="A45" s="298" t="s">
        <v>646</v>
      </c>
      <c r="B45" s="292">
        <v>0.16666666666666666</v>
      </c>
      <c r="C45" s="292">
        <v>0</v>
      </c>
      <c r="D45" s="292">
        <v>0</v>
      </c>
      <c r="E45" s="2">
        <f t="shared" si="4"/>
        <v>0.16666666666666666</v>
      </c>
    </row>
    <row r="46" spans="1:5" x14ac:dyDescent="0.25">
      <c r="A46" s="298" t="s">
        <v>400</v>
      </c>
      <c r="B46" s="292">
        <v>0.16666666666666666</v>
      </c>
      <c r="C46" s="292">
        <v>0</v>
      </c>
      <c r="D46" s="292">
        <v>0</v>
      </c>
      <c r="E46" s="2">
        <f t="shared" si="4"/>
        <v>0.16666666666666666</v>
      </c>
    </row>
    <row r="47" spans="1:5" x14ac:dyDescent="0.25">
      <c r="A47" s="298" t="s">
        <v>69</v>
      </c>
      <c r="B47" s="292">
        <v>0.10344827586206896</v>
      </c>
      <c r="C47" s="292">
        <v>3.4482758620689655E-2</v>
      </c>
      <c r="D47" s="292">
        <v>0</v>
      </c>
      <c r="E47" s="2">
        <f t="shared" si="3"/>
        <v>0.13793103448275862</v>
      </c>
    </row>
    <row r="48" spans="1:5" x14ac:dyDescent="0.25">
      <c r="A48" s="300" t="s">
        <v>653</v>
      </c>
      <c r="B48" s="292">
        <v>0</v>
      </c>
      <c r="C48" s="292">
        <v>0</v>
      </c>
      <c r="D48" s="292">
        <v>0.125</v>
      </c>
      <c r="E48" s="2">
        <f>B48+C48+D48</f>
        <v>0.125</v>
      </c>
    </row>
    <row r="49" spans="1:5" x14ac:dyDescent="0.25">
      <c r="A49" s="298" t="s">
        <v>66</v>
      </c>
      <c r="B49" s="292">
        <v>0.125</v>
      </c>
      <c r="C49" s="292">
        <v>0</v>
      </c>
      <c r="D49" s="292">
        <v>0</v>
      </c>
      <c r="E49" s="2">
        <f>B49+C49+D49</f>
        <v>0.125</v>
      </c>
    </row>
    <row r="50" spans="1:5" x14ac:dyDescent="0.25">
      <c r="A50" s="301" t="s">
        <v>86</v>
      </c>
      <c r="B50" s="292">
        <v>0.125</v>
      </c>
      <c r="C50" s="292">
        <v>0</v>
      </c>
      <c r="D50" s="292">
        <v>0</v>
      </c>
      <c r="E50" s="2">
        <f>B50+C50+D50</f>
        <v>0.125</v>
      </c>
    </row>
    <row r="51" spans="1:5" x14ac:dyDescent="0.25">
      <c r="A51" s="298" t="s">
        <v>70</v>
      </c>
      <c r="B51" s="292">
        <v>0.11764705882352941</v>
      </c>
      <c r="C51" s="292">
        <v>0</v>
      </c>
      <c r="D51" s="292">
        <v>0</v>
      </c>
      <c r="E51" s="2">
        <f t="shared" si="3"/>
        <v>0.11764705882352941</v>
      </c>
    </row>
    <row r="52" spans="1:5" x14ac:dyDescent="0.25">
      <c r="A52" s="298" t="s">
        <v>75</v>
      </c>
      <c r="B52" s="292">
        <v>0.1111111111111111</v>
      </c>
      <c r="C52" s="292">
        <v>0</v>
      </c>
      <c r="D52" s="292">
        <v>0</v>
      </c>
      <c r="E52" s="2">
        <f>B52+C52+D52</f>
        <v>0.1111111111111111</v>
      </c>
    </row>
    <row r="53" spans="1:5" x14ac:dyDescent="0.25">
      <c r="A53" s="298" t="s">
        <v>660</v>
      </c>
      <c r="B53" s="292">
        <v>0.1111111111111111</v>
      </c>
      <c r="C53" s="292">
        <v>0</v>
      </c>
      <c r="D53" s="292">
        <v>0</v>
      </c>
      <c r="E53" s="2">
        <f>B53+C53+D53</f>
        <v>0.1111111111111111</v>
      </c>
    </row>
    <row r="54" spans="1:5" x14ac:dyDescent="0.25">
      <c r="A54" s="298" t="s">
        <v>408</v>
      </c>
      <c r="B54" s="292">
        <v>0.1111111111111111</v>
      </c>
      <c r="C54" s="292">
        <v>0</v>
      </c>
      <c r="D54" s="292">
        <v>0</v>
      </c>
      <c r="E54" s="2">
        <f>B54+C54+D54</f>
        <v>0.1111111111111111</v>
      </c>
    </row>
    <row r="55" spans="1:5" x14ac:dyDescent="0.25">
      <c r="A55" s="298" t="s">
        <v>92</v>
      </c>
      <c r="B55" s="292">
        <v>0.1111111111111111</v>
      </c>
      <c r="C55" s="292">
        <v>0</v>
      </c>
      <c r="D55" s="292">
        <v>0</v>
      </c>
      <c r="E55" s="2">
        <f>B55+C55+D55</f>
        <v>0.1111111111111111</v>
      </c>
    </row>
    <row r="56" spans="1:5" x14ac:dyDescent="0.25">
      <c r="A56" s="298" t="s">
        <v>83</v>
      </c>
      <c r="B56" s="292">
        <v>0.1</v>
      </c>
      <c r="C56" s="292">
        <v>0</v>
      </c>
      <c r="D56" s="292">
        <v>0</v>
      </c>
      <c r="E56" s="2">
        <f t="shared" si="3"/>
        <v>0.1</v>
      </c>
    </row>
    <row r="57" spans="1:5" x14ac:dyDescent="0.25">
      <c r="A57" s="298" t="s">
        <v>79</v>
      </c>
      <c r="B57" s="292">
        <v>9.0909090909090912E-2</v>
      </c>
      <c r="C57" s="292">
        <v>0</v>
      </c>
      <c r="D57" s="292">
        <v>0</v>
      </c>
      <c r="E57" s="2">
        <f t="shared" si="3"/>
        <v>9.0909090909090912E-2</v>
      </c>
    </row>
    <row r="58" spans="1:5" x14ac:dyDescent="0.25">
      <c r="A58" s="298" t="s">
        <v>24</v>
      </c>
      <c r="B58" s="292">
        <v>8.3333333333333329E-2</v>
      </c>
      <c r="C58" s="292">
        <v>0</v>
      </c>
      <c r="D58" s="292">
        <v>0</v>
      </c>
      <c r="E58" s="2">
        <f>B58+C58+D58</f>
        <v>8.3333333333333329E-2</v>
      </c>
    </row>
    <row r="59" spans="1:5" x14ac:dyDescent="0.25">
      <c r="A59" s="298" t="s">
        <v>78</v>
      </c>
      <c r="B59" s="292">
        <v>7.6923076923076927E-2</v>
      </c>
      <c r="C59" s="292">
        <v>0</v>
      </c>
      <c r="D59" s="292">
        <v>0</v>
      </c>
      <c r="E59" s="2">
        <f>B59+C59+D59</f>
        <v>7.6923076923076927E-2</v>
      </c>
    </row>
    <row r="60" spans="1:5" x14ac:dyDescent="0.25">
      <c r="A60" s="298" t="s">
        <v>91</v>
      </c>
      <c r="B60" s="292">
        <v>6.25E-2</v>
      </c>
      <c r="C60" s="292">
        <v>0</v>
      </c>
      <c r="D60" s="292">
        <v>0</v>
      </c>
      <c r="E60" s="2">
        <f t="shared" si="3"/>
        <v>6.25E-2</v>
      </c>
    </row>
    <row r="61" spans="1:5" x14ac:dyDescent="0.25">
      <c r="A61" s="301" t="s">
        <v>71</v>
      </c>
      <c r="B61" s="292">
        <v>4.3478260869565216E-2</v>
      </c>
      <c r="C61" s="292">
        <v>0</v>
      </c>
      <c r="D61" s="292">
        <v>0</v>
      </c>
      <c r="E61" s="2">
        <f>B61+C61+D61</f>
        <v>4.3478260869565216E-2</v>
      </c>
    </row>
    <row r="62" spans="1:5" x14ac:dyDescent="0.25">
      <c r="A62" s="302" t="s">
        <v>62</v>
      </c>
      <c r="B62" s="292">
        <v>2.0833333333333332E-2</v>
      </c>
      <c r="C62" s="292">
        <v>2.0833333333333332E-2</v>
      </c>
      <c r="D62" s="292">
        <v>0</v>
      </c>
      <c r="E62" s="2">
        <f>B62+C62+D62</f>
        <v>4.1666666666666664E-2</v>
      </c>
    </row>
    <row r="63" spans="1:5" x14ac:dyDescent="0.25">
      <c r="A63" s="298" t="s">
        <v>77</v>
      </c>
      <c r="B63" s="292">
        <v>0</v>
      </c>
      <c r="C63" s="292">
        <v>3.4482758620689655E-2</v>
      </c>
      <c r="D63" s="292">
        <v>0</v>
      </c>
      <c r="E63" s="2">
        <f t="shared" si="3"/>
        <v>3.4482758620689655E-2</v>
      </c>
    </row>
    <row r="64" spans="1:5" s="63" customFormat="1" x14ac:dyDescent="0.25">
      <c r="A64" s="298" t="s">
        <v>67</v>
      </c>
      <c r="B64" s="292">
        <v>0</v>
      </c>
      <c r="C64" s="292">
        <v>0</v>
      </c>
      <c r="D64" s="292">
        <v>0</v>
      </c>
      <c r="E64" s="2">
        <f t="shared" ref="E64:E83" si="5">B64+C64+D64</f>
        <v>0</v>
      </c>
    </row>
    <row r="65" spans="1:5" x14ac:dyDescent="0.25">
      <c r="A65" s="298" t="s">
        <v>85</v>
      </c>
      <c r="B65" s="292">
        <v>0</v>
      </c>
      <c r="C65" s="292">
        <v>0</v>
      </c>
      <c r="D65" s="292">
        <v>0</v>
      </c>
      <c r="E65" s="2">
        <f t="shared" si="5"/>
        <v>0</v>
      </c>
    </row>
    <row r="66" spans="1:5" x14ac:dyDescent="0.25">
      <c r="A66" s="298" t="s">
        <v>29</v>
      </c>
      <c r="B66" s="292">
        <v>0</v>
      </c>
      <c r="C66" s="292">
        <v>0</v>
      </c>
      <c r="D66" s="292">
        <v>0</v>
      </c>
      <c r="E66" s="2">
        <f t="shared" si="5"/>
        <v>0</v>
      </c>
    </row>
    <row r="67" spans="1:5" x14ac:dyDescent="0.25">
      <c r="A67" s="298" t="s">
        <v>27</v>
      </c>
      <c r="B67" s="292">
        <v>0</v>
      </c>
      <c r="C67" s="292">
        <v>0</v>
      </c>
      <c r="D67" s="292">
        <v>0</v>
      </c>
      <c r="E67" s="2">
        <f t="shared" si="5"/>
        <v>0</v>
      </c>
    </row>
    <row r="68" spans="1:5" x14ac:dyDescent="0.25">
      <c r="A68" s="298" t="s">
        <v>61</v>
      </c>
      <c r="B68" s="292">
        <v>0</v>
      </c>
      <c r="C68" s="292">
        <v>0</v>
      </c>
      <c r="D68" s="292">
        <v>0</v>
      </c>
      <c r="E68" s="2">
        <f t="shared" si="5"/>
        <v>0</v>
      </c>
    </row>
    <row r="69" spans="1:5" x14ac:dyDescent="0.25">
      <c r="A69" s="298" t="s">
        <v>403</v>
      </c>
      <c r="B69" s="292">
        <v>0</v>
      </c>
      <c r="C69" s="292">
        <v>0</v>
      </c>
      <c r="D69" s="292">
        <v>0</v>
      </c>
      <c r="E69" s="2">
        <f t="shared" si="5"/>
        <v>0</v>
      </c>
    </row>
    <row r="70" spans="1:5" x14ac:dyDescent="0.25">
      <c r="A70" s="298" t="s">
        <v>84</v>
      </c>
      <c r="B70" s="292">
        <v>0</v>
      </c>
      <c r="C70" s="292">
        <v>0</v>
      </c>
      <c r="D70" s="292">
        <v>0</v>
      </c>
      <c r="E70" s="2">
        <f t="shared" si="5"/>
        <v>0</v>
      </c>
    </row>
    <row r="71" spans="1:5" x14ac:dyDescent="0.25">
      <c r="A71" s="298" t="s">
        <v>68</v>
      </c>
      <c r="B71" s="292">
        <v>0</v>
      </c>
      <c r="C71" s="292">
        <v>0</v>
      </c>
      <c r="D71" s="292">
        <v>0</v>
      </c>
      <c r="E71" s="2">
        <f t="shared" si="5"/>
        <v>0</v>
      </c>
    </row>
    <row r="72" spans="1:5" x14ac:dyDescent="0.25">
      <c r="A72" s="298" t="s">
        <v>654</v>
      </c>
      <c r="B72" s="292">
        <v>0</v>
      </c>
      <c r="C72" s="292">
        <v>0</v>
      </c>
      <c r="D72" s="292">
        <v>0</v>
      </c>
      <c r="E72" s="2">
        <f t="shared" si="5"/>
        <v>0</v>
      </c>
    </row>
    <row r="73" spans="1:5" x14ac:dyDescent="0.25">
      <c r="A73" s="298" t="s">
        <v>25</v>
      </c>
      <c r="B73" s="292">
        <v>0</v>
      </c>
      <c r="C73" s="292">
        <v>0</v>
      </c>
      <c r="D73" s="292">
        <v>0</v>
      </c>
      <c r="E73" s="2">
        <f t="shared" si="5"/>
        <v>0</v>
      </c>
    </row>
    <row r="74" spans="1:5" x14ac:dyDescent="0.25">
      <c r="A74" s="298" t="s">
        <v>72</v>
      </c>
      <c r="B74" s="292">
        <v>0</v>
      </c>
      <c r="C74" s="292">
        <v>0</v>
      </c>
      <c r="D74" s="292">
        <v>0</v>
      </c>
      <c r="E74" s="2">
        <f t="shared" si="5"/>
        <v>0</v>
      </c>
    </row>
    <row r="75" spans="1:5" x14ac:dyDescent="0.25">
      <c r="A75" s="298" t="s">
        <v>76</v>
      </c>
      <c r="B75" s="292">
        <v>0</v>
      </c>
      <c r="C75" s="292">
        <v>0</v>
      </c>
      <c r="D75" s="292">
        <v>0</v>
      </c>
      <c r="E75" s="2">
        <f t="shared" si="5"/>
        <v>0</v>
      </c>
    </row>
    <row r="76" spans="1:5" x14ac:dyDescent="0.25">
      <c r="A76" s="298" t="s">
        <v>73</v>
      </c>
      <c r="B76" s="292">
        <v>0</v>
      </c>
      <c r="C76" s="292">
        <v>0</v>
      </c>
      <c r="D76" s="292">
        <v>0</v>
      </c>
      <c r="E76" s="2">
        <f t="shared" si="5"/>
        <v>0</v>
      </c>
    </row>
    <row r="77" spans="1:5" x14ac:dyDescent="0.25">
      <c r="A77" s="298" t="s">
        <v>220</v>
      </c>
      <c r="B77" s="292">
        <v>0</v>
      </c>
      <c r="C77" s="292">
        <v>0</v>
      </c>
      <c r="D77" s="292">
        <v>0</v>
      </c>
      <c r="E77" s="2">
        <f t="shared" si="5"/>
        <v>0</v>
      </c>
    </row>
    <row r="78" spans="1:5" x14ac:dyDescent="0.25">
      <c r="A78" s="298" t="s">
        <v>82</v>
      </c>
      <c r="B78" s="292">
        <v>0</v>
      </c>
      <c r="C78" s="292">
        <v>0</v>
      </c>
      <c r="D78" s="292">
        <v>0</v>
      </c>
      <c r="E78" s="2">
        <f t="shared" si="5"/>
        <v>0</v>
      </c>
    </row>
    <row r="79" spans="1:5" x14ac:dyDescent="0.25">
      <c r="A79" s="298" t="s">
        <v>81</v>
      </c>
      <c r="B79" s="292">
        <v>0</v>
      </c>
      <c r="C79" s="292">
        <v>0</v>
      </c>
      <c r="D79" s="292">
        <v>0</v>
      </c>
      <c r="E79" s="2">
        <f t="shared" si="5"/>
        <v>0</v>
      </c>
    </row>
    <row r="80" spans="1:5" x14ac:dyDescent="0.25">
      <c r="A80" s="298" t="s">
        <v>87</v>
      </c>
      <c r="B80" s="292">
        <v>0</v>
      </c>
      <c r="C80" s="292">
        <v>0</v>
      </c>
      <c r="D80" s="292">
        <v>0</v>
      </c>
      <c r="E80" s="2">
        <f t="shared" si="5"/>
        <v>0</v>
      </c>
    </row>
    <row r="81" spans="1:5" x14ac:dyDescent="0.25">
      <c r="A81" s="298" t="s">
        <v>26</v>
      </c>
      <c r="B81" s="292">
        <v>0</v>
      </c>
      <c r="C81" s="292">
        <v>0</v>
      </c>
      <c r="D81" s="292">
        <v>0</v>
      </c>
      <c r="E81" s="2">
        <f t="shared" si="5"/>
        <v>0</v>
      </c>
    </row>
    <row r="82" spans="1:5" x14ac:dyDescent="0.25">
      <c r="A82" s="298" t="s">
        <v>28</v>
      </c>
      <c r="B82" s="292">
        <v>0</v>
      </c>
      <c r="C82" s="292">
        <v>0</v>
      </c>
      <c r="D82" s="292">
        <v>0</v>
      </c>
      <c r="E82" s="2">
        <f t="shared" si="5"/>
        <v>0</v>
      </c>
    </row>
    <row r="83" spans="1:5" x14ac:dyDescent="0.25">
      <c r="A83" s="298" t="s">
        <v>80</v>
      </c>
      <c r="B83" s="292">
        <v>0</v>
      </c>
      <c r="C83" s="292">
        <v>0</v>
      </c>
      <c r="D83" s="292">
        <v>0</v>
      </c>
      <c r="E83" s="2">
        <f t="shared" si="5"/>
        <v>0</v>
      </c>
    </row>
    <row r="84" spans="1:5" x14ac:dyDescent="0.25">
      <c r="A84" s="49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49"/>
      <c r="B86" s="2"/>
      <c r="C86" s="2"/>
      <c r="D86" s="2"/>
      <c r="E86" s="2"/>
    </row>
    <row r="87" spans="1:5" x14ac:dyDescent="0.25">
      <c r="A87" s="49"/>
      <c r="B87" s="2"/>
      <c r="C87" s="2"/>
      <c r="D87" s="2"/>
      <c r="E87" s="2"/>
    </row>
    <row r="88" spans="1:5" x14ac:dyDescent="0.25">
      <c r="A88" s="49"/>
      <c r="B88" s="2"/>
      <c r="C88" s="2"/>
      <c r="D88" s="2"/>
      <c r="E88" s="2"/>
    </row>
    <row r="89" spans="1:5" x14ac:dyDescent="0.25">
      <c r="A89" s="49"/>
      <c r="B89" s="2"/>
      <c r="C89" s="2"/>
      <c r="D89" s="2"/>
      <c r="E89" s="2"/>
    </row>
    <row r="90" spans="1:5" x14ac:dyDescent="0.25">
      <c r="A90" s="49"/>
      <c r="B90" s="2"/>
      <c r="C90" s="2"/>
      <c r="D90" s="2"/>
      <c r="E90" s="2"/>
    </row>
    <row r="91" spans="1:5" x14ac:dyDescent="0.25">
      <c r="A91" s="49"/>
      <c r="B91" s="2"/>
      <c r="C91" s="2"/>
      <c r="D91" s="2"/>
      <c r="E91" s="2"/>
    </row>
    <row r="92" spans="1:5" x14ac:dyDescent="0.25">
      <c r="A92" s="49"/>
      <c r="B92" s="2"/>
      <c r="C92" s="2"/>
      <c r="D92" s="2"/>
      <c r="E92" s="2"/>
    </row>
    <row r="93" spans="1:5" x14ac:dyDescent="0.25">
      <c r="A93" s="49"/>
      <c r="B93" s="2"/>
      <c r="C93" s="2"/>
      <c r="D93" s="2"/>
      <c r="E93" s="2"/>
    </row>
    <row r="94" spans="1:5" x14ac:dyDescent="0.25">
      <c r="A94" s="49"/>
      <c r="B94" s="2"/>
      <c r="C94" s="2"/>
      <c r="D94" s="2"/>
      <c r="E94" s="2"/>
    </row>
    <row r="95" spans="1:5" x14ac:dyDescent="0.25">
      <c r="A95" s="49"/>
      <c r="B95" s="2"/>
      <c r="C95" s="2"/>
      <c r="D95" s="2"/>
      <c r="E95" s="2"/>
    </row>
    <row r="96" spans="1:5" x14ac:dyDescent="0.25">
      <c r="A96" s="49"/>
      <c r="B96" s="2"/>
      <c r="C96" s="2"/>
      <c r="D96" s="2"/>
      <c r="E96" s="2"/>
    </row>
    <row r="97" spans="1:5" x14ac:dyDescent="0.25">
      <c r="A97" s="49"/>
      <c r="B97" s="2"/>
      <c r="C97" s="2"/>
      <c r="D97" s="2"/>
      <c r="E97" s="2"/>
    </row>
    <row r="98" spans="1:5" x14ac:dyDescent="0.25">
      <c r="A98" s="49"/>
      <c r="B98" s="2"/>
      <c r="C98" s="2"/>
      <c r="D98" s="2"/>
      <c r="E98" s="2"/>
    </row>
    <row r="99" spans="1:5" x14ac:dyDescent="0.25">
      <c r="A99" s="49"/>
      <c r="B99" s="2"/>
      <c r="C99" s="2"/>
      <c r="D99" s="2"/>
      <c r="E99" s="2"/>
    </row>
    <row r="100" spans="1:5" x14ac:dyDescent="0.25">
      <c r="A100" s="49"/>
      <c r="B100" s="2"/>
      <c r="C100" s="2"/>
      <c r="D100" s="2"/>
      <c r="E100" s="2"/>
    </row>
    <row r="101" spans="1:5" x14ac:dyDescent="0.25">
      <c r="A101" s="49"/>
      <c r="B101" s="2"/>
      <c r="C101" s="2"/>
      <c r="D101" s="2"/>
      <c r="E101" s="2"/>
    </row>
    <row r="102" spans="1:5" x14ac:dyDescent="0.25">
      <c r="A102" s="49"/>
      <c r="B102" s="2"/>
      <c r="C102" s="2"/>
      <c r="D102" s="2"/>
      <c r="E102" s="2"/>
    </row>
    <row r="103" spans="1:5" x14ac:dyDescent="0.25">
      <c r="A103" s="49"/>
      <c r="B103" s="2"/>
      <c r="C103" s="2"/>
      <c r="D103" s="2"/>
      <c r="E103" s="2"/>
    </row>
    <row r="104" spans="1:5" x14ac:dyDescent="0.25">
      <c r="A104" s="49"/>
      <c r="B104" s="2"/>
      <c r="C104" s="2"/>
      <c r="D104" s="2"/>
      <c r="E104" s="2"/>
    </row>
    <row r="105" spans="1:5" x14ac:dyDescent="0.25">
      <c r="A105" s="49"/>
      <c r="B105" s="2"/>
      <c r="C105" s="2"/>
      <c r="D105" s="2"/>
      <c r="E105" s="2"/>
    </row>
    <row r="106" spans="1:5" x14ac:dyDescent="0.25">
      <c r="A106" s="49"/>
      <c r="B106" s="2"/>
      <c r="C106" s="2"/>
      <c r="D106" s="2"/>
      <c r="E106" s="2"/>
    </row>
    <row r="107" spans="1:5" x14ac:dyDescent="0.25">
      <c r="A107" s="49"/>
      <c r="B107" s="2"/>
      <c r="C107" s="2"/>
      <c r="D107" s="2"/>
      <c r="E107" s="2"/>
    </row>
    <row r="108" spans="1:5" x14ac:dyDescent="0.25">
      <c r="A108" s="49"/>
      <c r="B108" s="2"/>
      <c r="C108" s="2"/>
      <c r="D108" s="2"/>
      <c r="E108" s="2"/>
    </row>
    <row r="109" spans="1:5" x14ac:dyDescent="0.25">
      <c r="A109" s="49"/>
      <c r="B109" s="2"/>
      <c r="C109" s="2"/>
      <c r="D109" s="2"/>
      <c r="E109" s="2"/>
    </row>
    <row r="110" spans="1:5" x14ac:dyDescent="0.25">
      <c r="A110" s="49"/>
      <c r="B110" s="35"/>
      <c r="C110" s="34"/>
    </row>
    <row r="111" spans="1:5" x14ac:dyDescent="0.25">
      <c r="A111" s="49"/>
      <c r="B111" s="35"/>
      <c r="C111" s="34"/>
    </row>
    <row r="112" spans="1:5" x14ac:dyDescent="0.25">
      <c r="A112" s="49"/>
      <c r="B112" s="35"/>
      <c r="C112" s="34"/>
    </row>
    <row r="113" spans="1:3" x14ac:dyDescent="0.25">
      <c r="A113" s="49"/>
      <c r="B113" s="35"/>
      <c r="C113" s="34"/>
    </row>
    <row r="114" spans="1:3" x14ac:dyDescent="0.25">
      <c r="A114" s="49"/>
      <c r="B114" s="35"/>
      <c r="C114" s="34"/>
    </row>
    <row r="115" spans="1:3" x14ac:dyDescent="0.25">
      <c r="A115" s="49"/>
      <c r="B115" s="35"/>
      <c r="C115" s="34"/>
    </row>
    <row r="116" spans="1:3" x14ac:dyDescent="0.25">
      <c r="A116" s="49"/>
      <c r="B116" s="35"/>
      <c r="C116" s="34"/>
    </row>
    <row r="117" spans="1:3" x14ac:dyDescent="0.25">
      <c r="A117" s="49"/>
      <c r="B117" s="35"/>
      <c r="C117" s="34"/>
    </row>
    <row r="118" spans="1:3" x14ac:dyDescent="0.25">
      <c r="A118" s="49"/>
      <c r="B118" s="35"/>
      <c r="C118" s="34"/>
    </row>
    <row r="119" spans="1:3" x14ac:dyDescent="0.25">
      <c r="A119" s="49"/>
      <c r="B119" s="35"/>
      <c r="C119" s="34"/>
    </row>
    <row r="120" spans="1:3" x14ac:dyDescent="0.25">
      <c r="A120" s="49"/>
      <c r="B120" s="35"/>
      <c r="C120" s="34"/>
    </row>
    <row r="121" spans="1:3" x14ac:dyDescent="0.25">
      <c r="A121" s="49"/>
      <c r="B121" s="35"/>
      <c r="C121" s="34"/>
    </row>
    <row r="122" spans="1:3" x14ac:dyDescent="0.25">
      <c r="A122" s="49"/>
      <c r="B122" s="35"/>
      <c r="C122" s="34"/>
    </row>
    <row r="123" spans="1:3" x14ac:dyDescent="0.25">
      <c r="A123" s="49"/>
      <c r="B123" s="35"/>
      <c r="C123" s="34"/>
    </row>
    <row r="124" spans="1:3" x14ac:dyDescent="0.25">
      <c r="A124" s="49"/>
      <c r="B124" s="35"/>
      <c r="C124" s="34"/>
    </row>
    <row r="125" spans="1:3" x14ac:dyDescent="0.25">
      <c r="A125" s="49"/>
      <c r="B125" s="35"/>
      <c r="C125" s="34"/>
    </row>
    <row r="126" spans="1:3" x14ac:dyDescent="0.25">
      <c r="A126" s="49"/>
      <c r="B126" s="35"/>
      <c r="C126" s="34"/>
    </row>
    <row r="127" spans="1:3" x14ac:dyDescent="0.25">
      <c r="A127" s="49"/>
      <c r="B127" s="35"/>
      <c r="C127" s="34"/>
    </row>
    <row r="128" spans="1:3" x14ac:dyDescent="0.25">
      <c r="A128" s="49"/>
      <c r="B128" s="35"/>
      <c r="C128" s="34"/>
    </row>
    <row r="129" spans="1:7" x14ac:dyDescent="0.25">
      <c r="A129" s="49"/>
      <c r="B129" s="35"/>
      <c r="C129" s="34"/>
    </row>
    <row r="130" spans="1:7" x14ac:dyDescent="0.25">
      <c r="A130" s="49"/>
      <c r="B130" s="35"/>
      <c r="C130" s="34"/>
    </row>
    <row r="131" spans="1:7" x14ac:dyDescent="0.25">
      <c r="A131" s="49"/>
      <c r="B131" s="35"/>
      <c r="C131" s="34"/>
    </row>
    <row r="132" spans="1:7" x14ac:dyDescent="0.25">
      <c r="A132" s="49"/>
      <c r="B132" s="35"/>
      <c r="C132" s="34"/>
    </row>
    <row r="133" spans="1:7" x14ac:dyDescent="0.25">
      <c r="A133" s="49"/>
      <c r="B133" s="35"/>
      <c r="C133" s="34"/>
    </row>
    <row r="134" spans="1:7" x14ac:dyDescent="0.25">
      <c r="A134" s="49"/>
      <c r="B134" s="35"/>
      <c r="C134" s="34"/>
    </row>
    <row r="135" spans="1:7" x14ac:dyDescent="0.25">
      <c r="A135" s="49"/>
      <c r="B135" s="35"/>
      <c r="C135" s="34"/>
    </row>
    <row r="136" spans="1:7" x14ac:dyDescent="0.25">
      <c r="A136" s="49"/>
      <c r="B136" s="35"/>
      <c r="C136" s="34"/>
    </row>
    <row r="137" spans="1:7" x14ac:dyDescent="0.25">
      <c r="A137" s="49"/>
      <c r="B137" s="35"/>
      <c r="C137" s="34"/>
      <c r="G137" s="52"/>
    </row>
    <row r="138" spans="1:7" x14ac:dyDescent="0.25">
      <c r="A138" s="49"/>
      <c r="B138" s="35"/>
      <c r="C138" s="34"/>
    </row>
    <row r="139" spans="1:7" x14ac:dyDescent="0.25">
      <c r="A139" s="49"/>
      <c r="B139" s="35"/>
      <c r="C139" s="34"/>
    </row>
    <row r="140" spans="1:7" x14ac:dyDescent="0.25">
      <c r="A140" s="49"/>
      <c r="B140" s="35"/>
      <c r="C140" s="34"/>
    </row>
    <row r="141" spans="1:7" x14ac:dyDescent="0.25">
      <c r="A141" s="52"/>
      <c r="B141" s="35"/>
      <c r="C141" s="34"/>
    </row>
  </sheetData>
  <sortState ref="A64:E83">
    <sortCondition descending="1" ref="A64:A83"/>
  </sortState>
  <conditionalFormatting sqref="A85">
    <cfRule type="duplicateValues" dxfId="19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3"/>
  <sheetViews>
    <sheetView zoomScaleNormal="100" workbookViewId="0">
      <selection activeCell="F68" sqref="F68"/>
    </sheetView>
  </sheetViews>
  <sheetFormatPr defaultRowHeight="15" x14ac:dyDescent="0.25"/>
  <cols>
    <col min="1" max="1" width="33.85546875" customWidth="1"/>
  </cols>
  <sheetData>
    <row r="1" spans="1:7" x14ac:dyDescent="0.25">
      <c r="A1" s="18" t="s">
        <v>89</v>
      </c>
      <c r="C1" s="31" t="s">
        <v>143</v>
      </c>
    </row>
    <row r="3" spans="1:7" x14ac:dyDescent="0.25">
      <c r="B3" t="s">
        <v>656</v>
      </c>
      <c r="C3" t="s">
        <v>658</v>
      </c>
      <c r="D3" t="s">
        <v>659</v>
      </c>
      <c r="E3" s="63" t="s">
        <v>116</v>
      </c>
      <c r="G3" s="31"/>
    </row>
    <row r="4" spans="1:7" x14ac:dyDescent="0.25">
      <c r="A4" s="299" t="s">
        <v>40</v>
      </c>
      <c r="B4" s="294">
        <v>0</v>
      </c>
      <c r="C4" s="294">
        <v>0.6</v>
      </c>
      <c r="D4" s="294">
        <v>0.4</v>
      </c>
      <c r="E4" s="2">
        <f t="shared" ref="E4:E32" si="0">B4+C4+D4</f>
        <v>1</v>
      </c>
    </row>
    <row r="5" spans="1:7" x14ac:dyDescent="0.25">
      <c r="A5" s="299" t="s">
        <v>57</v>
      </c>
      <c r="B5" s="294">
        <v>0.2857142857142857</v>
      </c>
      <c r="C5" s="294">
        <v>7.1428571428571425E-2</v>
      </c>
      <c r="D5" s="294">
        <v>0.5714285714285714</v>
      </c>
      <c r="E5" s="2">
        <f t="shared" si="0"/>
        <v>0.92857142857142849</v>
      </c>
    </row>
    <row r="6" spans="1:7" x14ac:dyDescent="0.25">
      <c r="A6" s="299" t="s">
        <v>41</v>
      </c>
      <c r="B6" s="294">
        <v>0.6</v>
      </c>
      <c r="C6" s="294">
        <v>0</v>
      </c>
      <c r="D6" s="294">
        <v>0.2</v>
      </c>
      <c r="E6" s="2">
        <f t="shared" si="0"/>
        <v>0.8</v>
      </c>
    </row>
    <row r="7" spans="1:7" x14ac:dyDescent="0.25">
      <c r="A7" s="299" t="s">
        <v>52</v>
      </c>
      <c r="B7" s="294">
        <v>0.33333333333333331</v>
      </c>
      <c r="C7" s="294">
        <v>0.33333333333333331</v>
      </c>
      <c r="D7" s="294">
        <v>0.1111111111111111</v>
      </c>
      <c r="E7" s="2">
        <f t="shared" si="0"/>
        <v>0.77777777777777768</v>
      </c>
    </row>
    <row r="8" spans="1:7" x14ac:dyDescent="0.25">
      <c r="A8" s="299" t="s">
        <v>53</v>
      </c>
      <c r="B8" s="294">
        <v>0.375</v>
      </c>
      <c r="C8" s="294">
        <v>0.25</v>
      </c>
      <c r="D8" s="294">
        <v>0.125</v>
      </c>
      <c r="E8" s="2">
        <f t="shared" si="0"/>
        <v>0.75</v>
      </c>
    </row>
    <row r="9" spans="1:7" x14ac:dyDescent="0.25">
      <c r="A9" s="299" t="s">
        <v>70</v>
      </c>
      <c r="B9" s="294">
        <v>0.5</v>
      </c>
      <c r="C9" s="294">
        <v>6.25E-2</v>
      </c>
      <c r="D9" s="294">
        <v>0.125</v>
      </c>
      <c r="E9" s="2">
        <f t="shared" si="0"/>
        <v>0.6875</v>
      </c>
    </row>
    <row r="10" spans="1:7" x14ac:dyDescent="0.25">
      <c r="A10" s="299" t="s">
        <v>646</v>
      </c>
      <c r="B10" s="294">
        <v>0</v>
      </c>
      <c r="C10" s="294">
        <v>0.33333333333333331</v>
      </c>
      <c r="D10" s="294">
        <v>0.33333333333333331</v>
      </c>
      <c r="E10" s="2">
        <f>B10+C10+D10</f>
        <v>0.66666666666666663</v>
      </c>
    </row>
    <row r="11" spans="1:7" x14ac:dyDescent="0.25">
      <c r="A11" s="299" t="s">
        <v>408</v>
      </c>
      <c r="B11" s="294">
        <v>0.22222222222222221</v>
      </c>
      <c r="C11" s="294">
        <v>0.33333333333333331</v>
      </c>
      <c r="D11" s="294">
        <v>0.1111111111111111</v>
      </c>
      <c r="E11" s="2">
        <f>B11+C11+D11</f>
        <v>0.66666666666666674</v>
      </c>
    </row>
    <row r="12" spans="1:7" x14ac:dyDescent="0.25">
      <c r="A12" s="299" t="s">
        <v>76</v>
      </c>
      <c r="B12" s="294">
        <v>0.44444444444444442</v>
      </c>
      <c r="C12" s="294">
        <v>0.22222222222222221</v>
      </c>
      <c r="D12" s="294">
        <v>0</v>
      </c>
      <c r="E12" s="2">
        <f>B12+C12+D12</f>
        <v>0.66666666666666663</v>
      </c>
    </row>
    <row r="13" spans="1:7" x14ac:dyDescent="0.25">
      <c r="A13" s="299" t="s">
        <v>69</v>
      </c>
      <c r="B13" s="294">
        <v>0.34482758620689657</v>
      </c>
      <c r="C13" s="294">
        <v>0.31034482758620691</v>
      </c>
      <c r="D13" s="294">
        <v>0</v>
      </c>
      <c r="E13" s="2">
        <f t="shared" si="0"/>
        <v>0.65517241379310343</v>
      </c>
    </row>
    <row r="14" spans="1:7" x14ac:dyDescent="0.25">
      <c r="A14" s="299" t="s">
        <v>88</v>
      </c>
      <c r="B14" s="294">
        <v>0</v>
      </c>
      <c r="C14" s="294">
        <v>0.25</v>
      </c>
      <c r="D14" s="294">
        <v>0.375</v>
      </c>
      <c r="E14" s="2">
        <f>B14+C14+D14</f>
        <v>0.625</v>
      </c>
    </row>
    <row r="15" spans="1:7" x14ac:dyDescent="0.25">
      <c r="A15" s="299" t="s">
        <v>55</v>
      </c>
      <c r="B15" s="294">
        <v>0.375</v>
      </c>
      <c r="C15" s="294">
        <v>0.25</v>
      </c>
      <c r="D15" s="294">
        <v>0</v>
      </c>
      <c r="E15" s="2">
        <f>B15+C15+D15</f>
        <v>0.625</v>
      </c>
    </row>
    <row r="16" spans="1:7" x14ac:dyDescent="0.25">
      <c r="A16" s="299" t="s">
        <v>650</v>
      </c>
      <c r="B16" s="294">
        <v>0.625</v>
      </c>
      <c r="C16" s="294">
        <v>0</v>
      </c>
      <c r="D16" s="294">
        <v>0</v>
      </c>
      <c r="E16" s="2">
        <f>B16+C16+D16</f>
        <v>0.625</v>
      </c>
    </row>
    <row r="17" spans="1:5" x14ac:dyDescent="0.25">
      <c r="A17" s="299" t="s">
        <v>34</v>
      </c>
      <c r="B17" s="294">
        <v>0.30769230769230771</v>
      </c>
      <c r="C17" s="294">
        <v>0.30769230769230771</v>
      </c>
      <c r="D17" s="294">
        <v>0</v>
      </c>
      <c r="E17" s="2">
        <f t="shared" si="0"/>
        <v>0.61538461538461542</v>
      </c>
    </row>
    <row r="18" spans="1:5" x14ac:dyDescent="0.25">
      <c r="A18" s="299" t="s">
        <v>54</v>
      </c>
      <c r="B18" s="294">
        <v>0.2</v>
      </c>
      <c r="C18" s="294">
        <v>0.4</v>
      </c>
      <c r="D18" s="294">
        <v>0</v>
      </c>
      <c r="E18" s="2">
        <f t="shared" ref="E18:E31" si="1">B18+C18+D18</f>
        <v>0.60000000000000009</v>
      </c>
    </row>
    <row r="19" spans="1:5" x14ac:dyDescent="0.25">
      <c r="A19" s="299" t="s">
        <v>641</v>
      </c>
      <c r="B19" s="294">
        <v>0.4</v>
      </c>
      <c r="C19" s="294">
        <v>0.2</v>
      </c>
      <c r="D19" s="294">
        <v>0</v>
      </c>
      <c r="E19" s="2">
        <f t="shared" si="1"/>
        <v>0.60000000000000009</v>
      </c>
    </row>
    <row r="20" spans="1:5" x14ac:dyDescent="0.25">
      <c r="A20" s="299" t="s">
        <v>46</v>
      </c>
      <c r="B20" s="294">
        <v>0.6</v>
      </c>
      <c r="C20" s="294">
        <v>0</v>
      </c>
      <c r="D20" s="294">
        <v>0</v>
      </c>
      <c r="E20" s="2">
        <f t="shared" si="1"/>
        <v>0.6</v>
      </c>
    </row>
    <row r="21" spans="1:5" x14ac:dyDescent="0.25">
      <c r="A21" s="299" t="s">
        <v>56</v>
      </c>
      <c r="B21" s="294">
        <v>0.5</v>
      </c>
      <c r="C21" s="294">
        <v>0</v>
      </c>
      <c r="D21" s="294">
        <v>0.1</v>
      </c>
      <c r="E21" s="2">
        <f t="shared" si="1"/>
        <v>0.6</v>
      </c>
    </row>
    <row r="22" spans="1:5" x14ac:dyDescent="0.25">
      <c r="A22" s="299" t="s">
        <v>39</v>
      </c>
      <c r="B22" s="294">
        <v>0.42857142857142855</v>
      </c>
      <c r="C22" s="294">
        <v>0.14285714285714285</v>
      </c>
      <c r="D22" s="294">
        <v>0</v>
      </c>
      <c r="E22" s="2">
        <f t="shared" si="1"/>
        <v>0.5714285714285714</v>
      </c>
    </row>
    <row r="23" spans="1:5" x14ac:dyDescent="0.25">
      <c r="A23" s="299" t="s">
        <v>45</v>
      </c>
      <c r="B23" s="294">
        <v>0.5714285714285714</v>
      </c>
      <c r="C23" s="294">
        <v>0</v>
      </c>
      <c r="D23" s="294">
        <v>0</v>
      </c>
      <c r="E23" s="2">
        <f t="shared" si="1"/>
        <v>0.5714285714285714</v>
      </c>
    </row>
    <row r="24" spans="1:5" x14ac:dyDescent="0.25">
      <c r="A24" s="301" t="s">
        <v>92</v>
      </c>
      <c r="B24" s="294">
        <v>0.1111111111111111</v>
      </c>
      <c r="C24" s="294">
        <v>0.22222222222222221</v>
      </c>
      <c r="D24" s="294">
        <v>0.22222222222222221</v>
      </c>
      <c r="E24" s="2">
        <f t="shared" si="1"/>
        <v>0.55555555555555558</v>
      </c>
    </row>
    <row r="25" spans="1:5" x14ac:dyDescent="0.25">
      <c r="A25" s="299" t="s">
        <v>50</v>
      </c>
      <c r="B25" s="294">
        <v>0.4375</v>
      </c>
      <c r="C25" s="294">
        <v>0.125</v>
      </c>
      <c r="D25" s="294">
        <v>0</v>
      </c>
      <c r="E25" s="2">
        <f t="shared" si="1"/>
        <v>0.5625</v>
      </c>
    </row>
    <row r="26" spans="1:5" x14ac:dyDescent="0.25">
      <c r="A26" s="299" t="s">
        <v>31</v>
      </c>
      <c r="B26" s="294">
        <v>0.55555555555555558</v>
      </c>
      <c r="C26" s="294">
        <v>0</v>
      </c>
      <c r="D26" s="294">
        <v>0</v>
      </c>
      <c r="E26" s="2">
        <f t="shared" si="1"/>
        <v>0.55555555555555558</v>
      </c>
    </row>
    <row r="27" spans="1:5" x14ac:dyDescent="0.25">
      <c r="A27" s="299" t="s">
        <v>74</v>
      </c>
      <c r="B27" s="294">
        <v>0.33333333333333331</v>
      </c>
      <c r="C27" s="294">
        <v>0.22222222222222221</v>
      </c>
      <c r="D27" s="294">
        <v>0</v>
      </c>
      <c r="E27" s="2">
        <f t="shared" si="1"/>
        <v>0.55555555555555558</v>
      </c>
    </row>
    <row r="28" spans="1:5" x14ac:dyDescent="0.25">
      <c r="A28" s="302" t="s">
        <v>62</v>
      </c>
      <c r="B28" s="294">
        <v>0.3125</v>
      </c>
      <c r="C28" s="294">
        <v>0.22916666666666666</v>
      </c>
      <c r="D28" s="294">
        <v>2.0833333333333332E-2</v>
      </c>
      <c r="E28" s="2">
        <f t="shared" si="1"/>
        <v>0.5625</v>
      </c>
    </row>
    <row r="29" spans="1:5" x14ac:dyDescent="0.25">
      <c r="A29" s="299" t="s">
        <v>36</v>
      </c>
      <c r="B29" s="294">
        <v>0.125</v>
      </c>
      <c r="C29" s="294">
        <v>0.25</v>
      </c>
      <c r="D29" s="294">
        <v>0.125</v>
      </c>
      <c r="E29" s="2">
        <f t="shared" si="1"/>
        <v>0.5</v>
      </c>
    </row>
    <row r="30" spans="1:5" x14ac:dyDescent="0.25">
      <c r="A30" s="299" t="s">
        <v>51</v>
      </c>
      <c r="B30" s="294">
        <v>0.33333333333333331</v>
      </c>
      <c r="C30" s="294">
        <v>0.16666666666666666</v>
      </c>
      <c r="D30" s="294">
        <v>0</v>
      </c>
      <c r="E30" s="2">
        <f t="shared" si="1"/>
        <v>0.5</v>
      </c>
    </row>
    <row r="31" spans="1:5" x14ac:dyDescent="0.25">
      <c r="A31" s="299" t="s">
        <v>661</v>
      </c>
      <c r="B31" s="294">
        <v>0.5</v>
      </c>
      <c r="C31" s="294">
        <v>0</v>
      </c>
      <c r="D31" s="294">
        <v>0</v>
      </c>
      <c r="E31" s="2">
        <f t="shared" si="1"/>
        <v>0.5</v>
      </c>
    </row>
    <row r="32" spans="1:5" x14ac:dyDescent="0.25">
      <c r="A32" s="299" t="s">
        <v>30</v>
      </c>
      <c r="B32" s="294">
        <v>0.22727272727272727</v>
      </c>
      <c r="C32" s="294">
        <v>0.18181818181818182</v>
      </c>
      <c r="D32" s="294">
        <v>4.5454545454545456E-2</v>
      </c>
      <c r="E32" s="2">
        <f t="shared" si="0"/>
        <v>0.45454545454545453</v>
      </c>
    </row>
    <row r="33" spans="1:5" x14ac:dyDescent="0.25">
      <c r="A33" s="299" t="s">
        <v>84</v>
      </c>
      <c r="B33" s="294">
        <v>0.22222222222222221</v>
      </c>
      <c r="C33" s="294">
        <v>0.1111111111111111</v>
      </c>
      <c r="D33" s="294">
        <v>0.1111111111111111</v>
      </c>
      <c r="E33" s="2">
        <f t="shared" ref="E33:E57" si="2">B33+C33+D33</f>
        <v>0.44444444444444442</v>
      </c>
    </row>
    <row r="34" spans="1:5" x14ac:dyDescent="0.25">
      <c r="A34" s="299" t="s">
        <v>83</v>
      </c>
      <c r="B34" s="294">
        <v>0.44444444444444442</v>
      </c>
      <c r="C34" s="294">
        <v>0</v>
      </c>
      <c r="D34" s="294">
        <v>0</v>
      </c>
      <c r="E34" s="2">
        <f t="shared" si="2"/>
        <v>0.44444444444444442</v>
      </c>
    </row>
    <row r="35" spans="1:5" x14ac:dyDescent="0.25">
      <c r="A35" s="299" t="s">
        <v>48</v>
      </c>
      <c r="B35" s="294">
        <v>0.33333333333333331</v>
      </c>
      <c r="C35" s="294">
        <v>0.1111111111111111</v>
      </c>
      <c r="D35" s="294">
        <v>0</v>
      </c>
      <c r="E35" s="2">
        <f t="shared" si="2"/>
        <v>0.44444444444444442</v>
      </c>
    </row>
    <row r="36" spans="1:5" x14ac:dyDescent="0.25">
      <c r="A36" s="299" t="s">
        <v>35</v>
      </c>
      <c r="B36" s="294">
        <v>0.14285714285714285</v>
      </c>
      <c r="C36" s="294">
        <v>0.2857142857142857</v>
      </c>
      <c r="D36" s="294">
        <v>0</v>
      </c>
      <c r="E36" s="2">
        <f t="shared" si="2"/>
        <v>0.42857142857142855</v>
      </c>
    </row>
    <row r="37" spans="1:5" x14ac:dyDescent="0.25">
      <c r="A37" s="299" t="s">
        <v>43</v>
      </c>
      <c r="B37" s="294">
        <v>0.14285714285714285</v>
      </c>
      <c r="C37" s="294">
        <v>0.2857142857142857</v>
      </c>
      <c r="D37" s="294">
        <v>0</v>
      </c>
      <c r="E37" s="2">
        <f t="shared" si="2"/>
        <v>0.42857142857142855</v>
      </c>
    </row>
    <row r="38" spans="1:5" x14ac:dyDescent="0.25">
      <c r="A38" s="299" t="s">
        <v>86</v>
      </c>
      <c r="B38" s="294">
        <v>0.14285714285714285</v>
      </c>
      <c r="C38" s="294">
        <v>0.2857142857142857</v>
      </c>
      <c r="D38" s="294">
        <v>0</v>
      </c>
      <c r="E38" s="2">
        <f t="shared" si="2"/>
        <v>0.42857142857142855</v>
      </c>
    </row>
    <row r="39" spans="1:5" x14ac:dyDescent="0.25">
      <c r="A39" s="299" t="s">
        <v>44</v>
      </c>
      <c r="B39" s="294">
        <v>0.21428571428571427</v>
      </c>
      <c r="C39" s="294">
        <v>0.14285714285714285</v>
      </c>
      <c r="D39" s="294">
        <v>7.1428571428571425E-2</v>
      </c>
      <c r="E39" s="2">
        <f t="shared" si="2"/>
        <v>0.42857142857142849</v>
      </c>
    </row>
    <row r="40" spans="1:5" x14ac:dyDescent="0.25">
      <c r="A40" s="299" t="s">
        <v>75</v>
      </c>
      <c r="B40" s="294">
        <v>0.4</v>
      </c>
      <c r="C40" s="294">
        <v>0</v>
      </c>
      <c r="D40" s="294">
        <v>0</v>
      </c>
      <c r="E40" s="2">
        <f t="shared" si="2"/>
        <v>0.4</v>
      </c>
    </row>
    <row r="41" spans="1:5" x14ac:dyDescent="0.25">
      <c r="A41" s="299" t="s">
        <v>642</v>
      </c>
      <c r="B41" s="294">
        <v>0.2</v>
      </c>
      <c r="C41" s="294">
        <v>0</v>
      </c>
      <c r="D41" s="294">
        <v>0.2</v>
      </c>
      <c r="E41" s="2">
        <f t="shared" si="2"/>
        <v>0.4</v>
      </c>
    </row>
    <row r="42" spans="1:5" x14ac:dyDescent="0.25">
      <c r="A42" s="299" t="s">
        <v>32</v>
      </c>
      <c r="B42" s="294">
        <v>0.3</v>
      </c>
      <c r="C42" s="294">
        <v>0.1</v>
      </c>
      <c r="D42" s="294">
        <v>0</v>
      </c>
      <c r="E42" s="2">
        <f t="shared" si="2"/>
        <v>0.4</v>
      </c>
    </row>
    <row r="43" spans="1:5" x14ac:dyDescent="0.25">
      <c r="A43" s="299" t="s">
        <v>639</v>
      </c>
      <c r="B43" s="294">
        <v>0.2</v>
      </c>
      <c r="C43" s="294">
        <v>0.2</v>
      </c>
      <c r="D43" s="294">
        <v>0</v>
      </c>
      <c r="E43" s="2">
        <f t="shared" si="2"/>
        <v>0.4</v>
      </c>
    </row>
    <row r="44" spans="1:5" x14ac:dyDescent="0.25">
      <c r="A44" s="299" t="s">
        <v>81</v>
      </c>
      <c r="B44" s="294">
        <v>0.4</v>
      </c>
      <c r="C44" s="294">
        <v>0</v>
      </c>
      <c r="D44" s="294">
        <v>0</v>
      </c>
      <c r="E44" s="2">
        <f t="shared" si="2"/>
        <v>0.4</v>
      </c>
    </row>
    <row r="45" spans="1:5" x14ac:dyDescent="0.25">
      <c r="A45" s="299" t="s">
        <v>77</v>
      </c>
      <c r="B45" s="294">
        <v>0.2413793103448276</v>
      </c>
      <c r="C45" s="294">
        <v>0.13793103448275862</v>
      </c>
      <c r="D45" s="294">
        <v>0</v>
      </c>
      <c r="E45" s="2">
        <f t="shared" si="2"/>
        <v>0.37931034482758619</v>
      </c>
    </row>
    <row r="46" spans="1:5" x14ac:dyDescent="0.25">
      <c r="A46" s="299" t="s">
        <v>37</v>
      </c>
      <c r="B46" s="294">
        <v>0.125</v>
      </c>
      <c r="C46" s="294">
        <v>0.25</v>
      </c>
      <c r="D46" s="294">
        <v>0</v>
      </c>
      <c r="E46" s="2">
        <f t="shared" si="2"/>
        <v>0.375</v>
      </c>
    </row>
    <row r="47" spans="1:5" x14ac:dyDescent="0.25">
      <c r="A47" s="299" t="s">
        <v>33</v>
      </c>
      <c r="B47" s="294">
        <v>0.2857142857142857</v>
      </c>
      <c r="C47" s="294">
        <v>7.1428571428571425E-2</v>
      </c>
      <c r="D47" s="294">
        <v>0</v>
      </c>
      <c r="E47" s="2">
        <f t="shared" si="2"/>
        <v>0.3571428571428571</v>
      </c>
    </row>
    <row r="48" spans="1:5" x14ac:dyDescent="0.25">
      <c r="A48" s="299" t="s">
        <v>42</v>
      </c>
      <c r="B48" s="294">
        <v>0.27272727272727271</v>
      </c>
      <c r="C48" s="294">
        <v>9.0909090909090912E-2</v>
      </c>
      <c r="D48" s="294">
        <v>0</v>
      </c>
      <c r="E48" s="2">
        <f t="shared" si="2"/>
        <v>0.36363636363636365</v>
      </c>
    </row>
    <row r="49" spans="1:5" x14ac:dyDescent="0.25">
      <c r="A49" s="299" t="s">
        <v>85</v>
      </c>
      <c r="B49" s="294">
        <v>0.2</v>
      </c>
      <c r="C49" s="294">
        <v>0.13333333333333333</v>
      </c>
      <c r="D49" s="294">
        <v>0</v>
      </c>
      <c r="E49" s="2">
        <f t="shared" si="2"/>
        <v>0.33333333333333337</v>
      </c>
    </row>
    <row r="50" spans="1:5" x14ac:dyDescent="0.25">
      <c r="A50" s="300" t="s">
        <v>653</v>
      </c>
      <c r="B50" s="294">
        <v>0.16666666666666666</v>
      </c>
      <c r="C50" s="294">
        <v>0</v>
      </c>
      <c r="D50" s="294">
        <v>0.16666666666666666</v>
      </c>
      <c r="E50" s="2">
        <f t="shared" si="2"/>
        <v>0.33333333333333331</v>
      </c>
    </row>
    <row r="51" spans="1:5" x14ac:dyDescent="0.25">
      <c r="A51" s="299" t="s">
        <v>403</v>
      </c>
      <c r="B51" s="294">
        <v>0.33333333333333331</v>
      </c>
      <c r="C51" s="294">
        <v>0</v>
      </c>
      <c r="D51" s="294">
        <v>0</v>
      </c>
      <c r="E51" s="2">
        <f t="shared" si="2"/>
        <v>0.33333333333333331</v>
      </c>
    </row>
    <row r="52" spans="1:5" x14ac:dyDescent="0.25">
      <c r="A52" s="299" t="s">
        <v>24</v>
      </c>
      <c r="B52" s="294">
        <v>0.16666666666666666</v>
      </c>
      <c r="C52" s="294">
        <v>8.3333333333333329E-2</v>
      </c>
      <c r="D52" s="294">
        <v>8.3333333333333329E-2</v>
      </c>
      <c r="E52" s="2">
        <f t="shared" si="2"/>
        <v>0.33333333333333331</v>
      </c>
    </row>
    <row r="53" spans="1:5" x14ac:dyDescent="0.25">
      <c r="A53" s="301" t="s">
        <v>399</v>
      </c>
      <c r="B53" s="294">
        <v>0</v>
      </c>
      <c r="C53" s="294">
        <v>0.33333333333333331</v>
      </c>
      <c r="D53" s="294">
        <v>0</v>
      </c>
      <c r="E53" s="2">
        <f t="shared" si="2"/>
        <v>0.33333333333333331</v>
      </c>
    </row>
    <row r="54" spans="1:5" x14ac:dyDescent="0.25">
      <c r="A54" s="299" t="s">
        <v>26</v>
      </c>
      <c r="B54" s="294">
        <v>0.33333333333333331</v>
      </c>
      <c r="C54" s="294">
        <v>0</v>
      </c>
      <c r="D54" s="294">
        <v>0</v>
      </c>
      <c r="E54" s="2">
        <f t="shared" si="2"/>
        <v>0.33333333333333331</v>
      </c>
    </row>
    <row r="55" spans="1:5" x14ac:dyDescent="0.25">
      <c r="A55" s="299" t="s">
        <v>651</v>
      </c>
      <c r="B55" s="294">
        <v>0.25</v>
      </c>
      <c r="C55" s="294">
        <v>8.3333333333333329E-2</v>
      </c>
      <c r="D55" s="294">
        <v>0</v>
      </c>
      <c r="E55" s="2">
        <f t="shared" si="2"/>
        <v>0.33333333333333331</v>
      </c>
    </row>
    <row r="56" spans="1:5" x14ac:dyDescent="0.25">
      <c r="A56" s="299" t="s">
        <v>38</v>
      </c>
      <c r="B56" s="294">
        <v>0.22222222222222221</v>
      </c>
      <c r="C56" s="294">
        <v>0.1111111111111111</v>
      </c>
      <c r="D56" s="294">
        <v>0</v>
      </c>
      <c r="E56" s="2">
        <f t="shared" si="2"/>
        <v>0.33333333333333331</v>
      </c>
    </row>
    <row r="57" spans="1:5" x14ac:dyDescent="0.25">
      <c r="A57" s="299" t="s">
        <v>49</v>
      </c>
      <c r="B57" s="294">
        <v>0.1111111111111111</v>
      </c>
      <c r="C57" s="294">
        <v>0.22222222222222221</v>
      </c>
      <c r="D57" s="294">
        <v>0</v>
      </c>
      <c r="E57" s="2">
        <f t="shared" si="2"/>
        <v>0.33333333333333331</v>
      </c>
    </row>
    <row r="58" spans="1:5" x14ac:dyDescent="0.25">
      <c r="A58" s="299" t="s">
        <v>71</v>
      </c>
      <c r="B58" s="294">
        <v>0.22727272727272727</v>
      </c>
      <c r="C58" s="294">
        <v>9.0909090909090912E-2</v>
      </c>
      <c r="D58" s="294">
        <v>0</v>
      </c>
      <c r="E58" s="2">
        <f t="shared" ref="E58:E63" si="3">B58+C58+D58</f>
        <v>0.31818181818181818</v>
      </c>
    </row>
    <row r="59" spans="1:5" x14ac:dyDescent="0.25">
      <c r="A59" s="299" t="s">
        <v>91</v>
      </c>
      <c r="B59" s="294">
        <v>0.30769230769230771</v>
      </c>
      <c r="C59" s="294">
        <v>0</v>
      </c>
      <c r="D59" s="294">
        <v>0</v>
      </c>
      <c r="E59" s="2">
        <f t="shared" si="3"/>
        <v>0.30769230769230771</v>
      </c>
    </row>
    <row r="60" spans="1:5" x14ac:dyDescent="0.25">
      <c r="A60" s="299" t="s">
        <v>637</v>
      </c>
      <c r="B60" s="294">
        <v>0.2857142857142857</v>
      </c>
      <c r="C60" s="294">
        <v>0</v>
      </c>
      <c r="D60" s="294">
        <v>0</v>
      </c>
      <c r="E60" s="2">
        <f>B60+C60+D60</f>
        <v>0.2857142857142857</v>
      </c>
    </row>
    <row r="61" spans="1:5" x14ac:dyDescent="0.25">
      <c r="A61" s="299" t="s">
        <v>28</v>
      </c>
      <c r="B61" s="294">
        <v>0.29411764705882354</v>
      </c>
      <c r="C61" s="294">
        <v>0</v>
      </c>
      <c r="D61" s="294">
        <v>0</v>
      </c>
      <c r="E61" s="2">
        <f>B61+C61+D61</f>
        <v>0.29411764705882354</v>
      </c>
    </row>
    <row r="62" spans="1:5" x14ac:dyDescent="0.25">
      <c r="A62" s="299" t="s">
        <v>87</v>
      </c>
      <c r="B62" s="294">
        <v>9.0909090909090912E-2</v>
      </c>
      <c r="C62" s="294">
        <v>0.18181818181818182</v>
      </c>
      <c r="D62" s="294">
        <v>0</v>
      </c>
      <c r="E62" s="2">
        <f t="shared" si="3"/>
        <v>0.27272727272727271</v>
      </c>
    </row>
    <row r="63" spans="1:5" x14ac:dyDescent="0.25">
      <c r="A63" s="299" t="s">
        <v>73</v>
      </c>
      <c r="B63" s="294">
        <v>0.15384615384615385</v>
      </c>
      <c r="C63" s="294">
        <v>0</v>
      </c>
      <c r="D63" s="294">
        <v>7.6923076923076927E-2</v>
      </c>
      <c r="E63" s="2">
        <f t="shared" si="3"/>
        <v>0.23076923076923078</v>
      </c>
    </row>
    <row r="64" spans="1:5" s="63" customFormat="1" x14ac:dyDescent="0.25">
      <c r="A64" s="299" t="s">
        <v>67</v>
      </c>
      <c r="B64" s="294">
        <v>0.2</v>
      </c>
      <c r="C64" s="294">
        <v>0</v>
      </c>
      <c r="D64" s="294">
        <v>0</v>
      </c>
      <c r="E64" s="2">
        <f t="shared" ref="E64:E70" si="4">B64+C64+D64</f>
        <v>0.2</v>
      </c>
    </row>
    <row r="65" spans="1:5" x14ac:dyDescent="0.25">
      <c r="A65" s="299" t="s">
        <v>27</v>
      </c>
      <c r="B65" s="294">
        <v>0.2</v>
      </c>
      <c r="C65" s="294">
        <v>0</v>
      </c>
      <c r="D65" s="294">
        <v>0</v>
      </c>
      <c r="E65" s="2">
        <f t="shared" si="4"/>
        <v>0.2</v>
      </c>
    </row>
    <row r="66" spans="1:5" x14ac:dyDescent="0.25">
      <c r="A66" s="299" t="s">
        <v>47</v>
      </c>
      <c r="B66" s="294">
        <v>0.2</v>
      </c>
      <c r="C66" s="294">
        <v>0</v>
      </c>
      <c r="D66" s="294">
        <v>0</v>
      </c>
      <c r="E66" s="2">
        <f t="shared" si="4"/>
        <v>0.2</v>
      </c>
    </row>
    <row r="67" spans="1:5" x14ac:dyDescent="0.25">
      <c r="A67" s="299" t="s">
        <v>654</v>
      </c>
      <c r="B67" s="294">
        <v>0</v>
      </c>
      <c r="C67" s="294">
        <v>0.16666666666666666</v>
      </c>
      <c r="D67" s="294">
        <v>0</v>
      </c>
      <c r="E67" s="2">
        <f t="shared" si="4"/>
        <v>0.16666666666666666</v>
      </c>
    </row>
    <row r="68" spans="1:5" x14ac:dyDescent="0.25">
      <c r="A68" s="299" t="s">
        <v>220</v>
      </c>
      <c r="B68" s="294">
        <v>0.16666666666666666</v>
      </c>
      <c r="C68" s="294">
        <v>0</v>
      </c>
      <c r="D68" s="294">
        <v>0</v>
      </c>
      <c r="E68" s="2">
        <f t="shared" si="4"/>
        <v>0.16666666666666666</v>
      </c>
    </row>
    <row r="69" spans="1:5" x14ac:dyDescent="0.25">
      <c r="A69" s="299" t="s">
        <v>72</v>
      </c>
      <c r="B69" s="294">
        <v>0.15</v>
      </c>
      <c r="C69" s="294">
        <v>0</v>
      </c>
      <c r="D69" s="294">
        <v>0</v>
      </c>
      <c r="E69" s="2">
        <f t="shared" si="4"/>
        <v>0.15</v>
      </c>
    </row>
    <row r="70" spans="1:5" x14ac:dyDescent="0.25">
      <c r="A70" s="299" t="s">
        <v>78</v>
      </c>
      <c r="B70" s="294">
        <v>0.15384615384615385</v>
      </c>
      <c r="C70" s="294">
        <v>0</v>
      </c>
      <c r="D70" s="294">
        <v>0</v>
      </c>
      <c r="E70" s="2">
        <f t="shared" si="4"/>
        <v>0.15384615384615385</v>
      </c>
    </row>
    <row r="71" spans="1:5" x14ac:dyDescent="0.25">
      <c r="A71" s="299" t="s">
        <v>80</v>
      </c>
      <c r="B71" s="294">
        <v>0.14285714285714285</v>
      </c>
      <c r="C71" s="294">
        <v>0</v>
      </c>
      <c r="D71" s="294">
        <v>0</v>
      </c>
      <c r="E71" s="2">
        <f t="shared" ref="E71:E78" si="5">B71+C71+D71</f>
        <v>0.14285714285714285</v>
      </c>
    </row>
    <row r="72" spans="1:5" x14ac:dyDescent="0.25">
      <c r="A72" s="299" t="s">
        <v>66</v>
      </c>
      <c r="B72" s="294">
        <v>0.125</v>
      </c>
      <c r="C72" s="294">
        <v>0</v>
      </c>
      <c r="D72" s="294">
        <v>0</v>
      </c>
      <c r="E72" s="2">
        <f t="shared" si="5"/>
        <v>0.125</v>
      </c>
    </row>
    <row r="73" spans="1:5" x14ac:dyDescent="0.25">
      <c r="A73" s="299" t="s">
        <v>25</v>
      </c>
      <c r="B73" s="294">
        <v>0</v>
      </c>
      <c r="C73" s="294">
        <v>0.1</v>
      </c>
      <c r="D73" s="294">
        <v>0</v>
      </c>
      <c r="E73" s="2">
        <f t="shared" si="5"/>
        <v>0.1</v>
      </c>
    </row>
    <row r="74" spans="1:5" x14ac:dyDescent="0.25">
      <c r="A74" s="299" t="s">
        <v>29</v>
      </c>
      <c r="B74" s="294">
        <v>9.0909090909090912E-2</v>
      </c>
      <c r="C74" s="294">
        <v>0</v>
      </c>
      <c r="D74" s="294">
        <v>0</v>
      </c>
      <c r="E74" s="2">
        <f>B74+C74+D74</f>
        <v>9.0909090909090912E-2</v>
      </c>
    </row>
    <row r="75" spans="1:5" x14ac:dyDescent="0.25">
      <c r="A75" s="299" t="s">
        <v>68</v>
      </c>
      <c r="B75" s="294">
        <v>9.0909090909090912E-2</v>
      </c>
      <c r="C75" s="294">
        <v>0</v>
      </c>
      <c r="D75" s="294">
        <v>0</v>
      </c>
      <c r="E75" s="2">
        <f>B75+C75+D75</f>
        <v>9.0909090909090912E-2</v>
      </c>
    </row>
    <row r="76" spans="1:5" x14ac:dyDescent="0.25">
      <c r="A76" s="299" t="s">
        <v>79</v>
      </c>
      <c r="B76" s="294">
        <v>9.0909090909090912E-2</v>
      </c>
      <c r="C76" s="294">
        <v>0</v>
      </c>
      <c r="D76" s="294">
        <v>0</v>
      </c>
      <c r="E76" s="2">
        <f>B76+C76+D76</f>
        <v>9.0909090909090912E-2</v>
      </c>
    </row>
    <row r="77" spans="1:5" x14ac:dyDescent="0.25">
      <c r="A77" s="299" t="s">
        <v>82</v>
      </c>
      <c r="B77" s="294">
        <v>9.0909090909090912E-2</v>
      </c>
      <c r="C77" s="294">
        <v>0</v>
      </c>
      <c r="D77" s="294">
        <v>0</v>
      </c>
      <c r="E77" s="2">
        <f>B77+C77+D77</f>
        <v>9.0909090909090912E-2</v>
      </c>
    </row>
    <row r="78" spans="1:5" x14ac:dyDescent="0.25">
      <c r="A78" s="299" t="s">
        <v>61</v>
      </c>
      <c r="B78" s="294">
        <v>2.2222222222222223E-2</v>
      </c>
      <c r="C78" s="294">
        <v>0</v>
      </c>
      <c r="D78" s="294">
        <v>0</v>
      </c>
      <c r="E78" s="2">
        <f t="shared" si="5"/>
        <v>2.2222222222222223E-2</v>
      </c>
    </row>
    <row r="79" spans="1:5" x14ac:dyDescent="0.25">
      <c r="A79" s="299" t="s">
        <v>660</v>
      </c>
      <c r="B79" s="294">
        <v>0</v>
      </c>
      <c r="C79" s="294">
        <v>0</v>
      </c>
      <c r="D79" s="294">
        <v>0</v>
      </c>
      <c r="E79" s="137">
        <f>B79+C79+D79</f>
        <v>0</v>
      </c>
    </row>
    <row r="80" spans="1:5" x14ac:dyDescent="0.25">
      <c r="A80" s="299" t="s">
        <v>655</v>
      </c>
      <c r="B80" s="294">
        <v>0</v>
      </c>
      <c r="C80" s="294">
        <v>0</v>
      </c>
      <c r="D80" s="294">
        <v>0</v>
      </c>
      <c r="E80" s="2">
        <f>B80+C80+D80</f>
        <v>0</v>
      </c>
    </row>
    <row r="81" spans="1:5" x14ac:dyDescent="0.25">
      <c r="A81" s="299" t="s">
        <v>400</v>
      </c>
      <c r="B81" s="294">
        <v>0</v>
      </c>
      <c r="C81" s="294">
        <v>0</v>
      </c>
      <c r="D81" s="294">
        <v>0</v>
      </c>
      <c r="E81" s="2">
        <f>B81+C81+D81</f>
        <v>0</v>
      </c>
    </row>
    <row r="82" spans="1:5" x14ac:dyDescent="0.25">
      <c r="A82" s="299" t="s">
        <v>406</v>
      </c>
      <c r="B82" s="294">
        <v>0</v>
      </c>
      <c r="C82" s="294">
        <v>0</v>
      </c>
      <c r="D82" s="294">
        <v>0</v>
      </c>
      <c r="E82" s="2">
        <f>B82+C82+D82</f>
        <v>0</v>
      </c>
    </row>
    <row r="83" spans="1:5" x14ac:dyDescent="0.25">
      <c r="A83" s="299" t="s">
        <v>405</v>
      </c>
      <c r="B83" s="294">
        <v>0</v>
      </c>
      <c r="C83" s="294">
        <v>0</v>
      </c>
      <c r="D83" s="294">
        <v>0</v>
      </c>
      <c r="E83" s="2">
        <f>B83+C83+D83</f>
        <v>0</v>
      </c>
    </row>
    <row r="84" spans="1:5" x14ac:dyDescent="0.25">
      <c r="A84" s="50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50"/>
      <c r="B86" s="2"/>
      <c r="C86" s="2"/>
      <c r="D86" s="2"/>
      <c r="E86" s="2"/>
    </row>
    <row r="87" spans="1:5" x14ac:dyDescent="0.25">
      <c r="A87" s="50"/>
      <c r="B87" s="2"/>
      <c r="C87" s="2"/>
      <c r="D87" s="2"/>
      <c r="E87" s="2"/>
    </row>
    <row r="88" spans="1:5" x14ac:dyDescent="0.25">
      <c r="A88" s="50"/>
      <c r="B88" s="2"/>
      <c r="C88" s="2"/>
      <c r="D88" s="2"/>
      <c r="E88" s="2"/>
    </row>
    <row r="89" spans="1:5" x14ac:dyDescent="0.25">
      <c r="A89" s="50"/>
      <c r="B89" s="2"/>
      <c r="C89" s="2"/>
      <c r="D89" s="2"/>
      <c r="E89" s="2"/>
    </row>
    <row r="90" spans="1:5" x14ac:dyDescent="0.25">
      <c r="A90" s="50"/>
      <c r="B90" s="2"/>
      <c r="C90" s="2"/>
      <c r="D90" s="2"/>
      <c r="E90" s="2"/>
    </row>
    <row r="91" spans="1:5" x14ac:dyDescent="0.25">
      <c r="A91" s="50"/>
      <c r="B91" s="2"/>
      <c r="C91" s="2"/>
      <c r="D91" s="2"/>
      <c r="E91" s="2"/>
    </row>
    <row r="92" spans="1:5" x14ac:dyDescent="0.25">
      <c r="A92" s="63"/>
      <c r="B92" s="2"/>
      <c r="C92" s="2"/>
      <c r="D92" s="2"/>
      <c r="E92" s="2"/>
    </row>
    <row r="93" spans="1:5" x14ac:dyDescent="0.25">
      <c r="A93" s="50"/>
      <c r="B93" s="2"/>
      <c r="C93" s="2"/>
      <c r="D93" s="2"/>
      <c r="E93" s="2"/>
    </row>
    <row r="94" spans="1:5" x14ac:dyDescent="0.25">
      <c r="A94" s="63"/>
      <c r="B94" s="2"/>
      <c r="C94" s="2"/>
      <c r="D94" s="2"/>
      <c r="E94" s="2"/>
    </row>
    <row r="95" spans="1:5" x14ac:dyDescent="0.25">
      <c r="A95" s="50"/>
      <c r="B95" s="2"/>
      <c r="C95" s="2"/>
      <c r="D95" s="2"/>
      <c r="E95" s="2"/>
    </row>
    <row r="96" spans="1:5" x14ac:dyDescent="0.25">
      <c r="A96" s="50"/>
      <c r="B96" s="2"/>
      <c r="C96" s="2"/>
      <c r="D96" s="2"/>
      <c r="E96" s="2"/>
    </row>
    <row r="97" spans="1:5" x14ac:dyDescent="0.25">
      <c r="A97" s="50"/>
      <c r="B97" s="2"/>
      <c r="C97" s="2"/>
      <c r="D97" s="2"/>
      <c r="E97" s="2"/>
    </row>
    <row r="98" spans="1:5" x14ac:dyDescent="0.25">
      <c r="A98" s="50"/>
      <c r="B98" s="2"/>
      <c r="C98" s="2"/>
      <c r="D98" s="2"/>
      <c r="E98" s="2"/>
    </row>
    <row r="99" spans="1:5" x14ac:dyDescent="0.25">
      <c r="A99" s="50"/>
      <c r="B99" s="2"/>
      <c r="C99" s="2"/>
      <c r="D99" s="2"/>
      <c r="E99" s="2"/>
    </row>
    <row r="100" spans="1:5" x14ac:dyDescent="0.25">
      <c r="A100" s="50"/>
      <c r="B100" s="2"/>
      <c r="C100" s="2"/>
      <c r="D100" s="2"/>
      <c r="E100" s="2"/>
    </row>
    <row r="101" spans="1:5" x14ac:dyDescent="0.25">
      <c r="A101" s="50"/>
      <c r="B101" s="2"/>
      <c r="C101" s="2"/>
      <c r="D101" s="2"/>
      <c r="E101" s="2"/>
    </row>
    <row r="102" spans="1:5" x14ac:dyDescent="0.25">
      <c r="A102" s="50"/>
      <c r="B102" s="2"/>
      <c r="C102" s="2"/>
      <c r="D102" s="2"/>
      <c r="E102" s="2"/>
    </row>
    <row r="103" spans="1:5" x14ac:dyDescent="0.25">
      <c r="A103" s="50"/>
      <c r="B103" s="2"/>
      <c r="C103" s="2"/>
      <c r="D103" s="2"/>
      <c r="E103" s="2"/>
    </row>
    <row r="104" spans="1:5" x14ac:dyDescent="0.25">
      <c r="A104" s="50"/>
      <c r="B104" s="2"/>
      <c r="C104" s="2"/>
      <c r="D104" s="2"/>
      <c r="E104" s="2"/>
    </row>
    <row r="105" spans="1:5" x14ac:dyDescent="0.25">
      <c r="A105" s="50"/>
      <c r="B105" s="2"/>
      <c r="C105" s="2"/>
      <c r="D105" s="2"/>
      <c r="E105" s="2"/>
    </row>
    <row r="106" spans="1:5" x14ac:dyDescent="0.25">
      <c r="A106" s="50"/>
      <c r="B106" s="2"/>
      <c r="C106" s="2"/>
      <c r="D106" s="2"/>
      <c r="E106" s="2"/>
    </row>
    <row r="107" spans="1:5" x14ac:dyDescent="0.25">
      <c r="A107" s="50"/>
      <c r="B107" s="2"/>
      <c r="C107" s="2"/>
      <c r="D107" s="2"/>
      <c r="E107" s="2"/>
    </row>
    <row r="108" spans="1:5" x14ac:dyDescent="0.25">
      <c r="A108" s="50"/>
      <c r="B108" s="2"/>
      <c r="C108" s="2"/>
      <c r="D108" s="2"/>
      <c r="E108" s="2"/>
    </row>
    <row r="109" spans="1:5" x14ac:dyDescent="0.25">
      <c r="A109" s="50"/>
      <c r="B109" s="2"/>
      <c r="C109" s="2"/>
      <c r="D109" s="2"/>
      <c r="E109" s="2"/>
    </row>
    <row r="110" spans="1:5" x14ac:dyDescent="0.25">
      <c r="A110" s="50"/>
      <c r="B110" s="2"/>
      <c r="C110" s="2"/>
      <c r="D110" s="2"/>
      <c r="E110" s="2"/>
    </row>
    <row r="111" spans="1:5" x14ac:dyDescent="0.25">
      <c r="A111" s="50"/>
      <c r="B111" s="2"/>
      <c r="C111" s="2"/>
      <c r="D111" s="2"/>
      <c r="E111" s="2"/>
    </row>
    <row r="112" spans="1:5" x14ac:dyDescent="0.25">
      <c r="A112" s="50"/>
      <c r="B112" s="35"/>
      <c r="C112" s="34"/>
    </row>
    <row r="113" spans="1:3" x14ac:dyDescent="0.25">
      <c r="A113" s="50"/>
      <c r="B113" s="35"/>
      <c r="C113" s="34"/>
    </row>
    <row r="114" spans="1:3" x14ac:dyDescent="0.25">
      <c r="A114" s="50"/>
      <c r="B114" s="35"/>
      <c r="C114" s="34"/>
    </row>
    <row r="115" spans="1:3" x14ac:dyDescent="0.25">
      <c r="A115" s="50"/>
      <c r="B115" s="35"/>
      <c r="C115" s="34"/>
    </row>
    <row r="116" spans="1:3" x14ac:dyDescent="0.25">
      <c r="A116" s="50"/>
      <c r="B116" s="35"/>
      <c r="C116" s="34"/>
    </row>
    <row r="117" spans="1:3" x14ac:dyDescent="0.25">
      <c r="A117" s="50"/>
      <c r="B117" s="35"/>
      <c r="C117" s="34"/>
    </row>
    <row r="118" spans="1:3" x14ac:dyDescent="0.25">
      <c r="A118" s="50"/>
      <c r="B118" s="35"/>
      <c r="C118" s="34"/>
    </row>
    <row r="119" spans="1:3" x14ac:dyDescent="0.25">
      <c r="A119" s="50"/>
      <c r="B119" s="35"/>
      <c r="C119" s="34"/>
    </row>
    <row r="120" spans="1:3" x14ac:dyDescent="0.25">
      <c r="A120" s="50"/>
      <c r="B120" s="35"/>
      <c r="C120" s="34"/>
    </row>
    <row r="121" spans="1:3" x14ac:dyDescent="0.25">
      <c r="A121" s="50"/>
      <c r="B121" s="35"/>
      <c r="C121" s="34"/>
    </row>
    <row r="122" spans="1:3" x14ac:dyDescent="0.25">
      <c r="A122" s="50"/>
      <c r="B122" s="35"/>
      <c r="C122" s="34"/>
    </row>
    <row r="123" spans="1:3" x14ac:dyDescent="0.25">
      <c r="A123" s="50"/>
      <c r="B123" s="35"/>
      <c r="C123" s="34"/>
    </row>
    <row r="124" spans="1:3" x14ac:dyDescent="0.25">
      <c r="A124" s="50"/>
      <c r="B124" s="35"/>
      <c r="C124" s="34"/>
    </row>
    <row r="125" spans="1:3" x14ac:dyDescent="0.25">
      <c r="A125" s="50"/>
      <c r="B125" s="35"/>
      <c r="C125" s="34"/>
    </row>
    <row r="126" spans="1:3" x14ac:dyDescent="0.25">
      <c r="A126" s="50"/>
      <c r="B126" s="35"/>
      <c r="C126" s="34"/>
    </row>
    <row r="127" spans="1:3" x14ac:dyDescent="0.25">
      <c r="A127" s="50"/>
      <c r="B127" s="35"/>
      <c r="C127" s="34"/>
    </row>
    <row r="128" spans="1:3" x14ac:dyDescent="0.25">
      <c r="A128" s="50"/>
      <c r="B128" s="35"/>
      <c r="C128" s="34"/>
    </row>
    <row r="129" spans="1:6" x14ac:dyDescent="0.25">
      <c r="A129" s="50"/>
      <c r="B129" s="35"/>
      <c r="C129" s="34"/>
    </row>
    <row r="130" spans="1:6" x14ac:dyDescent="0.25">
      <c r="A130" s="50"/>
      <c r="B130" s="35"/>
      <c r="C130" s="34"/>
    </row>
    <row r="131" spans="1:6" x14ac:dyDescent="0.25">
      <c r="A131" s="50"/>
      <c r="B131" s="35"/>
      <c r="C131" s="34"/>
    </row>
    <row r="132" spans="1:6" x14ac:dyDescent="0.25">
      <c r="A132" s="50"/>
      <c r="B132" s="35"/>
      <c r="C132" s="34"/>
    </row>
    <row r="133" spans="1:6" x14ac:dyDescent="0.25">
      <c r="A133" s="50"/>
      <c r="B133" s="35"/>
      <c r="C133" s="34"/>
    </row>
    <row r="134" spans="1:6" x14ac:dyDescent="0.25">
      <c r="A134" s="50"/>
      <c r="B134" s="35"/>
      <c r="C134" s="34"/>
    </row>
    <row r="135" spans="1:6" x14ac:dyDescent="0.25">
      <c r="A135" s="50"/>
      <c r="B135" s="35"/>
      <c r="C135" s="34"/>
    </row>
    <row r="136" spans="1:6" x14ac:dyDescent="0.25">
      <c r="A136" s="50"/>
      <c r="B136" s="35"/>
      <c r="C136" s="34"/>
    </row>
    <row r="137" spans="1:6" x14ac:dyDescent="0.25">
      <c r="A137" s="50"/>
      <c r="B137" s="35"/>
      <c r="C137" s="34"/>
    </row>
    <row r="138" spans="1:6" x14ac:dyDescent="0.25">
      <c r="A138" s="50"/>
      <c r="B138" s="35"/>
      <c r="C138" s="34"/>
    </row>
    <row r="139" spans="1:6" x14ac:dyDescent="0.25">
      <c r="A139" s="50"/>
      <c r="B139" s="35"/>
      <c r="C139" s="34"/>
    </row>
    <row r="140" spans="1:6" x14ac:dyDescent="0.25">
      <c r="A140" s="50"/>
      <c r="B140" s="35"/>
      <c r="C140" s="34"/>
    </row>
    <row r="141" spans="1:6" x14ac:dyDescent="0.25">
      <c r="A141" s="50"/>
      <c r="B141" s="35"/>
      <c r="C141" s="34"/>
      <c r="F141" s="52"/>
    </row>
    <row r="142" spans="1:6" x14ac:dyDescent="0.25">
      <c r="A142" s="50"/>
      <c r="B142" s="35"/>
      <c r="C142" s="34"/>
    </row>
    <row r="143" spans="1:6" x14ac:dyDescent="0.25">
      <c r="A143" s="52"/>
      <c r="B143" s="35"/>
      <c r="C143" s="34"/>
    </row>
  </sheetData>
  <sortState ref="A79:E83">
    <sortCondition descending="1" ref="A79:A83"/>
  </sortState>
  <conditionalFormatting sqref="A85">
    <cfRule type="duplicateValues" dxfId="18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5"/>
  <sheetViews>
    <sheetView topLeftCell="A37" zoomScaleNormal="100" workbookViewId="0">
      <selection activeCell="F36" sqref="F36"/>
    </sheetView>
  </sheetViews>
  <sheetFormatPr defaultRowHeight="15" x14ac:dyDescent="0.25"/>
  <cols>
    <col min="1" max="1" width="35.5703125" customWidth="1"/>
  </cols>
  <sheetData>
    <row r="1" spans="1:7" x14ac:dyDescent="0.25">
      <c r="A1" s="18" t="s">
        <v>89</v>
      </c>
      <c r="C1" s="21" t="s">
        <v>389</v>
      </c>
    </row>
    <row r="3" spans="1:7" x14ac:dyDescent="0.25">
      <c r="B3" t="s">
        <v>656</v>
      </c>
      <c r="C3" t="s">
        <v>658</v>
      </c>
      <c r="D3" t="s">
        <v>659</v>
      </c>
      <c r="E3" s="63" t="s">
        <v>116</v>
      </c>
      <c r="G3" s="21"/>
    </row>
    <row r="4" spans="1:7" x14ac:dyDescent="0.25">
      <c r="A4" s="301" t="s">
        <v>40</v>
      </c>
      <c r="B4" s="296">
        <v>0</v>
      </c>
      <c r="C4" s="296">
        <v>0.6</v>
      </c>
      <c r="D4" s="296">
        <v>0.4</v>
      </c>
      <c r="E4" s="2">
        <f>SUM(B4:D4)</f>
        <v>1</v>
      </c>
    </row>
    <row r="5" spans="1:7" x14ac:dyDescent="0.25">
      <c r="A5" s="301" t="s">
        <v>57</v>
      </c>
      <c r="B5" s="296">
        <v>0.14285714285714285</v>
      </c>
      <c r="C5" s="296">
        <v>0.2857142857142857</v>
      </c>
      <c r="D5" s="296">
        <v>0.5714285714285714</v>
      </c>
      <c r="E5" s="137">
        <f>SUM(B5:D5)</f>
        <v>1</v>
      </c>
    </row>
    <row r="6" spans="1:7" x14ac:dyDescent="0.25">
      <c r="A6" s="301" t="s">
        <v>51</v>
      </c>
      <c r="B6" s="296">
        <v>0.5</v>
      </c>
      <c r="C6" s="296">
        <v>0.5</v>
      </c>
      <c r="D6" s="296">
        <v>0</v>
      </c>
      <c r="E6" s="2">
        <f>SUM(B6:D6)</f>
        <v>1</v>
      </c>
    </row>
    <row r="7" spans="1:7" x14ac:dyDescent="0.25">
      <c r="A7" s="301" t="s">
        <v>56</v>
      </c>
      <c r="B7" s="296">
        <v>0.5</v>
      </c>
      <c r="C7" s="296">
        <v>0.4</v>
      </c>
      <c r="D7" s="296">
        <v>0</v>
      </c>
      <c r="E7" s="2">
        <f t="shared" ref="E7:E28" si="0">SUM(B7:D7)</f>
        <v>0.9</v>
      </c>
    </row>
    <row r="8" spans="1:7" x14ac:dyDescent="0.25">
      <c r="A8" s="301" t="s">
        <v>52</v>
      </c>
      <c r="B8" s="296">
        <v>0.1111111111111111</v>
      </c>
      <c r="C8" s="296">
        <v>0.55555555555555558</v>
      </c>
      <c r="D8" s="296">
        <v>0.22222222222222221</v>
      </c>
      <c r="E8" s="2">
        <f>SUM(B8:D8)</f>
        <v>0.88888888888888895</v>
      </c>
    </row>
    <row r="9" spans="1:7" x14ac:dyDescent="0.25">
      <c r="A9" s="301" t="s">
        <v>49</v>
      </c>
      <c r="B9" s="296">
        <v>0.66666666666666663</v>
      </c>
      <c r="C9" s="296">
        <v>0.22222222222222221</v>
      </c>
      <c r="D9" s="296">
        <v>0</v>
      </c>
      <c r="E9" s="2">
        <f>SUM(B9:D9)</f>
        <v>0.88888888888888884</v>
      </c>
    </row>
    <row r="10" spans="1:7" x14ac:dyDescent="0.25">
      <c r="A10" s="301" t="s">
        <v>55</v>
      </c>
      <c r="B10" s="296">
        <v>0.375</v>
      </c>
      <c r="C10" s="296">
        <v>0.25</v>
      </c>
      <c r="D10" s="296">
        <v>0.25</v>
      </c>
      <c r="E10" s="2">
        <f t="shared" si="0"/>
        <v>0.875</v>
      </c>
    </row>
    <row r="11" spans="1:7" x14ac:dyDescent="0.25">
      <c r="A11" s="301" t="s">
        <v>45</v>
      </c>
      <c r="B11" s="296">
        <v>0.7142857142857143</v>
      </c>
      <c r="C11" s="296">
        <v>0.14285714285714285</v>
      </c>
      <c r="D11" s="296">
        <v>0</v>
      </c>
      <c r="E11" s="2">
        <f t="shared" si="0"/>
        <v>0.85714285714285721</v>
      </c>
    </row>
    <row r="12" spans="1:7" x14ac:dyDescent="0.25">
      <c r="A12" s="301" t="s">
        <v>39</v>
      </c>
      <c r="B12" s="296">
        <v>0.16666666666666666</v>
      </c>
      <c r="C12" s="296">
        <v>0.66666666666666663</v>
      </c>
      <c r="D12" s="296">
        <v>0</v>
      </c>
      <c r="E12" s="2">
        <f t="shared" si="0"/>
        <v>0.83333333333333326</v>
      </c>
    </row>
    <row r="13" spans="1:7" x14ac:dyDescent="0.25">
      <c r="A13" s="301" t="s">
        <v>50</v>
      </c>
      <c r="B13" s="296">
        <v>0.5625</v>
      </c>
      <c r="C13" s="296">
        <v>0.25</v>
      </c>
      <c r="D13" s="296">
        <v>0</v>
      </c>
      <c r="E13" s="2">
        <f t="shared" si="0"/>
        <v>0.8125</v>
      </c>
    </row>
    <row r="14" spans="1:7" x14ac:dyDescent="0.25">
      <c r="A14" s="301" t="s">
        <v>641</v>
      </c>
      <c r="B14" s="296">
        <v>0.2</v>
      </c>
      <c r="C14" s="296">
        <v>0.6</v>
      </c>
      <c r="D14" s="296">
        <v>0</v>
      </c>
      <c r="E14" s="2">
        <f>SUM(B14:D14)</f>
        <v>0.8</v>
      </c>
    </row>
    <row r="15" spans="1:7" x14ac:dyDescent="0.25">
      <c r="A15" s="301" t="s">
        <v>46</v>
      </c>
      <c r="B15" s="296">
        <v>0.6</v>
      </c>
      <c r="C15" s="296">
        <v>0.2</v>
      </c>
      <c r="D15" s="296">
        <v>0</v>
      </c>
      <c r="E15" s="2">
        <f>SUM(B15:D15)</f>
        <v>0.8</v>
      </c>
    </row>
    <row r="16" spans="1:7" x14ac:dyDescent="0.25">
      <c r="A16" s="301" t="s">
        <v>47</v>
      </c>
      <c r="B16" s="296">
        <v>0.8</v>
      </c>
      <c r="C16" s="296">
        <v>0</v>
      </c>
      <c r="D16" s="296">
        <v>0</v>
      </c>
      <c r="E16" s="2">
        <f>SUM(B16:D16)</f>
        <v>0.8</v>
      </c>
    </row>
    <row r="17" spans="1:5" x14ac:dyDescent="0.25">
      <c r="A17" s="301" t="s">
        <v>37</v>
      </c>
      <c r="B17" s="296">
        <v>0.5</v>
      </c>
      <c r="C17" s="296">
        <v>0.25</v>
      </c>
      <c r="D17" s="296">
        <v>0</v>
      </c>
      <c r="E17" s="2">
        <f t="shared" si="0"/>
        <v>0.75</v>
      </c>
    </row>
    <row r="18" spans="1:5" x14ac:dyDescent="0.25">
      <c r="A18" s="301" t="s">
        <v>42</v>
      </c>
      <c r="B18" s="296">
        <v>0.63636363636363635</v>
      </c>
      <c r="C18" s="296">
        <v>9.0909090909090912E-2</v>
      </c>
      <c r="D18" s="296">
        <v>0</v>
      </c>
      <c r="E18" s="2">
        <f t="shared" si="0"/>
        <v>0.72727272727272729</v>
      </c>
    </row>
    <row r="19" spans="1:5" x14ac:dyDescent="0.25">
      <c r="A19" s="301" t="s">
        <v>35</v>
      </c>
      <c r="B19" s="296">
        <v>0.42857142857142855</v>
      </c>
      <c r="C19" s="296">
        <v>0.2857142857142857</v>
      </c>
      <c r="D19" s="296">
        <v>0</v>
      </c>
      <c r="E19" s="2">
        <f>SUM(B19:D19)</f>
        <v>0.71428571428571419</v>
      </c>
    </row>
    <row r="20" spans="1:5" x14ac:dyDescent="0.25">
      <c r="A20" s="301" t="s">
        <v>43</v>
      </c>
      <c r="B20" s="296">
        <v>0.5714285714285714</v>
      </c>
      <c r="C20" s="296">
        <v>0.14285714285714285</v>
      </c>
      <c r="D20" s="296">
        <v>0</v>
      </c>
      <c r="E20" s="2">
        <f>SUM(B20:D20)</f>
        <v>0.71428571428571419</v>
      </c>
    </row>
    <row r="21" spans="1:5" x14ac:dyDescent="0.25">
      <c r="A21" s="301" t="s">
        <v>54</v>
      </c>
      <c r="B21" s="296">
        <v>0.14285714285714285</v>
      </c>
      <c r="C21" s="296">
        <v>0.2857142857142857</v>
      </c>
      <c r="D21" s="296">
        <v>0.2857142857142857</v>
      </c>
      <c r="E21" s="2">
        <f>SUM(B21:D21)</f>
        <v>0.71428571428571419</v>
      </c>
    </row>
    <row r="22" spans="1:5" x14ac:dyDescent="0.25">
      <c r="A22" s="301" t="s">
        <v>34</v>
      </c>
      <c r="B22" s="296">
        <v>0.38461538461538464</v>
      </c>
      <c r="C22" s="296">
        <v>0.30769230769230771</v>
      </c>
      <c r="D22" s="296">
        <v>0</v>
      </c>
      <c r="E22" s="2">
        <f t="shared" si="0"/>
        <v>0.69230769230769229</v>
      </c>
    </row>
    <row r="23" spans="1:5" x14ac:dyDescent="0.25">
      <c r="A23" s="301" t="s">
        <v>33</v>
      </c>
      <c r="B23" s="296">
        <v>0.6</v>
      </c>
      <c r="C23" s="296">
        <v>6.6666666666666666E-2</v>
      </c>
      <c r="D23" s="296">
        <v>0</v>
      </c>
      <c r="E23" s="2">
        <f t="shared" si="0"/>
        <v>0.66666666666666663</v>
      </c>
    </row>
    <row r="24" spans="1:5" x14ac:dyDescent="0.25">
      <c r="A24" s="301" t="s">
        <v>650</v>
      </c>
      <c r="B24" s="296">
        <v>0.5</v>
      </c>
      <c r="C24" s="296">
        <v>0</v>
      </c>
      <c r="D24" s="296">
        <v>0.125</v>
      </c>
      <c r="E24" s="2">
        <f>SUM(B24:D24)</f>
        <v>0.625</v>
      </c>
    </row>
    <row r="25" spans="1:5" x14ac:dyDescent="0.25">
      <c r="A25" s="301" t="s">
        <v>38</v>
      </c>
      <c r="B25" s="296">
        <v>0.5</v>
      </c>
      <c r="C25" s="296">
        <v>0.125</v>
      </c>
      <c r="D25" s="296">
        <v>0</v>
      </c>
      <c r="E25" s="2">
        <f>SUM(B25:D25)</f>
        <v>0.625</v>
      </c>
    </row>
    <row r="26" spans="1:5" x14ac:dyDescent="0.25">
      <c r="A26" s="301" t="s">
        <v>655</v>
      </c>
      <c r="B26" s="296">
        <v>0.2</v>
      </c>
      <c r="C26" s="296">
        <v>0.4</v>
      </c>
      <c r="D26" s="296">
        <v>0</v>
      </c>
      <c r="E26" s="2">
        <f>SUM(B26:D26)</f>
        <v>0.60000000000000009</v>
      </c>
    </row>
    <row r="27" spans="1:5" x14ac:dyDescent="0.25">
      <c r="A27" s="301" t="s">
        <v>41</v>
      </c>
      <c r="B27" s="296">
        <v>0.4</v>
      </c>
      <c r="C27" s="296">
        <v>0</v>
      </c>
      <c r="D27" s="296">
        <v>0.2</v>
      </c>
      <c r="E27" s="2">
        <f>SUM(B27:D27)</f>
        <v>0.60000000000000009</v>
      </c>
    </row>
    <row r="28" spans="1:5" x14ac:dyDescent="0.25">
      <c r="A28" s="301" t="s">
        <v>30</v>
      </c>
      <c r="B28" s="296">
        <v>0.27272727272727271</v>
      </c>
      <c r="C28" s="296">
        <v>0.27272727272727271</v>
      </c>
      <c r="D28" s="296">
        <v>4.5454545454545456E-2</v>
      </c>
      <c r="E28" s="2">
        <f t="shared" si="0"/>
        <v>0.59090909090909083</v>
      </c>
    </row>
    <row r="29" spans="1:5" x14ac:dyDescent="0.25">
      <c r="A29" s="301" t="s">
        <v>48</v>
      </c>
      <c r="B29" s="296">
        <v>0.55555555555555558</v>
      </c>
      <c r="C29" s="296">
        <v>0</v>
      </c>
      <c r="D29" s="296">
        <v>0</v>
      </c>
      <c r="E29" s="2">
        <f t="shared" ref="E29:E38" si="1">SUM(B29:D29)</f>
        <v>0.55555555555555558</v>
      </c>
    </row>
    <row r="30" spans="1:5" x14ac:dyDescent="0.25">
      <c r="A30" s="301" t="s">
        <v>31</v>
      </c>
      <c r="B30" s="296">
        <v>0.44444444444444442</v>
      </c>
      <c r="C30" s="296">
        <v>0.1111111111111111</v>
      </c>
      <c r="D30" s="296">
        <v>0</v>
      </c>
      <c r="E30" s="2">
        <f t="shared" si="1"/>
        <v>0.55555555555555558</v>
      </c>
    </row>
    <row r="31" spans="1:5" x14ac:dyDescent="0.25">
      <c r="A31" s="301" t="s">
        <v>646</v>
      </c>
      <c r="B31" s="296">
        <v>0.16666666666666666</v>
      </c>
      <c r="C31" s="296">
        <v>0.33333333333333331</v>
      </c>
      <c r="D31" s="296">
        <v>0</v>
      </c>
      <c r="E31" s="2">
        <f t="shared" si="1"/>
        <v>0.5</v>
      </c>
    </row>
    <row r="32" spans="1:5" x14ac:dyDescent="0.25">
      <c r="A32" s="301" t="s">
        <v>639</v>
      </c>
      <c r="B32" s="296">
        <v>0.33333333333333331</v>
      </c>
      <c r="C32" s="296">
        <v>0.16666666666666666</v>
      </c>
      <c r="D32" s="296">
        <v>0</v>
      </c>
      <c r="E32" s="2">
        <f t="shared" si="1"/>
        <v>0.5</v>
      </c>
    </row>
    <row r="33" spans="1:5" x14ac:dyDescent="0.25">
      <c r="A33" s="301" t="s">
        <v>44</v>
      </c>
      <c r="B33" s="296">
        <v>0.21428571428571427</v>
      </c>
      <c r="C33" s="296">
        <v>0.14285714285714285</v>
      </c>
      <c r="D33" s="296">
        <v>0.14285714285714285</v>
      </c>
      <c r="E33" s="2">
        <f t="shared" si="1"/>
        <v>0.49999999999999994</v>
      </c>
    </row>
    <row r="34" spans="1:5" x14ac:dyDescent="0.25">
      <c r="A34" s="301" t="s">
        <v>399</v>
      </c>
      <c r="B34" s="296">
        <v>0.33333333333333331</v>
      </c>
      <c r="C34" s="296">
        <v>0.16666666666666666</v>
      </c>
      <c r="D34" s="296">
        <v>0</v>
      </c>
      <c r="E34" s="2">
        <f t="shared" si="1"/>
        <v>0.5</v>
      </c>
    </row>
    <row r="35" spans="1:5" x14ac:dyDescent="0.25">
      <c r="A35" s="301" t="s">
        <v>406</v>
      </c>
      <c r="B35" s="296">
        <v>0.16666666666666666</v>
      </c>
      <c r="C35" s="296">
        <v>0.33333333333333331</v>
      </c>
      <c r="D35" s="296">
        <v>0</v>
      </c>
      <c r="E35" s="2">
        <f t="shared" si="1"/>
        <v>0.5</v>
      </c>
    </row>
    <row r="36" spans="1:5" x14ac:dyDescent="0.25">
      <c r="A36" s="301" t="s">
        <v>53</v>
      </c>
      <c r="B36" s="296">
        <v>0.125</v>
      </c>
      <c r="C36" s="296">
        <v>0.25</v>
      </c>
      <c r="D36" s="296">
        <v>0.125</v>
      </c>
      <c r="E36" s="2">
        <f t="shared" si="1"/>
        <v>0.5</v>
      </c>
    </row>
    <row r="37" spans="1:5" x14ac:dyDescent="0.25">
      <c r="A37" s="301" t="s">
        <v>652</v>
      </c>
      <c r="B37" s="296">
        <v>0.33333333333333331</v>
      </c>
      <c r="C37" s="296">
        <v>0</v>
      </c>
      <c r="D37" s="296">
        <v>0.16666666666666666</v>
      </c>
      <c r="E37" s="2">
        <f t="shared" si="1"/>
        <v>0.5</v>
      </c>
    </row>
    <row r="38" spans="1:5" x14ac:dyDescent="0.25">
      <c r="A38" s="301" t="s">
        <v>651</v>
      </c>
      <c r="B38" s="296">
        <v>0.33333333333333331</v>
      </c>
      <c r="C38" s="296">
        <v>0</v>
      </c>
      <c r="D38" s="296">
        <v>0.16666666666666666</v>
      </c>
      <c r="E38" s="2">
        <f t="shared" si="1"/>
        <v>0.5</v>
      </c>
    </row>
    <row r="39" spans="1:5" x14ac:dyDescent="0.25">
      <c r="A39" s="301" t="s">
        <v>32</v>
      </c>
      <c r="B39" s="296">
        <v>0.36363636363636365</v>
      </c>
      <c r="C39" s="296">
        <v>9.0909090909090912E-2</v>
      </c>
      <c r="D39" s="296">
        <v>0</v>
      </c>
      <c r="E39" s="2">
        <f t="shared" ref="E39:E66" si="2">SUM(B39:D39)</f>
        <v>0.45454545454545459</v>
      </c>
    </row>
    <row r="40" spans="1:5" x14ac:dyDescent="0.25">
      <c r="A40" s="301" t="s">
        <v>92</v>
      </c>
      <c r="B40" s="296">
        <v>0.1111111111111111</v>
      </c>
      <c r="C40" s="296">
        <v>0.33333333333333331</v>
      </c>
      <c r="D40" s="296">
        <v>0</v>
      </c>
      <c r="E40" s="2">
        <f t="shared" si="2"/>
        <v>0.44444444444444442</v>
      </c>
    </row>
    <row r="41" spans="1:5" x14ac:dyDescent="0.25">
      <c r="A41" s="301" t="s">
        <v>88</v>
      </c>
      <c r="B41" s="296">
        <v>0.14285714285714285</v>
      </c>
      <c r="C41" s="296">
        <v>0.2857142857142857</v>
      </c>
      <c r="D41" s="296">
        <v>0</v>
      </c>
      <c r="E41" s="2">
        <f>SUM(B41:D41)</f>
        <v>0.42857142857142855</v>
      </c>
    </row>
    <row r="42" spans="1:5" x14ac:dyDescent="0.25">
      <c r="A42" s="301" t="s">
        <v>637</v>
      </c>
      <c r="B42" s="296">
        <v>0.2857142857142857</v>
      </c>
      <c r="C42" s="296">
        <v>0.14285714285714285</v>
      </c>
      <c r="D42" s="296">
        <v>0</v>
      </c>
      <c r="E42" s="2">
        <f>SUM(B42:D42)</f>
        <v>0.42857142857142855</v>
      </c>
    </row>
    <row r="43" spans="1:5" x14ac:dyDescent="0.25">
      <c r="A43" s="301" t="s">
        <v>400</v>
      </c>
      <c r="B43" s="296">
        <v>0.4</v>
      </c>
      <c r="C43" s="296">
        <v>0</v>
      </c>
      <c r="D43" s="296">
        <v>0</v>
      </c>
      <c r="E43" s="2">
        <f t="shared" si="2"/>
        <v>0.4</v>
      </c>
    </row>
    <row r="44" spans="1:5" x14ac:dyDescent="0.25">
      <c r="A44" s="301" t="s">
        <v>83</v>
      </c>
      <c r="B44" s="296">
        <v>0.375</v>
      </c>
      <c r="C44" s="296">
        <v>0</v>
      </c>
      <c r="D44" s="296">
        <v>0</v>
      </c>
      <c r="E44" s="2">
        <f>SUM(B44:D44)</f>
        <v>0.375</v>
      </c>
    </row>
    <row r="45" spans="1:5" x14ac:dyDescent="0.25">
      <c r="A45" s="301" t="s">
        <v>70</v>
      </c>
      <c r="B45" s="296">
        <v>0.1875</v>
      </c>
      <c r="C45" s="296">
        <v>0.125</v>
      </c>
      <c r="D45" s="296">
        <v>6.25E-2</v>
      </c>
      <c r="E45" s="2">
        <f>SUM(B45:D45)</f>
        <v>0.375</v>
      </c>
    </row>
    <row r="46" spans="1:5" x14ac:dyDescent="0.25">
      <c r="A46" s="301" t="s">
        <v>74</v>
      </c>
      <c r="B46" s="296">
        <v>0.125</v>
      </c>
      <c r="C46" s="296">
        <v>0.25</v>
      </c>
      <c r="D46" s="296">
        <v>0</v>
      </c>
      <c r="E46" s="2">
        <f>SUM(B46:D46)</f>
        <v>0.375</v>
      </c>
    </row>
    <row r="47" spans="1:5" x14ac:dyDescent="0.25">
      <c r="A47" s="301" t="s">
        <v>71</v>
      </c>
      <c r="B47" s="296">
        <v>0.18181818181818182</v>
      </c>
      <c r="C47" s="296">
        <v>0.13636363636363635</v>
      </c>
      <c r="D47" s="296">
        <v>4.5454545454545456E-2</v>
      </c>
      <c r="E47" s="2">
        <f t="shared" si="2"/>
        <v>0.36363636363636365</v>
      </c>
    </row>
    <row r="48" spans="1:5" x14ac:dyDescent="0.25">
      <c r="A48" s="301" t="s">
        <v>69</v>
      </c>
      <c r="B48" s="296">
        <v>0.27586206896551724</v>
      </c>
      <c r="C48" s="296">
        <v>6.8965517241379309E-2</v>
      </c>
      <c r="D48" s="296">
        <v>0</v>
      </c>
      <c r="E48" s="2">
        <f t="shared" si="2"/>
        <v>0.34482758620689657</v>
      </c>
    </row>
    <row r="49" spans="1:5" x14ac:dyDescent="0.25">
      <c r="A49" s="301" t="s">
        <v>75</v>
      </c>
      <c r="B49" s="296">
        <v>0.33333333333333331</v>
      </c>
      <c r="C49" s="296">
        <v>0</v>
      </c>
      <c r="D49" s="296">
        <v>0</v>
      </c>
      <c r="E49" s="2">
        <f>SUM(B49:D49)</f>
        <v>0.33333333333333331</v>
      </c>
    </row>
    <row r="50" spans="1:5" x14ac:dyDescent="0.25">
      <c r="A50" s="301" t="s">
        <v>642</v>
      </c>
      <c r="B50" s="296">
        <v>0</v>
      </c>
      <c r="C50" s="296">
        <v>0</v>
      </c>
      <c r="D50" s="296">
        <v>0.33333333333333331</v>
      </c>
      <c r="E50" s="2">
        <f>SUM(B50:D50)</f>
        <v>0.33333333333333331</v>
      </c>
    </row>
    <row r="51" spans="1:5" x14ac:dyDescent="0.25">
      <c r="A51" s="301" t="s">
        <v>408</v>
      </c>
      <c r="B51" s="296">
        <v>0.33333333333333331</v>
      </c>
      <c r="C51" s="296">
        <v>0</v>
      </c>
      <c r="D51" s="296">
        <v>0</v>
      </c>
      <c r="E51" s="2">
        <f>SUM(B51:D51)</f>
        <v>0.33333333333333331</v>
      </c>
    </row>
    <row r="52" spans="1:5" x14ac:dyDescent="0.25">
      <c r="A52" s="301" t="s">
        <v>405</v>
      </c>
      <c r="B52" s="296">
        <v>0.33333333333333331</v>
      </c>
      <c r="C52" s="296">
        <v>0</v>
      </c>
      <c r="D52" s="296">
        <v>0</v>
      </c>
      <c r="E52" s="2">
        <f>SUM(B52:D52)</f>
        <v>0.33333333333333331</v>
      </c>
    </row>
    <row r="53" spans="1:5" x14ac:dyDescent="0.25">
      <c r="A53" s="301" t="s">
        <v>36</v>
      </c>
      <c r="B53" s="296">
        <v>0.125</v>
      </c>
      <c r="C53" s="296">
        <v>0.125</v>
      </c>
      <c r="D53" s="296">
        <v>0</v>
      </c>
      <c r="E53" s="2">
        <f t="shared" si="2"/>
        <v>0.25</v>
      </c>
    </row>
    <row r="54" spans="1:5" x14ac:dyDescent="0.25">
      <c r="A54" s="301" t="s">
        <v>76</v>
      </c>
      <c r="B54" s="296">
        <v>0.22222222222222221</v>
      </c>
      <c r="C54" s="296">
        <v>0</v>
      </c>
      <c r="D54" s="296">
        <v>0</v>
      </c>
      <c r="E54" s="2">
        <f t="shared" si="2"/>
        <v>0.22222222222222221</v>
      </c>
    </row>
    <row r="55" spans="1:5" x14ac:dyDescent="0.25">
      <c r="A55" s="301" t="s">
        <v>81</v>
      </c>
      <c r="B55" s="296">
        <v>0.2</v>
      </c>
      <c r="C55" s="296">
        <v>0</v>
      </c>
      <c r="D55" s="296">
        <v>0</v>
      </c>
      <c r="E55" s="2">
        <f t="shared" si="2"/>
        <v>0.2</v>
      </c>
    </row>
    <row r="56" spans="1:5" x14ac:dyDescent="0.25">
      <c r="A56" s="301" t="s">
        <v>82</v>
      </c>
      <c r="B56" s="296">
        <v>0.18181818181818182</v>
      </c>
      <c r="C56" s="296">
        <v>0</v>
      </c>
      <c r="D56" s="296">
        <v>0</v>
      </c>
      <c r="E56" s="2">
        <f>SUM(B56:D56)</f>
        <v>0.18181818181818182</v>
      </c>
    </row>
    <row r="57" spans="1:5" x14ac:dyDescent="0.25">
      <c r="A57" s="301" t="s">
        <v>87</v>
      </c>
      <c r="B57" s="296">
        <v>9.0909090909090912E-2</v>
      </c>
      <c r="C57" s="296">
        <v>9.0909090909090912E-2</v>
      </c>
      <c r="D57" s="296">
        <v>0</v>
      </c>
      <c r="E57" s="2">
        <f>SUM(B57:D57)</f>
        <v>0.18181818181818182</v>
      </c>
    </row>
    <row r="58" spans="1:5" x14ac:dyDescent="0.25">
      <c r="A58" s="301" t="s">
        <v>78</v>
      </c>
      <c r="B58" s="296">
        <v>0.15384615384615385</v>
      </c>
      <c r="C58" s="296">
        <v>0</v>
      </c>
      <c r="D58" s="296">
        <v>0</v>
      </c>
      <c r="E58" s="2">
        <f t="shared" si="2"/>
        <v>0.15384615384615385</v>
      </c>
    </row>
    <row r="59" spans="1:5" x14ac:dyDescent="0.25">
      <c r="A59" s="301" t="s">
        <v>66</v>
      </c>
      <c r="B59" s="296">
        <v>0.14285714285714285</v>
      </c>
      <c r="C59" s="296">
        <v>0</v>
      </c>
      <c r="D59" s="296">
        <v>0</v>
      </c>
      <c r="E59" s="2">
        <f t="shared" ref="E59:E64" si="3">SUM(B59:D59)</f>
        <v>0.14285714285714285</v>
      </c>
    </row>
    <row r="60" spans="1:5" x14ac:dyDescent="0.25">
      <c r="A60" s="301" t="s">
        <v>86</v>
      </c>
      <c r="B60" s="296">
        <v>0.14285714285714285</v>
      </c>
      <c r="C60" s="296">
        <v>0</v>
      </c>
      <c r="D60" s="296">
        <v>0</v>
      </c>
      <c r="E60" s="2">
        <f t="shared" si="3"/>
        <v>0.14285714285714285</v>
      </c>
    </row>
    <row r="61" spans="1:5" x14ac:dyDescent="0.25">
      <c r="A61" s="301" t="s">
        <v>26</v>
      </c>
      <c r="B61" s="296">
        <v>0.14285714285714285</v>
      </c>
      <c r="C61" s="296">
        <v>0</v>
      </c>
      <c r="D61" s="296">
        <v>0</v>
      </c>
      <c r="E61" s="2">
        <f t="shared" si="3"/>
        <v>0.14285714285714285</v>
      </c>
    </row>
    <row r="62" spans="1:5" x14ac:dyDescent="0.25">
      <c r="A62" s="301" t="s">
        <v>80</v>
      </c>
      <c r="B62" s="296">
        <v>0.14285714285714285</v>
      </c>
      <c r="C62" s="296">
        <v>0</v>
      </c>
      <c r="D62" s="296">
        <v>0</v>
      </c>
      <c r="E62" s="2">
        <f t="shared" si="3"/>
        <v>0.14285714285714285</v>
      </c>
    </row>
    <row r="63" spans="1:5" x14ac:dyDescent="0.25">
      <c r="A63" s="301" t="s">
        <v>85</v>
      </c>
      <c r="B63" s="296">
        <v>6.6666666666666666E-2</v>
      </c>
      <c r="C63" s="296">
        <v>6.6666666666666666E-2</v>
      </c>
      <c r="D63" s="296">
        <v>0</v>
      </c>
      <c r="E63" s="2">
        <f t="shared" si="3"/>
        <v>0.13333333333333333</v>
      </c>
    </row>
    <row r="64" spans="1:5" s="63" customFormat="1" x14ac:dyDescent="0.25">
      <c r="A64" s="301" t="s">
        <v>660</v>
      </c>
      <c r="B64" s="296">
        <v>0.125</v>
      </c>
      <c r="C64" s="296">
        <v>0</v>
      </c>
      <c r="D64" s="296">
        <v>0</v>
      </c>
      <c r="E64" s="2">
        <f t="shared" si="3"/>
        <v>0.125</v>
      </c>
    </row>
    <row r="65" spans="1:5" x14ac:dyDescent="0.25">
      <c r="A65" s="301" t="s">
        <v>28</v>
      </c>
      <c r="B65" s="296">
        <v>0.11764705882352941</v>
      </c>
      <c r="C65" s="296">
        <v>0</v>
      </c>
      <c r="D65" s="296">
        <v>0</v>
      </c>
      <c r="E65" s="2">
        <f t="shared" si="2"/>
        <v>0.11764705882352941</v>
      </c>
    </row>
    <row r="66" spans="1:5" x14ac:dyDescent="0.25">
      <c r="A66" s="301" t="s">
        <v>84</v>
      </c>
      <c r="B66" s="296">
        <v>0.1111111111111111</v>
      </c>
      <c r="C66" s="296">
        <v>0</v>
      </c>
      <c r="D66" s="296">
        <v>0</v>
      </c>
      <c r="E66" s="2">
        <f t="shared" si="2"/>
        <v>0.1111111111111111</v>
      </c>
    </row>
    <row r="67" spans="1:5" x14ac:dyDescent="0.25">
      <c r="A67" s="301" t="s">
        <v>77</v>
      </c>
      <c r="B67" s="296">
        <v>3.4482758620689655E-2</v>
      </c>
      <c r="C67" s="296">
        <v>6.8965517241379309E-2</v>
      </c>
      <c r="D67" s="296">
        <v>0</v>
      </c>
      <c r="E67" s="2">
        <f>SUM(B67:D67)</f>
        <v>0.10344827586206896</v>
      </c>
    </row>
    <row r="68" spans="1:5" x14ac:dyDescent="0.25">
      <c r="A68" s="302" t="s">
        <v>62</v>
      </c>
      <c r="B68" s="296">
        <v>8.3333333333333329E-2</v>
      </c>
      <c r="C68" s="296">
        <v>2.0833333333333332E-2</v>
      </c>
      <c r="D68" s="296">
        <v>0</v>
      </c>
      <c r="E68" s="2">
        <f>SUM(B68:D68)</f>
        <v>0.10416666666666666</v>
      </c>
    </row>
    <row r="69" spans="1:5" x14ac:dyDescent="0.25">
      <c r="A69" s="301" t="s">
        <v>68</v>
      </c>
      <c r="B69" s="296">
        <v>9.0909090909090912E-2</v>
      </c>
      <c r="C69" s="296">
        <v>0</v>
      </c>
      <c r="D69" s="296">
        <v>0</v>
      </c>
      <c r="E69" s="2">
        <f t="shared" ref="E69:E74" si="4">SUM(B69:D69)</f>
        <v>9.0909090909090912E-2</v>
      </c>
    </row>
    <row r="70" spans="1:5" x14ac:dyDescent="0.25">
      <c r="A70" s="301" t="s">
        <v>403</v>
      </c>
      <c r="B70" s="296">
        <v>8.3333333333333329E-2</v>
      </c>
      <c r="C70" s="296">
        <v>0</v>
      </c>
      <c r="D70" s="296">
        <v>0</v>
      </c>
      <c r="E70" s="2">
        <f>SUM(B70:D70)</f>
        <v>8.3333333333333329E-2</v>
      </c>
    </row>
    <row r="71" spans="1:5" x14ac:dyDescent="0.25">
      <c r="A71" s="301" t="s">
        <v>73</v>
      </c>
      <c r="B71" s="296">
        <v>0</v>
      </c>
      <c r="C71" s="296">
        <v>0</v>
      </c>
      <c r="D71" s="296">
        <v>7.6923076923076927E-2</v>
      </c>
      <c r="E71" s="2">
        <f>SUM(B71:D71)</f>
        <v>7.6923076923076927E-2</v>
      </c>
    </row>
    <row r="72" spans="1:5" x14ac:dyDescent="0.25">
      <c r="A72" s="301" t="s">
        <v>27</v>
      </c>
      <c r="B72" s="296">
        <v>6.6666666666666666E-2</v>
      </c>
      <c r="C72" s="296">
        <v>0</v>
      </c>
      <c r="D72" s="296">
        <v>0</v>
      </c>
      <c r="E72" s="2">
        <f>SUM(B72:D72)</f>
        <v>6.6666666666666666E-2</v>
      </c>
    </row>
    <row r="73" spans="1:5" x14ac:dyDescent="0.25">
      <c r="A73" s="301" t="s">
        <v>91</v>
      </c>
      <c r="B73" s="296">
        <v>0</v>
      </c>
      <c r="C73" s="296">
        <v>0</v>
      </c>
      <c r="D73" s="296">
        <v>7.1428571428571425E-2</v>
      </c>
      <c r="E73" s="2">
        <f>SUM(B73:D73)</f>
        <v>7.1428571428571425E-2</v>
      </c>
    </row>
    <row r="74" spans="1:5" x14ac:dyDescent="0.25">
      <c r="A74" s="301" t="s">
        <v>72</v>
      </c>
      <c r="B74" s="296">
        <v>0.05</v>
      </c>
      <c r="C74" s="296">
        <v>0</v>
      </c>
      <c r="D74" s="296">
        <v>0</v>
      </c>
      <c r="E74" s="2">
        <f t="shared" si="4"/>
        <v>0.05</v>
      </c>
    </row>
    <row r="75" spans="1:5" x14ac:dyDescent="0.25">
      <c r="A75" s="301" t="s">
        <v>67</v>
      </c>
      <c r="B75" s="296">
        <v>0</v>
      </c>
      <c r="C75" s="296">
        <v>0</v>
      </c>
      <c r="D75" s="296">
        <v>0</v>
      </c>
      <c r="E75" s="2">
        <f t="shared" ref="E75:E83" si="5">SUM(B75:D75)</f>
        <v>0</v>
      </c>
    </row>
    <row r="76" spans="1:5" x14ac:dyDescent="0.25">
      <c r="A76" s="301" t="s">
        <v>29</v>
      </c>
      <c r="B76" s="296">
        <v>0</v>
      </c>
      <c r="C76" s="296">
        <v>0</v>
      </c>
      <c r="D76" s="296">
        <v>0</v>
      </c>
      <c r="E76" s="2">
        <f t="shared" si="5"/>
        <v>0</v>
      </c>
    </row>
    <row r="77" spans="1:5" x14ac:dyDescent="0.25">
      <c r="A77" s="300" t="s">
        <v>653</v>
      </c>
      <c r="B77" s="296">
        <v>0</v>
      </c>
      <c r="C77" s="296">
        <v>0</v>
      </c>
      <c r="D77" s="296">
        <v>0</v>
      </c>
      <c r="E77" s="2">
        <f t="shared" si="5"/>
        <v>0</v>
      </c>
    </row>
    <row r="78" spans="1:5" x14ac:dyDescent="0.25">
      <c r="A78" s="301" t="s">
        <v>61</v>
      </c>
      <c r="B78" s="296">
        <v>0</v>
      </c>
      <c r="C78" s="296">
        <v>0</v>
      </c>
      <c r="D78" s="296">
        <v>0</v>
      </c>
      <c r="E78" s="2">
        <f t="shared" si="5"/>
        <v>0</v>
      </c>
    </row>
    <row r="79" spans="1:5" x14ac:dyDescent="0.25">
      <c r="A79" s="301" t="s">
        <v>654</v>
      </c>
      <c r="B79" s="296">
        <v>0</v>
      </c>
      <c r="C79" s="296">
        <v>0</v>
      </c>
      <c r="D79" s="296">
        <v>0</v>
      </c>
      <c r="E79" s="2">
        <f t="shared" si="5"/>
        <v>0</v>
      </c>
    </row>
    <row r="80" spans="1:5" x14ac:dyDescent="0.25">
      <c r="A80" s="301" t="s">
        <v>25</v>
      </c>
      <c r="B80" s="296">
        <v>0</v>
      </c>
      <c r="C80" s="296">
        <v>0</v>
      </c>
      <c r="D80" s="296">
        <v>0</v>
      </c>
      <c r="E80" s="2">
        <f t="shared" si="5"/>
        <v>0</v>
      </c>
    </row>
    <row r="81" spans="1:5" x14ac:dyDescent="0.25">
      <c r="A81" s="301" t="s">
        <v>24</v>
      </c>
      <c r="B81" s="296">
        <v>0</v>
      </c>
      <c r="C81" s="296">
        <v>0</v>
      </c>
      <c r="D81" s="296">
        <v>0</v>
      </c>
      <c r="E81" s="2">
        <f t="shared" si="5"/>
        <v>0</v>
      </c>
    </row>
    <row r="82" spans="1:5" x14ac:dyDescent="0.25">
      <c r="A82" s="301" t="s">
        <v>220</v>
      </c>
      <c r="B82" s="296">
        <v>0</v>
      </c>
      <c r="C82" s="296">
        <v>0</v>
      </c>
      <c r="D82" s="296">
        <v>0</v>
      </c>
      <c r="E82" s="2">
        <f t="shared" si="5"/>
        <v>0</v>
      </c>
    </row>
    <row r="83" spans="1:5" x14ac:dyDescent="0.25">
      <c r="A83" s="301" t="s">
        <v>79</v>
      </c>
      <c r="B83" s="296">
        <v>0</v>
      </c>
      <c r="C83" s="296">
        <v>0</v>
      </c>
      <c r="D83" s="296">
        <v>0</v>
      </c>
      <c r="E83" s="2">
        <f t="shared" si="5"/>
        <v>0</v>
      </c>
    </row>
    <row r="84" spans="1:5" x14ac:dyDescent="0.25">
      <c r="A84" s="52"/>
      <c r="B84" s="2"/>
      <c r="C84" s="2"/>
      <c r="D84" s="2"/>
      <c r="E84" s="2"/>
    </row>
    <row r="85" spans="1:5" x14ac:dyDescent="0.25">
      <c r="A85" s="89"/>
      <c r="B85" s="2"/>
      <c r="C85" s="2"/>
      <c r="D85" s="2"/>
      <c r="E85" s="2"/>
    </row>
    <row r="86" spans="1:5" x14ac:dyDescent="0.25">
      <c r="A86" s="52"/>
      <c r="B86" s="2"/>
      <c r="C86" s="2"/>
      <c r="D86" s="2"/>
      <c r="E86" s="2"/>
    </row>
    <row r="87" spans="1:5" x14ac:dyDescent="0.25">
      <c r="A87" s="52"/>
      <c r="B87" s="2"/>
      <c r="C87" s="2"/>
      <c r="D87" s="2"/>
      <c r="E87" s="2"/>
    </row>
    <row r="88" spans="1:5" x14ac:dyDescent="0.25">
      <c r="A88" s="52"/>
      <c r="B88" s="2"/>
      <c r="C88" s="2"/>
      <c r="D88" s="2"/>
      <c r="E88" s="2"/>
    </row>
    <row r="89" spans="1:5" x14ac:dyDescent="0.25">
      <c r="A89" s="52"/>
      <c r="B89" s="2"/>
      <c r="C89" s="2"/>
      <c r="D89" s="2"/>
      <c r="E89" s="2"/>
    </row>
    <row r="90" spans="1:5" x14ac:dyDescent="0.25">
      <c r="A90" s="52"/>
      <c r="B90" s="2"/>
      <c r="C90" s="2"/>
      <c r="D90" s="2"/>
      <c r="E90" s="2"/>
    </row>
    <row r="91" spans="1:5" x14ac:dyDescent="0.25">
      <c r="A91" s="52"/>
      <c r="B91" s="2"/>
      <c r="C91" s="2"/>
      <c r="D91" s="2"/>
      <c r="E91" s="2"/>
    </row>
    <row r="92" spans="1:5" x14ac:dyDescent="0.25">
      <c r="A92" s="52"/>
      <c r="B92" s="2"/>
      <c r="C92" s="2"/>
      <c r="D92" s="2"/>
      <c r="E92" s="2"/>
    </row>
    <row r="93" spans="1:5" x14ac:dyDescent="0.25">
      <c r="A93" s="52"/>
      <c r="B93" s="2"/>
      <c r="C93" s="2"/>
      <c r="D93" s="2"/>
      <c r="E93" s="2"/>
    </row>
    <row r="94" spans="1:5" x14ac:dyDescent="0.25">
      <c r="A94" s="52"/>
      <c r="B94" s="2"/>
      <c r="C94" s="2"/>
      <c r="D94" s="2"/>
      <c r="E94" s="2"/>
    </row>
    <row r="95" spans="1:5" x14ac:dyDescent="0.25">
      <c r="A95" s="52"/>
      <c r="B95" s="2"/>
      <c r="C95" s="2"/>
      <c r="D95" s="2"/>
      <c r="E95" s="2"/>
    </row>
    <row r="96" spans="1:5" x14ac:dyDescent="0.25">
      <c r="A96" s="52"/>
      <c r="B96" s="2"/>
      <c r="C96" s="2"/>
      <c r="D96" s="2"/>
      <c r="E96" s="2"/>
    </row>
    <row r="97" spans="1:5" x14ac:dyDescent="0.25">
      <c r="A97" s="52"/>
      <c r="B97" s="2"/>
      <c r="C97" s="2"/>
      <c r="D97" s="2"/>
      <c r="E97" s="2"/>
    </row>
    <row r="98" spans="1:5" x14ac:dyDescent="0.25">
      <c r="A98" s="52"/>
      <c r="B98" s="2"/>
      <c r="C98" s="2"/>
      <c r="D98" s="2"/>
      <c r="E98" s="2"/>
    </row>
    <row r="99" spans="1:5" x14ac:dyDescent="0.25">
      <c r="A99" s="52"/>
      <c r="B99" s="2"/>
      <c r="C99" s="2"/>
      <c r="D99" s="2"/>
      <c r="E99" s="2"/>
    </row>
    <row r="100" spans="1:5" x14ac:dyDescent="0.25">
      <c r="A100" s="63"/>
      <c r="B100" s="2"/>
      <c r="C100" s="2"/>
      <c r="D100" s="2"/>
      <c r="E100" s="2"/>
    </row>
    <row r="101" spans="1:5" x14ac:dyDescent="0.25">
      <c r="A101" s="52"/>
      <c r="B101" s="2"/>
      <c r="C101" s="2"/>
      <c r="D101" s="2"/>
      <c r="E101" s="2"/>
    </row>
    <row r="102" spans="1:5" x14ac:dyDescent="0.25">
      <c r="A102" s="52"/>
      <c r="B102" s="2"/>
      <c r="C102" s="2"/>
      <c r="D102" s="2"/>
      <c r="E102" s="2"/>
    </row>
    <row r="103" spans="1:5" x14ac:dyDescent="0.25">
      <c r="A103" s="52"/>
      <c r="B103" s="2"/>
      <c r="C103" s="2"/>
      <c r="D103" s="2"/>
      <c r="E103" s="2"/>
    </row>
    <row r="104" spans="1:5" x14ac:dyDescent="0.25">
      <c r="A104" s="52"/>
      <c r="B104" s="2"/>
      <c r="C104" s="2"/>
      <c r="D104" s="2"/>
      <c r="E104" s="2"/>
    </row>
    <row r="105" spans="1:5" x14ac:dyDescent="0.25">
      <c r="A105" s="52"/>
      <c r="B105" s="2"/>
      <c r="C105" s="2"/>
      <c r="D105" s="2"/>
      <c r="E105" s="2"/>
    </row>
    <row r="106" spans="1:5" x14ac:dyDescent="0.25">
      <c r="A106" s="52"/>
      <c r="B106" s="2"/>
      <c r="C106" s="2"/>
      <c r="D106" s="2"/>
      <c r="E106" s="2"/>
    </row>
    <row r="107" spans="1:5" x14ac:dyDescent="0.25">
      <c r="A107" s="52"/>
      <c r="B107" s="2"/>
      <c r="C107" s="2"/>
      <c r="D107" s="2"/>
      <c r="E107" s="2"/>
    </row>
    <row r="108" spans="1:5" x14ac:dyDescent="0.25">
      <c r="A108" s="52"/>
      <c r="B108" s="2"/>
      <c r="C108" s="2"/>
      <c r="D108" s="2"/>
      <c r="E108" s="2"/>
    </row>
    <row r="109" spans="1:5" x14ac:dyDescent="0.25">
      <c r="A109" s="52"/>
      <c r="B109" s="2"/>
      <c r="C109" s="2"/>
      <c r="D109" s="2"/>
      <c r="E109" s="2"/>
    </row>
    <row r="110" spans="1:5" x14ac:dyDescent="0.25">
      <c r="A110" s="52"/>
      <c r="B110" s="2"/>
      <c r="C110" s="2"/>
      <c r="D110" s="2"/>
      <c r="E110" s="2"/>
    </row>
    <row r="111" spans="1:5" x14ac:dyDescent="0.25">
      <c r="A111" s="52"/>
      <c r="B111" s="2"/>
      <c r="C111" s="2"/>
      <c r="D111" s="2"/>
      <c r="E111" s="2"/>
    </row>
    <row r="112" spans="1:5" x14ac:dyDescent="0.25">
      <c r="A112" s="52"/>
      <c r="B112" s="2"/>
      <c r="C112" s="2"/>
      <c r="D112" s="2"/>
      <c r="E112" s="2"/>
    </row>
    <row r="113" spans="1:3" x14ac:dyDescent="0.25">
      <c r="A113" s="52"/>
      <c r="B113" s="35"/>
      <c r="C113" s="34"/>
    </row>
    <row r="114" spans="1:3" x14ac:dyDescent="0.25">
      <c r="A114" s="52"/>
      <c r="B114" s="35"/>
      <c r="C114" s="34"/>
    </row>
    <row r="115" spans="1:3" x14ac:dyDescent="0.25">
      <c r="A115" s="52"/>
      <c r="B115" s="35"/>
      <c r="C115" s="34"/>
    </row>
    <row r="116" spans="1:3" x14ac:dyDescent="0.25">
      <c r="A116" s="52"/>
      <c r="B116" s="35"/>
      <c r="C116" s="34"/>
    </row>
    <row r="117" spans="1:3" x14ac:dyDescent="0.25">
      <c r="A117" s="52"/>
      <c r="B117" s="35"/>
      <c r="C117" s="34"/>
    </row>
    <row r="118" spans="1:3" x14ac:dyDescent="0.25">
      <c r="A118" s="52"/>
      <c r="B118" s="35"/>
      <c r="C118" s="34"/>
    </row>
    <row r="119" spans="1:3" x14ac:dyDescent="0.25">
      <c r="A119" s="52"/>
      <c r="B119" s="35"/>
      <c r="C119" s="34"/>
    </row>
    <row r="120" spans="1:3" x14ac:dyDescent="0.25">
      <c r="A120" s="52"/>
      <c r="B120" s="35"/>
      <c r="C120" s="34"/>
    </row>
    <row r="121" spans="1:3" x14ac:dyDescent="0.25">
      <c r="A121" s="52"/>
      <c r="B121" s="35"/>
      <c r="C121" s="34"/>
    </row>
    <row r="122" spans="1:3" x14ac:dyDescent="0.25">
      <c r="A122" s="52"/>
      <c r="B122" s="35"/>
      <c r="C122" s="34"/>
    </row>
    <row r="123" spans="1:3" x14ac:dyDescent="0.25">
      <c r="A123" s="52"/>
      <c r="B123" s="35"/>
      <c r="C123" s="34"/>
    </row>
    <row r="124" spans="1:3" x14ac:dyDescent="0.25">
      <c r="A124" s="52"/>
      <c r="B124" s="35"/>
      <c r="C124" s="34"/>
    </row>
    <row r="125" spans="1:3" x14ac:dyDescent="0.25">
      <c r="A125" s="52"/>
      <c r="B125" s="35"/>
      <c r="C125" s="34"/>
    </row>
    <row r="126" spans="1:3" x14ac:dyDescent="0.25">
      <c r="A126" s="52"/>
      <c r="B126" s="35"/>
      <c r="C126" s="34"/>
    </row>
    <row r="127" spans="1:3" x14ac:dyDescent="0.25">
      <c r="A127" s="52"/>
      <c r="B127" s="35"/>
      <c r="C127" s="34"/>
    </row>
    <row r="128" spans="1:3" x14ac:dyDescent="0.25">
      <c r="A128" s="52"/>
      <c r="B128" s="35"/>
      <c r="C128" s="34"/>
    </row>
    <row r="129" spans="1:3" x14ac:dyDescent="0.25">
      <c r="A129" s="52"/>
      <c r="B129" s="35"/>
      <c r="C129" s="34"/>
    </row>
    <row r="130" spans="1:3" x14ac:dyDescent="0.25">
      <c r="A130" s="52"/>
      <c r="B130" s="35"/>
      <c r="C130" s="34"/>
    </row>
    <row r="131" spans="1:3" x14ac:dyDescent="0.25">
      <c r="A131" s="52"/>
      <c r="B131" s="35"/>
      <c r="C131" s="34"/>
    </row>
    <row r="132" spans="1:3" x14ac:dyDescent="0.25">
      <c r="A132" s="52"/>
      <c r="B132" s="35"/>
      <c r="C132" s="34"/>
    </row>
    <row r="133" spans="1:3" x14ac:dyDescent="0.25">
      <c r="A133" s="52"/>
      <c r="B133" s="35"/>
      <c r="C133" s="34"/>
    </row>
    <row r="134" spans="1:3" x14ac:dyDescent="0.25">
      <c r="A134" s="52"/>
      <c r="B134" s="35"/>
      <c r="C134" s="34"/>
    </row>
    <row r="135" spans="1:3" x14ac:dyDescent="0.25">
      <c r="A135" s="52"/>
      <c r="B135" s="35"/>
      <c r="C135" s="34"/>
    </row>
    <row r="136" spans="1:3" x14ac:dyDescent="0.25">
      <c r="A136" s="52"/>
      <c r="B136" s="35"/>
      <c r="C136" s="34"/>
    </row>
    <row r="137" spans="1:3" x14ac:dyDescent="0.25">
      <c r="A137" s="52"/>
      <c r="B137" s="35"/>
      <c r="C137" s="34"/>
    </row>
    <row r="138" spans="1:3" x14ac:dyDescent="0.25">
      <c r="A138" s="52"/>
      <c r="B138" s="35"/>
      <c r="C138" s="34"/>
    </row>
    <row r="139" spans="1:3" x14ac:dyDescent="0.25">
      <c r="A139" s="52"/>
      <c r="B139" s="35"/>
      <c r="C139" s="34"/>
    </row>
    <row r="140" spans="1:3" x14ac:dyDescent="0.25">
      <c r="A140" s="52"/>
      <c r="B140" s="35"/>
      <c r="C140" s="34"/>
    </row>
    <row r="141" spans="1:3" x14ac:dyDescent="0.25">
      <c r="A141" s="52"/>
      <c r="B141" s="35"/>
      <c r="C141" s="34"/>
    </row>
    <row r="142" spans="1:3" x14ac:dyDescent="0.25">
      <c r="A142" s="52"/>
      <c r="B142" s="35"/>
      <c r="C142" s="34"/>
    </row>
    <row r="143" spans="1:3" x14ac:dyDescent="0.25">
      <c r="A143" s="52"/>
      <c r="B143" s="35"/>
      <c r="C143" s="34"/>
    </row>
    <row r="144" spans="1:3" x14ac:dyDescent="0.25">
      <c r="A144" s="52"/>
      <c r="B144" s="35"/>
      <c r="C144" s="34"/>
    </row>
    <row r="145" spans="1:1" x14ac:dyDescent="0.25">
      <c r="A145" s="52"/>
    </row>
  </sheetData>
  <sortState ref="A75:E83">
    <sortCondition descending="1" ref="A75:A83"/>
  </sortState>
  <conditionalFormatting sqref="A85">
    <cfRule type="duplicateValues" dxfId="17" priority="1"/>
  </conditionalFormatting>
  <hyperlinks>
    <hyperlink ref="A1" location="'List of Figs &amp; Tables'!A1" display="Link to Index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P148"/>
  <sheetViews>
    <sheetView zoomScale="80" zoomScaleNormal="80" workbookViewId="0">
      <selection activeCell="A91" sqref="A91"/>
    </sheetView>
  </sheetViews>
  <sheetFormatPr defaultRowHeight="15" x14ac:dyDescent="0.25"/>
  <cols>
    <col min="1" max="1" width="9.140625" style="118"/>
    <col min="2" max="2" width="46.5703125" style="62" bestFit="1" customWidth="1"/>
    <col min="3" max="16384" width="9.140625" style="62"/>
  </cols>
  <sheetData>
    <row r="1" spans="1:16" x14ac:dyDescent="0.25">
      <c r="A1" s="18" t="s">
        <v>89</v>
      </c>
    </row>
    <row r="4" spans="1:16" ht="15.75" thickBot="1" x14ac:dyDescent="0.3">
      <c r="D4" s="22"/>
      <c r="E4" s="22"/>
      <c r="F4" s="22"/>
      <c r="G4" s="22"/>
    </row>
    <row r="5" spans="1:16" ht="15.75" thickBot="1" x14ac:dyDescent="0.3">
      <c r="B5" s="340" t="s">
        <v>387</v>
      </c>
      <c r="C5" s="341"/>
      <c r="D5" s="341"/>
      <c r="E5" s="341"/>
      <c r="F5" s="341"/>
      <c r="G5" s="342"/>
      <c r="J5" s="118"/>
      <c r="K5" s="339"/>
      <c r="L5" s="339"/>
      <c r="M5" s="339"/>
      <c r="N5" s="339"/>
      <c r="O5" s="339"/>
      <c r="P5" s="339"/>
    </row>
    <row r="6" spans="1:16" x14ac:dyDescent="0.25">
      <c r="B6" s="112" t="s">
        <v>94</v>
      </c>
      <c r="C6" s="113" t="s">
        <v>95</v>
      </c>
      <c r="D6" s="114"/>
      <c r="E6" s="115"/>
      <c r="F6" s="114"/>
      <c r="G6" s="116"/>
      <c r="J6" s="118"/>
      <c r="K6" s="32"/>
      <c r="L6" s="32"/>
      <c r="M6" s="71"/>
      <c r="N6" s="82"/>
      <c r="O6" s="71"/>
      <c r="P6" s="71"/>
    </row>
    <row r="7" spans="1:16" x14ac:dyDescent="0.25">
      <c r="B7" s="70" t="s">
        <v>96</v>
      </c>
      <c r="C7" s="32" t="s">
        <v>97</v>
      </c>
      <c r="D7" s="30"/>
      <c r="E7" s="82"/>
      <c r="F7" s="30"/>
      <c r="G7" s="68"/>
      <c r="J7" s="118"/>
      <c r="K7" s="32"/>
      <c r="L7" s="32"/>
      <c r="M7" s="30"/>
      <c r="N7" s="82"/>
      <c r="O7" s="30"/>
      <c r="P7" s="30"/>
    </row>
    <row r="8" spans="1:16" ht="15.75" thickBot="1" x14ac:dyDescent="0.3">
      <c r="B8" s="70" t="s">
        <v>98</v>
      </c>
      <c r="C8" s="82"/>
      <c r="D8" s="30"/>
      <c r="E8" s="32"/>
      <c r="F8" s="30"/>
      <c r="G8" s="68"/>
      <c r="J8" s="118"/>
      <c r="K8" s="32"/>
      <c r="L8" s="82"/>
      <c r="M8" s="30"/>
      <c r="N8" s="32"/>
      <c r="O8" s="30"/>
      <c r="P8" s="30"/>
    </row>
    <row r="9" spans="1:16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  <c r="J9" s="119"/>
      <c r="K9" s="71"/>
      <c r="L9" s="122"/>
      <c r="M9" s="216"/>
      <c r="N9" s="216"/>
      <c r="O9" s="108"/>
      <c r="P9" s="108"/>
    </row>
    <row r="10" spans="1:16" ht="15" customHeight="1" x14ac:dyDescent="0.25">
      <c r="A10" s="333" t="s">
        <v>100</v>
      </c>
      <c r="B10" s="254" t="s">
        <v>62</v>
      </c>
      <c r="C10" s="145">
        <v>0.21</v>
      </c>
      <c r="D10" s="145">
        <v>0.25</v>
      </c>
      <c r="E10" s="145">
        <v>0.28000000000000003</v>
      </c>
      <c r="F10" s="145">
        <v>0.23</v>
      </c>
      <c r="G10" s="144">
        <v>0.03</v>
      </c>
      <c r="J10" s="109"/>
      <c r="K10" s="89"/>
      <c r="L10" s="89"/>
      <c r="M10" s="89"/>
      <c r="N10" s="89"/>
      <c r="O10" s="89"/>
      <c r="P10" s="89"/>
    </row>
    <row r="11" spans="1:16" x14ac:dyDescent="0.25">
      <c r="A11" s="334"/>
      <c r="B11" s="252" t="s">
        <v>69</v>
      </c>
      <c r="C11" s="145">
        <v>0.17</v>
      </c>
      <c r="D11" s="145">
        <v>0.31</v>
      </c>
      <c r="E11" s="145">
        <v>0.25</v>
      </c>
      <c r="F11" s="145">
        <v>0.19</v>
      </c>
      <c r="G11" s="143">
        <v>0.08</v>
      </c>
      <c r="J11" s="109"/>
      <c r="K11" s="89"/>
      <c r="L11" s="89"/>
      <c r="M11" s="89"/>
      <c r="N11" s="89"/>
      <c r="O11" s="89"/>
      <c r="P11" s="89"/>
    </row>
    <row r="12" spans="1:16" x14ac:dyDescent="0.25">
      <c r="A12" s="334"/>
      <c r="B12" s="252" t="s">
        <v>87</v>
      </c>
      <c r="C12" s="145">
        <v>0.45</v>
      </c>
      <c r="D12" s="145">
        <v>0.55000000000000004</v>
      </c>
      <c r="E12" s="145">
        <v>0</v>
      </c>
      <c r="F12" s="145">
        <v>0</v>
      </c>
      <c r="G12" s="143">
        <v>0</v>
      </c>
      <c r="J12" s="109"/>
      <c r="K12" s="89"/>
      <c r="L12" s="89"/>
      <c r="M12" s="89"/>
      <c r="N12" s="89"/>
      <c r="O12" s="89"/>
      <c r="P12" s="89"/>
    </row>
    <row r="13" spans="1:16" x14ac:dyDescent="0.25">
      <c r="A13" s="334"/>
      <c r="B13" s="252" t="s">
        <v>412</v>
      </c>
      <c r="C13" s="145">
        <v>0.3</v>
      </c>
      <c r="D13" s="145">
        <v>0.3</v>
      </c>
      <c r="E13" s="145">
        <v>0.4</v>
      </c>
      <c r="F13" s="145">
        <v>0</v>
      </c>
      <c r="G13" s="143">
        <v>0</v>
      </c>
      <c r="J13" s="109"/>
      <c r="K13" s="89"/>
      <c r="L13" s="89"/>
      <c r="M13" s="89"/>
      <c r="N13" s="89"/>
      <c r="O13" s="89"/>
      <c r="P13" s="89"/>
    </row>
    <row r="14" spans="1:16" x14ac:dyDescent="0.25">
      <c r="A14" s="334"/>
      <c r="B14" s="252" t="s">
        <v>368</v>
      </c>
      <c r="C14" s="145">
        <v>0.22</v>
      </c>
      <c r="D14" s="145">
        <v>0.33</v>
      </c>
      <c r="E14" s="145">
        <v>0.44</v>
      </c>
      <c r="F14" s="145">
        <v>0</v>
      </c>
      <c r="G14" s="143">
        <v>0</v>
      </c>
      <c r="J14" s="109"/>
      <c r="K14" s="89"/>
      <c r="L14" s="89"/>
      <c r="M14" s="89"/>
      <c r="N14" s="89"/>
      <c r="O14" s="89"/>
      <c r="P14" s="89"/>
    </row>
    <row r="15" spans="1:16" ht="15.75" thickBot="1" x14ac:dyDescent="0.3">
      <c r="A15" s="335"/>
      <c r="B15" s="219" t="s">
        <v>77</v>
      </c>
      <c r="C15" s="141">
        <v>0.42</v>
      </c>
      <c r="D15" s="141">
        <v>0.42</v>
      </c>
      <c r="E15" s="141">
        <v>0.1</v>
      </c>
      <c r="F15" s="141">
        <v>0.06</v>
      </c>
      <c r="G15" s="142">
        <v>0</v>
      </c>
      <c r="J15" s="109"/>
      <c r="K15" s="89"/>
      <c r="L15" s="89"/>
      <c r="M15" s="89"/>
      <c r="N15" s="89"/>
      <c r="O15" s="89"/>
      <c r="P15" s="89"/>
    </row>
    <row r="16" spans="1:16" ht="15" customHeight="1" x14ac:dyDescent="0.25">
      <c r="A16" s="337" t="s">
        <v>110</v>
      </c>
      <c r="B16" s="220" t="s">
        <v>369</v>
      </c>
      <c r="C16" s="218">
        <v>0.7</v>
      </c>
      <c r="D16" s="218">
        <v>0.3</v>
      </c>
      <c r="E16" s="218">
        <v>0</v>
      </c>
      <c r="F16" s="218">
        <v>0</v>
      </c>
      <c r="G16" s="217">
        <v>0</v>
      </c>
      <c r="J16" s="109"/>
      <c r="K16" s="89"/>
      <c r="L16" s="89"/>
      <c r="M16" s="89"/>
      <c r="N16" s="89"/>
      <c r="O16" s="89"/>
      <c r="P16" s="89"/>
    </row>
    <row r="17" spans="1:16" x14ac:dyDescent="0.25">
      <c r="A17" s="337"/>
      <c r="B17" s="253" t="s">
        <v>91</v>
      </c>
      <c r="C17" s="123">
        <v>0.42</v>
      </c>
      <c r="D17" s="123">
        <v>0.38</v>
      </c>
      <c r="E17" s="123">
        <v>0.04</v>
      </c>
      <c r="F17" s="123">
        <v>0.17</v>
      </c>
      <c r="G17" s="124">
        <v>0</v>
      </c>
      <c r="J17" s="109"/>
      <c r="K17" s="89"/>
      <c r="L17" s="89"/>
      <c r="M17" s="89"/>
      <c r="N17" s="89"/>
      <c r="O17" s="89"/>
      <c r="P17" s="89"/>
    </row>
    <row r="18" spans="1:16" x14ac:dyDescent="0.25">
      <c r="A18" s="337"/>
      <c r="B18" s="253" t="s">
        <v>74</v>
      </c>
      <c r="C18" s="123">
        <v>0.06</v>
      </c>
      <c r="D18" s="123">
        <v>0.31</v>
      </c>
      <c r="E18" s="123">
        <v>0.13</v>
      </c>
      <c r="F18" s="123">
        <v>0.38</v>
      </c>
      <c r="G18" s="124">
        <v>0.13</v>
      </c>
      <c r="J18" s="109"/>
      <c r="K18" s="89"/>
      <c r="L18" s="89"/>
      <c r="M18" s="89"/>
      <c r="N18" s="89"/>
      <c r="O18" s="89"/>
      <c r="P18" s="89"/>
    </row>
    <row r="19" spans="1:16" x14ac:dyDescent="0.25">
      <c r="A19" s="337"/>
      <c r="B19" s="253" t="s">
        <v>70</v>
      </c>
      <c r="C19" s="123">
        <v>0.19</v>
      </c>
      <c r="D19" s="123">
        <v>0.3</v>
      </c>
      <c r="E19" s="123">
        <v>0.26</v>
      </c>
      <c r="F19" s="123">
        <v>0.19</v>
      </c>
      <c r="G19" s="124">
        <v>7.0000000000000007E-2</v>
      </c>
      <c r="J19" s="109"/>
      <c r="K19" s="89"/>
      <c r="L19" s="89"/>
      <c r="M19" s="89"/>
      <c r="N19" s="89"/>
      <c r="O19" s="89"/>
      <c r="P19" s="89"/>
    </row>
    <row r="20" spans="1:16" ht="15" customHeight="1" x14ac:dyDescent="0.25">
      <c r="A20" s="337"/>
      <c r="B20" s="253" t="s">
        <v>78</v>
      </c>
      <c r="C20" s="123">
        <v>0.72</v>
      </c>
      <c r="D20" s="123">
        <v>0.22</v>
      </c>
      <c r="E20" s="123">
        <v>0.06</v>
      </c>
      <c r="F20" s="123">
        <v>0</v>
      </c>
      <c r="G20" s="124">
        <v>0</v>
      </c>
      <c r="J20" s="109"/>
      <c r="K20" s="89"/>
      <c r="L20" s="89"/>
      <c r="M20" s="89"/>
      <c r="N20" s="89"/>
      <c r="O20" s="89"/>
      <c r="P20" s="89"/>
    </row>
    <row r="21" spans="1:16" ht="15" customHeight="1" x14ac:dyDescent="0.25">
      <c r="A21" s="337"/>
      <c r="B21" s="253" t="s">
        <v>71</v>
      </c>
      <c r="C21" s="123">
        <v>0.48</v>
      </c>
      <c r="D21" s="123">
        <v>0.35</v>
      </c>
      <c r="E21" s="123">
        <v>0.06</v>
      </c>
      <c r="F21" s="123">
        <v>0.1</v>
      </c>
      <c r="G21" s="124">
        <v>0</v>
      </c>
      <c r="J21" s="109"/>
      <c r="K21" s="89"/>
      <c r="L21" s="89"/>
      <c r="M21" s="89"/>
      <c r="N21" s="89"/>
      <c r="O21" s="89"/>
      <c r="P21" s="89"/>
    </row>
    <row r="22" spans="1:16" x14ac:dyDescent="0.25">
      <c r="A22" s="337"/>
      <c r="B22" s="253" t="s">
        <v>422</v>
      </c>
      <c r="C22" s="123">
        <v>0.2</v>
      </c>
      <c r="D22" s="123">
        <v>0.3</v>
      </c>
      <c r="E22" s="123">
        <v>0.4</v>
      </c>
      <c r="F22" s="123">
        <v>0.1</v>
      </c>
      <c r="G22" s="124">
        <v>0</v>
      </c>
      <c r="J22" s="109"/>
      <c r="K22" s="89"/>
      <c r="L22" s="89"/>
      <c r="M22" s="89"/>
      <c r="N22" s="89"/>
      <c r="O22" s="89"/>
      <c r="P22" s="89"/>
    </row>
    <row r="23" spans="1:16" x14ac:dyDescent="0.25">
      <c r="A23" s="337"/>
      <c r="B23" s="253" t="s">
        <v>82</v>
      </c>
      <c r="C23" s="123">
        <v>0.33</v>
      </c>
      <c r="D23" s="123">
        <v>0.6</v>
      </c>
      <c r="E23" s="123">
        <v>7.0000000000000007E-2</v>
      </c>
      <c r="F23" s="123">
        <v>0</v>
      </c>
      <c r="G23" s="124">
        <v>0</v>
      </c>
      <c r="J23" s="109"/>
      <c r="K23" s="89"/>
      <c r="L23" s="89"/>
      <c r="M23" s="89"/>
      <c r="N23" s="89"/>
      <c r="O23" s="89"/>
      <c r="P23" s="89"/>
    </row>
    <row r="24" spans="1:16" x14ac:dyDescent="0.25">
      <c r="A24" s="337"/>
      <c r="B24" s="253" t="s">
        <v>79</v>
      </c>
      <c r="C24" s="123">
        <v>0.57999999999999996</v>
      </c>
      <c r="D24" s="123">
        <v>0.26</v>
      </c>
      <c r="E24" s="123">
        <v>0.16</v>
      </c>
      <c r="F24" s="123">
        <v>0</v>
      </c>
      <c r="G24" s="124">
        <v>0</v>
      </c>
      <c r="J24" s="109"/>
      <c r="K24" s="89"/>
      <c r="L24" s="89"/>
      <c r="M24" s="89"/>
      <c r="N24" s="89"/>
      <c r="O24" s="89"/>
      <c r="P24" s="89"/>
    </row>
    <row r="25" spans="1:16" x14ac:dyDescent="0.25">
      <c r="A25" s="337"/>
      <c r="B25" s="253" t="s">
        <v>73</v>
      </c>
      <c r="C25" s="123">
        <v>0.32</v>
      </c>
      <c r="D25" s="123">
        <v>0.45</v>
      </c>
      <c r="E25" s="123">
        <v>0.18</v>
      </c>
      <c r="F25" s="123">
        <v>0</v>
      </c>
      <c r="G25" s="124">
        <v>0.05</v>
      </c>
      <c r="J25" s="109"/>
      <c r="K25" s="89"/>
      <c r="L25" s="89"/>
      <c r="M25" s="89"/>
      <c r="N25" s="89"/>
      <c r="O25" s="89"/>
      <c r="P25" s="89"/>
    </row>
    <row r="26" spans="1:16" x14ac:dyDescent="0.25">
      <c r="A26" s="337"/>
      <c r="B26" s="253" t="s">
        <v>72</v>
      </c>
      <c r="C26" s="123">
        <v>0.56999999999999995</v>
      </c>
      <c r="D26" s="123">
        <v>0.39</v>
      </c>
      <c r="E26" s="123">
        <v>0.04</v>
      </c>
      <c r="F26" s="123">
        <v>0</v>
      </c>
      <c r="G26" s="124">
        <v>0</v>
      </c>
      <c r="J26" s="109"/>
      <c r="K26" s="89"/>
      <c r="L26" s="89"/>
      <c r="M26" s="89"/>
      <c r="N26" s="89"/>
      <c r="O26" s="89"/>
      <c r="P26" s="89"/>
    </row>
    <row r="27" spans="1:16" x14ac:dyDescent="0.25">
      <c r="A27" s="337"/>
      <c r="B27" s="253" t="s">
        <v>428</v>
      </c>
      <c r="C27" s="123">
        <v>0.28999999999999998</v>
      </c>
      <c r="D27" s="123">
        <v>0.36</v>
      </c>
      <c r="E27" s="123">
        <v>0.36</v>
      </c>
      <c r="F27" s="123">
        <v>0</v>
      </c>
      <c r="G27" s="124">
        <v>0</v>
      </c>
      <c r="J27" s="109"/>
      <c r="K27" s="89"/>
      <c r="L27" s="89"/>
      <c r="M27" s="89"/>
      <c r="N27" s="89"/>
      <c r="O27" s="89"/>
      <c r="P27" s="89"/>
    </row>
    <row r="28" spans="1:16" x14ac:dyDescent="0.25">
      <c r="A28" s="337"/>
      <c r="B28" s="253" t="s">
        <v>68</v>
      </c>
      <c r="C28" s="123">
        <v>0.75</v>
      </c>
      <c r="D28" s="123">
        <v>0.25</v>
      </c>
      <c r="E28" s="123">
        <v>0</v>
      </c>
      <c r="F28" s="123">
        <v>0</v>
      </c>
      <c r="G28" s="124">
        <v>0</v>
      </c>
      <c r="J28" s="109"/>
      <c r="K28" s="89"/>
      <c r="L28" s="89"/>
      <c r="M28" s="89"/>
      <c r="N28" s="89"/>
      <c r="O28" s="89"/>
      <c r="P28" s="89"/>
    </row>
    <row r="29" spans="1:16" x14ac:dyDescent="0.25">
      <c r="A29" s="337"/>
      <c r="B29" s="253" t="s">
        <v>633</v>
      </c>
      <c r="C29" s="123">
        <v>0.23</v>
      </c>
      <c r="D29" s="123">
        <v>0.46</v>
      </c>
      <c r="E29" s="123">
        <v>0.23</v>
      </c>
      <c r="F29" s="123">
        <v>0.08</v>
      </c>
      <c r="G29" s="124">
        <v>0</v>
      </c>
      <c r="J29" s="109"/>
      <c r="K29" s="89"/>
      <c r="L29" s="89"/>
      <c r="M29" s="89"/>
      <c r="N29" s="89"/>
      <c r="O29" s="89"/>
      <c r="P29" s="89"/>
    </row>
    <row r="30" spans="1:16" x14ac:dyDescent="0.25">
      <c r="A30" s="337"/>
      <c r="B30" s="253" t="s">
        <v>61</v>
      </c>
      <c r="C30" s="123">
        <v>0.75</v>
      </c>
      <c r="D30" s="123">
        <v>0.21</v>
      </c>
      <c r="E30" s="123">
        <v>0.04</v>
      </c>
      <c r="F30" s="123">
        <v>0</v>
      </c>
      <c r="G30" s="124">
        <v>0</v>
      </c>
      <c r="J30" s="109"/>
      <c r="K30" s="89"/>
      <c r="L30" s="89"/>
      <c r="M30" s="89"/>
      <c r="N30" s="89"/>
      <c r="O30" s="89"/>
      <c r="P30" s="89"/>
    </row>
    <row r="31" spans="1:16" x14ac:dyDescent="0.25">
      <c r="A31" s="337"/>
      <c r="B31" s="253" t="s">
        <v>433</v>
      </c>
      <c r="C31" s="123">
        <v>0.64</v>
      </c>
      <c r="D31" s="123">
        <v>0.21</v>
      </c>
      <c r="E31" s="123">
        <v>0.14000000000000001</v>
      </c>
      <c r="F31" s="123">
        <v>0</v>
      </c>
      <c r="G31" s="124">
        <v>0</v>
      </c>
      <c r="J31" s="109"/>
      <c r="K31" s="89"/>
      <c r="L31" s="89"/>
      <c r="M31" s="89"/>
      <c r="N31" s="89"/>
      <c r="O31" s="89"/>
      <c r="P31" s="89"/>
    </row>
    <row r="32" spans="1:16" x14ac:dyDescent="0.25">
      <c r="A32" s="337"/>
      <c r="B32" s="253" t="s">
        <v>67</v>
      </c>
      <c r="C32" s="123">
        <v>0.56999999999999995</v>
      </c>
      <c r="D32" s="123">
        <v>0.3</v>
      </c>
      <c r="E32" s="123">
        <v>0.13</v>
      </c>
      <c r="F32" s="123">
        <v>0</v>
      </c>
      <c r="G32" s="124">
        <v>0</v>
      </c>
      <c r="J32" s="109"/>
      <c r="K32" s="89"/>
      <c r="L32" s="89"/>
      <c r="M32" s="89"/>
      <c r="N32" s="89"/>
      <c r="O32" s="89"/>
      <c r="P32" s="89"/>
    </row>
    <row r="33" spans="1:16" x14ac:dyDescent="0.25">
      <c r="A33" s="337"/>
      <c r="B33" s="253" t="s">
        <v>29</v>
      </c>
      <c r="C33" s="123">
        <v>0.5</v>
      </c>
      <c r="D33" s="123">
        <v>0.32</v>
      </c>
      <c r="E33" s="123">
        <v>0.18</v>
      </c>
      <c r="F33" s="123">
        <v>0</v>
      </c>
      <c r="G33" s="124">
        <v>0</v>
      </c>
      <c r="J33" s="109"/>
      <c r="K33" s="89"/>
      <c r="L33" s="89"/>
      <c r="M33" s="89"/>
      <c r="N33" s="89"/>
      <c r="O33" s="89"/>
      <c r="P33" s="89"/>
    </row>
    <row r="34" spans="1:16" ht="15.75" thickBot="1" x14ac:dyDescent="0.3">
      <c r="A34" s="338"/>
      <c r="B34" s="256" t="s">
        <v>602</v>
      </c>
      <c r="C34" s="125">
        <v>0.43</v>
      </c>
      <c r="D34" s="125">
        <v>0.14000000000000001</v>
      </c>
      <c r="E34" s="125">
        <v>0.14000000000000001</v>
      </c>
      <c r="F34" s="125">
        <v>0.28999999999999998</v>
      </c>
      <c r="G34" s="126">
        <v>0</v>
      </c>
      <c r="J34" s="109"/>
      <c r="K34" s="89"/>
      <c r="L34" s="89"/>
      <c r="M34" s="89"/>
      <c r="N34" s="89"/>
      <c r="O34" s="89"/>
      <c r="P34" s="89"/>
    </row>
    <row r="35" spans="1:16" ht="15" customHeight="1" x14ac:dyDescent="0.25">
      <c r="A35" s="333" t="s">
        <v>112</v>
      </c>
      <c r="B35" s="252" t="s">
        <v>634</v>
      </c>
      <c r="C35" s="145">
        <v>0.17</v>
      </c>
      <c r="D35" s="145">
        <v>0.17</v>
      </c>
      <c r="E35" s="145">
        <v>0.25</v>
      </c>
      <c r="F35" s="145">
        <v>0.17</v>
      </c>
      <c r="G35" s="144">
        <v>0.25</v>
      </c>
      <c r="J35" s="109"/>
      <c r="K35" s="89"/>
      <c r="L35" s="89"/>
      <c r="M35" s="89"/>
      <c r="N35" s="89"/>
      <c r="O35" s="89"/>
      <c r="P35" s="89"/>
    </row>
    <row r="36" spans="1:16" x14ac:dyDescent="0.25">
      <c r="A36" s="334"/>
      <c r="B36" s="252" t="s">
        <v>438</v>
      </c>
      <c r="C36" s="145">
        <v>0.08</v>
      </c>
      <c r="D36" s="145">
        <v>0.31</v>
      </c>
      <c r="E36" s="145">
        <v>0.23</v>
      </c>
      <c r="F36" s="145">
        <v>0.31</v>
      </c>
      <c r="G36" s="143">
        <v>0.08</v>
      </c>
      <c r="J36" s="109"/>
      <c r="K36" s="89"/>
      <c r="L36" s="89"/>
      <c r="M36" s="89"/>
      <c r="N36" s="89"/>
      <c r="O36" s="89"/>
      <c r="P36" s="89"/>
    </row>
    <row r="37" spans="1:16" ht="15" customHeight="1" x14ac:dyDescent="0.25">
      <c r="A37" s="334"/>
      <c r="B37" s="252" t="s">
        <v>635</v>
      </c>
      <c r="C37" s="145">
        <v>0.17</v>
      </c>
      <c r="D37" s="145">
        <v>0.42</v>
      </c>
      <c r="E37" s="145">
        <v>0.33</v>
      </c>
      <c r="F37" s="145">
        <v>0</v>
      </c>
      <c r="G37" s="143">
        <v>0.08</v>
      </c>
      <c r="J37" s="109"/>
      <c r="K37" s="89"/>
      <c r="L37" s="89"/>
      <c r="M37" s="89"/>
      <c r="N37" s="89"/>
      <c r="O37" s="89"/>
      <c r="P37" s="89"/>
    </row>
    <row r="38" spans="1:16" x14ac:dyDescent="0.25">
      <c r="A38" s="334"/>
      <c r="B38" s="252" t="s">
        <v>403</v>
      </c>
      <c r="C38" s="145">
        <v>0.27</v>
      </c>
      <c r="D38" s="145">
        <v>0.47</v>
      </c>
      <c r="E38" s="145">
        <v>0.13</v>
      </c>
      <c r="F38" s="145">
        <v>0.13</v>
      </c>
      <c r="G38" s="143">
        <v>0</v>
      </c>
      <c r="J38" s="109"/>
      <c r="K38" s="89"/>
      <c r="L38" s="89"/>
      <c r="M38" s="89"/>
      <c r="N38" s="89"/>
      <c r="O38" s="89"/>
      <c r="P38" s="89"/>
    </row>
    <row r="39" spans="1:16" x14ac:dyDescent="0.25">
      <c r="A39" s="334"/>
      <c r="B39" s="252" t="s">
        <v>636</v>
      </c>
      <c r="C39" s="145">
        <v>0</v>
      </c>
      <c r="D39" s="145">
        <v>0</v>
      </c>
      <c r="E39" s="145">
        <v>0.14000000000000001</v>
      </c>
      <c r="F39" s="145">
        <v>0.56999999999999995</v>
      </c>
      <c r="G39" s="143">
        <v>0.28999999999999998</v>
      </c>
      <c r="J39" s="109"/>
      <c r="K39" s="89"/>
      <c r="L39" s="89"/>
      <c r="M39" s="89"/>
      <c r="N39" s="89"/>
      <c r="O39" s="89"/>
      <c r="P39" s="89"/>
    </row>
    <row r="40" spans="1:16" x14ac:dyDescent="0.25">
      <c r="A40" s="334"/>
      <c r="B40" s="252" t="s">
        <v>370</v>
      </c>
      <c r="C40" s="145">
        <v>0.09</v>
      </c>
      <c r="D40" s="145">
        <v>0.18</v>
      </c>
      <c r="E40" s="145">
        <v>0.09</v>
      </c>
      <c r="F40" s="145">
        <v>0.27</v>
      </c>
      <c r="G40" s="143">
        <v>0.36</v>
      </c>
      <c r="J40" s="109"/>
      <c r="K40" s="89"/>
      <c r="L40" s="89"/>
      <c r="M40" s="89"/>
      <c r="N40" s="89"/>
      <c r="O40" s="89"/>
      <c r="P40" s="89"/>
    </row>
    <row r="41" spans="1:16" ht="15" customHeight="1" x14ac:dyDescent="0.25">
      <c r="A41" s="334"/>
      <c r="B41" s="252" t="s">
        <v>85</v>
      </c>
      <c r="C41" s="145">
        <v>0.4</v>
      </c>
      <c r="D41" s="145">
        <v>0.35</v>
      </c>
      <c r="E41" s="145">
        <v>0.15</v>
      </c>
      <c r="F41" s="145">
        <v>0.1</v>
      </c>
      <c r="G41" s="143">
        <v>0</v>
      </c>
      <c r="J41" s="109"/>
      <c r="K41" s="89"/>
      <c r="L41" s="89"/>
      <c r="M41" s="89"/>
      <c r="N41" s="89"/>
      <c r="O41" s="89"/>
      <c r="P41" s="89"/>
    </row>
    <row r="42" spans="1:16" ht="15.75" thickBot="1" x14ac:dyDescent="0.3">
      <c r="A42" s="335"/>
      <c r="B42" s="219" t="s">
        <v>28</v>
      </c>
      <c r="C42" s="141">
        <v>0.23</v>
      </c>
      <c r="D42" s="141">
        <v>0.55000000000000004</v>
      </c>
      <c r="E42" s="141">
        <v>0.18</v>
      </c>
      <c r="F42" s="141">
        <v>0.05</v>
      </c>
      <c r="G42" s="142">
        <v>0</v>
      </c>
      <c r="J42" s="109"/>
      <c r="K42" s="89"/>
      <c r="L42" s="89"/>
      <c r="M42" s="89"/>
      <c r="N42" s="89"/>
      <c r="O42" s="89"/>
      <c r="P42" s="89"/>
    </row>
    <row r="43" spans="1:16" ht="15.75" customHeight="1" x14ac:dyDescent="0.25">
      <c r="A43" s="336" t="s">
        <v>101</v>
      </c>
      <c r="B43" s="253" t="s">
        <v>603</v>
      </c>
      <c r="C43" s="123">
        <v>0</v>
      </c>
      <c r="D43" s="123">
        <v>0.13</v>
      </c>
      <c r="E43" s="123">
        <v>0.44</v>
      </c>
      <c r="F43" s="123">
        <v>0.31</v>
      </c>
      <c r="G43" s="124">
        <v>0.13</v>
      </c>
      <c r="J43" s="109"/>
      <c r="K43" s="89"/>
      <c r="L43" s="89"/>
      <c r="M43" s="89"/>
      <c r="N43" s="89"/>
      <c r="O43" s="89"/>
      <c r="P43" s="89"/>
    </row>
    <row r="44" spans="1:16" ht="15" customHeight="1" x14ac:dyDescent="0.25">
      <c r="A44" s="337"/>
      <c r="B44" s="253" t="s">
        <v>604</v>
      </c>
      <c r="C44" s="123">
        <v>7.0000000000000007E-2</v>
      </c>
      <c r="D44" s="123">
        <v>0.43</v>
      </c>
      <c r="E44" s="123">
        <v>0.43</v>
      </c>
      <c r="F44" s="123">
        <v>7.0000000000000007E-2</v>
      </c>
      <c r="G44" s="124">
        <v>0</v>
      </c>
      <c r="J44" s="109"/>
      <c r="K44" s="89"/>
      <c r="L44" s="89"/>
      <c r="M44" s="89"/>
      <c r="N44" s="89"/>
      <c r="O44" s="89"/>
      <c r="P44" s="89"/>
    </row>
    <row r="45" spans="1:16" ht="15" customHeight="1" x14ac:dyDescent="0.25">
      <c r="A45" s="337"/>
      <c r="B45" s="253" t="s">
        <v>24</v>
      </c>
      <c r="C45" s="123">
        <v>0.25</v>
      </c>
      <c r="D45" s="123">
        <v>0.44</v>
      </c>
      <c r="E45" s="123">
        <v>0.13</v>
      </c>
      <c r="F45" s="123">
        <v>0.19</v>
      </c>
      <c r="G45" s="124">
        <v>0</v>
      </c>
      <c r="J45" s="109"/>
      <c r="K45" s="89"/>
      <c r="L45" s="89"/>
      <c r="M45" s="89"/>
      <c r="N45" s="89"/>
      <c r="O45" s="89"/>
      <c r="P45" s="89"/>
    </row>
    <row r="46" spans="1:16" ht="15.75" thickBot="1" x14ac:dyDescent="0.3">
      <c r="A46" s="338"/>
      <c r="B46" s="256" t="s">
        <v>452</v>
      </c>
      <c r="C46" s="125">
        <v>0.23</v>
      </c>
      <c r="D46" s="125">
        <v>0.31</v>
      </c>
      <c r="E46" s="125">
        <v>0.31</v>
      </c>
      <c r="F46" s="125">
        <v>0.15</v>
      </c>
      <c r="G46" s="126">
        <v>0</v>
      </c>
      <c r="J46" s="109"/>
      <c r="K46" s="89"/>
      <c r="L46" s="89"/>
      <c r="M46" s="89"/>
      <c r="N46" s="89"/>
      <c r="O46" s="89"/>
      <c r="P46" s="89"/>
    </row>
    <row r="47" spans="1:16" ht="15" customHeight="1" x14ac:dyDescent="0.25">
      <c r="A47" s="333" t="s">
        <v>102</v>
      </c>
      <c r="B47" s="252" t="s">
        <v>292</v>
      </c>
      <c r="C47" s="145">
        <v>0.18</v>
      </c>
      <c r="D47" s="145">
        <v>0.18</v>
      </c>
      <c r="E47" s="145">
        <v>0.27</v>
      </c>
      <c r="F47" s="145">
        <v>0.18</v>
      </c>
      <c r="G47" s="144">
        <v>0.18</v>
      </c>
      <c r="J47" s="109"/>
      <c r="K47" s="89"/>
      <c r="L47" s="89"/>
      <c r="M47" s="89"/>
      <c r="N47" s="89"/>
      <c r="O47" s="89"/>
      <c r="P47" s="89"/>
    </row>
    <row r="48" spans="1:16" x14ac:dyDescent="0.25">
      <c r="A48" s="334"/>
      <c r="B48" s="252" t="s">
        <v>293</v>
      </c>
      <c r="C48" s="145">
        <v>0.45</v>
      </c>
      <c r="D48" s="145">
        <v>0.18</v>
      </c>
      <c r="E48" s="145">
        <v>0.36</v>
      </c>
      <c r="F48" s="145">
        <v>0</v>
      </c>
      <c r="G48" s="143">
        <v>0</v>
      </c>
      <c r="J48" s="109"/>
      <c r="K48" s="89"/>
      <c r="L48" s="89"/>
      <c r="M48" s="89"/>
      <c r="N48" s="89"/>
      <c r="O48" s="89"/>
      <c r="P48" s="89"/>
    </row>
    <row r="49" spans="1:16" ht="15" customHeight="1" x14ac:dyDescent="0.25">
      <c r="A49" s="334"/>
      <c r="B49" s="252" t="s">
        <v>456</v>
      </c>
      <c r="C49" s="145">
        <v>0.15</v>
      </c>
      <c r="D49" s="145">
        <v>0.69</v>
      </c>
      <c r="E49" s="145">
        <v>0.08</v>
      </c>
      <c r="F49" s="145">
        <v>0.08</v>
      </c>
      <c r="G49" s="143">
        <v>0</v>
      </c>
      <c r="J49" s="109"/>
      <c r="K49" s="89"/>
      <c r="L49" s="89"/>
      <c r="M49" s="89"/>
      <c r="N49" s="89"/>
      <c r="O49" s="89"/>
      <c r="P49" s="89"/>
    </row>
    <row r="50" spans="1:16" x14ac:dyDescent="0.25">
      <c r="A50" s="334"/>
      <c r="B50" s="252" t="s">
        <v>294</v>
      </c>
      <c r="C50" s="145">
        <v>0.64</v>
      </c>
      <c r="D50" s="145">
        <v>0.27</v>
      </c>
      <c r="E50" s="145">
        <v>0.09</v>
      </c>
      <c r="F50" s="145">
        <v>0</v>
      </c>
      <c r="G50" s="143">
        <v>0</v>
      </c>
      <c r="J50" s="109"/>
      <c r="K50" s="89"/>
      <c r="L50" s="89"/>
      <c r="M50" s="89"/>
      <c r="N50" s="89"/>
      <c r="O50" s="89"/>
      <c r="P50" s="89"/>
    </row>
    <row r="51" spans="1:16" x14ac:dyDescent="0.25">
      <c r="A51" s="334"/>
      <c r="B51" s="252" t="s">
        <v>605</v>
      </c>
      <c r="C51" s="145">
        <v>0.45</v>
      </c>
      <c r="D51" s="145">
        <v>0.35</v>
      </c>
      <c r="E51" s="145">
        <v>0.15</v>
      </c>
      <c r="F51" s="145">
        <v>0.05</v>
      </c>
      <c r="G51" s="143">
        <v>0</v>
      </c>
      <c r="J51" s="109"/>
      <c r="K51" s="89"/>
      <c r="L51" s="89"/>
      <c r="M51" s="89"/>
      <c r="N51" s="89"/>
      <c r="O51" s="89"/>
      <c r="P51" s="89"/>
    </row>
    <row r="52" spans="1:16" x14ac:dyDescent="0.25">
      <c r="A52" s="334"/>
      <c r="B52" s="252" t="s">
        <v>606</v>
      </c>
      <c r="C52" s="145">
        <v>0.27</v>
      </c>
      <c r="D52" s="145">
        <v>0.14000000000000001</v>
      </c>
      <c r="E52" s="145">
        <v>0.27</v>
      </c>
      <c r="F52" s="145">
        <v>0.27</v>
      </c>
      <c r="G52" s="143">
        <v>0.05</v>
      </c>
      <c r="J52" s="109"/>
      <c r="K52" s="89"/>
      <c r="L52" s="89"/>
      <c r="M52" s="89"/>
      <c r="N52" s="89"/>
      <c r="O52" s="89"/>
      <c r="P52" s="89"/>
    </row>
    <row r="53" spans="1:16" ht="15" customHeight="1" x14ac:dyDescent="0.25">
      <c r="A53" s="334"/>
      <c r="B53" s="252" t="s">
        <v>295</v>
      </c>
      <c r="C53" s="145">
        <v>0.55000000000000004</v>
      </c>
      <c r="D53" s="145">
        <v>0.18</v>
      </c>
      <c r="E53" s="145">
        <v>0.27</v>
      </c>
      <c r="F53" s="145">
        <v>0</v>
      </c>
      <c r="G53" s="143">
        <v>0</v>
      </c>
      <c r="J53" s="109"/>
      <c r="K53" s="89"/>
      <c r="L53" s="89"/>
      <c r="M53" s="89"/>
      <c r="N53" s="89"/>
      <c r="O53" s="89"/>
      <c r="P53" s="89"/>
    </row>
    <row r="54" spans="1:16" ht="15" customHeight="1" thickBot="1" x14ac:dyDescent="0.3">
      <c r="A54" s="335"/>
      <c r="B54" s="219" t="s">
        <v>27</v>
      </c>
      <c r="C54" s="141">
        <v>0.48</v>
      </c>
      <c r="D54" s="141">
        <v>0.38</v>
      </c>
      <c r="E54" s="141">
        <v>0.1</v>
      </c>
      <c r="F54" s="141">
        <v>0.05</v>
      </c>
      <c r="G54" s="142">
        <v>0</v>
      </c>
      <c r="J54" s="109"/>
      <c r="K54" s="89"/>
      <c r="L54" s="89"/>
      <c r="M54" s="89"/>
      <c r="N54" s="89"/>
      <c r="O54" s="89"/>
      <c r="P54" s="89"/>
    </row>
    <row r="55" spans="1:16" ht="15" customHeight="1" x14ac:dyDescent="0.25">
      <c r="A55" s="336" t="s">
        <v>103</v>
      </c>
      <c r="B55" s="253" t="s">
        <v>296</v>
      </c>
      <c r="C55" s="123">
        <v>0.2</v>
      </c>
      <c r="D55" s="123">
        <v>0.1</v>
      </c>
      <c r="E55" s="123">
        <v>0.7</v>
      </c>
      <c r="F55" s="123">
        <v>0</v>
      </c>
      <c r="G55" s="124">
        <v>0</v>
      </c>
      <c r="J55" s="109"/>
      <c r="K55" s="89"/>
      <c r="L55" s="89"/>
      <c r="M55" s="89"/>
      <c r="N55" s="89"/>
      <c r="O55" s="89"/>
      <c r="P55" s="89"/>
    </row>
    <row r="56" spans="1:16" x14ac:dyDescent="0.25">
      <c r="A56" s="337"/>
      <c r="B56" s="253" t="s">
        <v>463</v>
      </c>
      <c r="C56" s="123">
        <v>0.2</v>
      </c>
      <c r="D56" s="123">
        <v>0.2</v>
      </c>
      <c r="E56" s="123">
        <v>0.4</v>
      </c>
      <c r="F56" s="123">
        <v>0.1</v>
      </c>
      <c r="G56" s="124">
        <v>0.1</v>
      </c>
      <c r="J56" s="109"/>
      <c r="K56" s="117"/>
      <c r="L56" s="117"/>
      <c r="M56" s="117"/>
      <c r="N56" s="117"/>
      <c r="O56" s="117"/>
      <c r="P56" s="117"/>
    </row>
    <row r="57" spans="1:16" x14ac:dyDescent="0.25">
      <c r="A57" s="337"/>
      <c r="B57" s="253" t="s">
        <v>607</v>
      </c>
      <c r="C57" s="123">
        <v>0.15</v>
      </c>
      <c r="D57" s="123">
        <v>0.38</v>
      </c>
      <c r="E57" s="123">
        <v>0.15</v>
      </c>
      <c r="F57" s="123">
        <v>0.23</v>
      </c>
      <c r="G57" s="124">
        <v>0.08</v>
      </c>
      <c r="J57" s="109"/>
      <c r="K57" s="89"/>
      <c r="L57" s="89"/>
      <c r="M57" s="89"/>
      <c r="N57" s="89"/>
      <c r="O57" s="89"/>
      <c r="P57" s="89"/>
    </row>
    <row r="58" spans="1:16" x14ac:dyDescent="0.25">
      <c r="A58" s="337"/>
      <c r="B58" s="253" t="s">
        <v>48</v>
      </c>
      <c r="C58" s="123">
        <v>0.14000000000000001</v>
      </c>
      <c r="D58" s="123">
        <v>0.21</v>
      </c>
      <c r="E58" s="123">
        <v>0.28999999999999998</v>
      </c>
      <c r="F58" s="123">
        <v>0.28999999999999998</v>
      </c>
      <c r="G58" s="124">
        <v>7.0000000000000007E-2</v>
      </c>
      <c r="J58" s="109"/>
      <c r="K58" s="89"/>
      <c r="L58" s="89"/>
      <c r="M58" s="89"/>
      <c r="N58" s="89"/>
      <c r="O58" s="89"/>
      <c r="P58" s="89"/>
    </row>
    <row r="59" spans="1:16" x14ac:dyDescent="0.25">
      <c r="A59" s="337"/>
      <c r="B59" s="253" t="s">
        <v>608</v>
      </c>
      <c r="C59" s="123">
        <v>0.1</v>
      </c>
      <c r="D59" s="123">
        <v>0.2</v>
      </c>
      <c r="E59" s="123">
        <v>0.5</v>
      </c>
      <c r="F59" s="123">
        <v>0.2</v>
      </c>
      <c r="G59" s="124">
        <v>0</v>
      </c>
      <c r="J59" s="109"/>
      <c r="K59" s="89"/>
      <c r="L59" s="89"/>
      <c r="M59" s="89"/>
      <c r="N59" s="89"/>
      <c r="O59" s="89"/>
      <c r="P59" s="89"/>
    </row>
    <row r="60" spans="1:16" ht="15" customHeight="1" x14ac:dyDescent="0.25">
      <c r="A60" s="337"/>
      <c r="B60" s="253" t="s">
        <v>32</v>
      </c>
      <c r="C60" s="123">
        <v>0.33</v>
      </c>
      <c r="D60" s="123">
        <v>0.22</v>
      </c>
      <c r="E60" s="123">
        <v>0.44</v>
      </c>
      <c r="F60" s="123">
        <v>0</v>
      </c>
      <c r="G60" s="124">
        <v>0</v>
      </c>
      <c r="J60" s="109"/>
      <c r="K60" s="117"/>
      <c r="L60" s="117"/>
      <c r="M60" s="117"/>
      <c r="N60" s="117"/>
      <c r="O60" s="117"/>
      <c r="P60" s="117"/>
    </row>
    <row r="61" spans="1:16" ht="15" customHeight="1" thickBot="1" x14ac:dyDescent="0.3">
      <c r="A61" s="338"/>
      <c r="B61" s="262" t="s">
        <v>33</v>
      </c>
      <c r="C61" s="125">
        <v>0.1</v>
      </c>
      <c r="D61" s="125">
        <v>0.15</v>
      </c>
      <c r="E61" s="125">
        <v>0.65</v>
      </c>
      <c r="F61" s="125">
        <v>0.1</v>
      </c>
      <c r="G61" s="126">
        <v>0</v>
      </c>
      <c r="J61" s="109"/>
      <c r="K61" s="117"/>
      <c r="L61" s="117"/>
      <c r="M61" s="117"/>
      <c r="N61" s="117"/>
      <c r="O61" s="117"/>
      <c r="P61" s="117"/>
    </row>
    <row r="62" spans="1:16" ht="15" customHeight="1" x14ac:dyDescent="0.25">
      <c r="A62" s="333" t="s">
        <v>104</v>
      </c>
      <c r="B62" s="252" t="s">
        <v>609</v>
      </c>
      <c r="C62" s="145">
        <v>0.23</v>
      </c>
      <c r="D62" s="145">
        <v>0.31</v>
      </c>
      <c r="E62" s="145">
        <v>0.31</v>
      </c>
      <c r="F62" s="145">
        <v>0.15</v>
      </c>
      <c r="G62" s="143">
        <v>0</v>
      </c>
      <c r="J62" s="109"/>
      <c r="K62" s="89"/>
      <c r="L62" s="89"/>
      <c r="M62" s="89"/>
      <c r="N62" s="89"/>
      <c r="O62" s="89"/>
      <c r="P62" s="89"/>
    </row>
    <row r="63" spans="1:16" x14ac:dyDescent="0.25">
      <c r="A63" s="334"/>
      <c r="B63" s="252" t="s">
        <v>610</v>
      </c>
      <c r="C63" s="145">
        <v>0.38</v>
      </c>
      <c r="D63" s="145">
        <v>0.13</v>
      </c>
      <c r="E63" s="145">
        <v>0.38</v>
      </c>
      <c r="F63" s="145">
        <v>0.13</v>
      </c>
      <c r="G63" s="143">
        <v>0</v>
      </c>
      <c r="J63" s="109"/>
      <c r="K63" s="89"/>
      <c r="L63" s="89"/>
      <c r="M63" s="89"/>
      <c r="N63" s="89"/>
      <c r="O63" s="89"/>
      <c r="P63" s="89"/>
    </row>
    <row r="64" spans="1:16" x14ac:dyDescent="0.25">
      <c r="A64" s="334"/>
      <c r="B64" s="252" t="s">
        <v>611</v>
      </c>
      <c r="C64" s="145">
        <v>0.18</v>
      </c>
      <c r="D64" s="145">
        <v>0.09</v>
      </c>
      <c r="E64" s="145">
        <v>0.55000000000000004</v>
      </c>
      <c r="F64" s="145">
        <v>0.18</v>
      </c>
      <c r="G64" s="143">
        <v>0</v>
      </c>
      <c r="J64" s="109"/>
      <c r="K64" s="89"/>
      <c r="L64" s="89"/>
      <c r="M64" s="89"/>
      <c r="N64" s="89"/>
      <c r="O64" s="89"/>
      <c r="P64" s="89"/>
    </row>
    <row r="65" spans="1:16" ht="15" customHeight="1" x14ac:dyDescent="0.25">
      <c r="A65" s="334"/>
      <c r="B65" s="252" t="s">
        <v>37</v>
      </c>
      <c r="C65" s="145">
        <v>0.13</v>
      </c>
      <c r="D65" s="145">
        <v>0.25</v>
      </c>
      <c r="E65" s="145">
        <v>0.38</v>
      </c>
      <c r="F65" s="145">
        <v>0.25</v>
      </c>
      <c r="G65" s="143">
        <v>0</v>
      </c>
      <c r="J65" s="109"/>
      <c r="K65" s="89"/>
      <c r="L65" s="89"/>
      <c r="M65" s="89"/>
      <c r="N65" s="89"/>
      <c r="O65" s="89"/>
      <c r="P65" s="89"/>
    </row>
    <row r="66" spans="1:16" x14ac:dyDescent="0.25">
      <c r="A66" s="334"/>
      <c r="B66" s="252" t="s">
        <v>472</v>
      </c>
      <c r="C66" s="145">
        <v>0.2</v>
      </c>
      <c r="D66" s="145">
        <v>0.3</v>
      </c>
      <c r="E66" s="145">
        <v>0.5</v>
      </c>
      <c r="F66" s="145">
        <v>0</v>
      </c>
      <c r="G66" s="143">
        <v>0</v>
      </c>
      <c r="J66" s="109"/>
      <c r="K66" s="89"/>
      <c r="L66" s="89"/>
      <c r="M66" s="89"/>
      <c r="N66" s="89"/>
      <c r="O66" s="89"/>
      <c r="P66" s="89"/>
    </row>
    <row r="67" spans="1:16" x14ac:dyDescent="0.25">
      <c r="A67" s="334"/>
      <c r="B67" s="252" t="s">
        <v>476</v>
      </c>
      <c r="C67" s="145">
        <v>0.22</v>
      </c>
      <c r="D67" s="145">
        <v>0.11</v>
      </c>
      <c r="E67" s="145">
        <v>0.56000000000000005</v>
      </c>
      <c r="F67" s="145">
        <v>0.11</v>
      </c>
      <c r="G67" s="143">
        <v>0</v>
      </c>
      <c r="J67" s="109"/>
      <c r="K67" s="89"/>
      <c r="L67" s="89"/>
      <c r="M67" s="89"/>
      <c r="N67" s="89"/>
      <c r="O67" s="89"/>
      <c r="P67" s="89"/>
    </row>
    <row r="68" spans="1:16" x14ac:dyDescent="0.25">
      <c r="A68" s="334"/>
      <c r="B68" s="252" t="s">
        <v>44</v>
      </c>
      <c r="C68" s="145">
        <v>0.12</v>
      </c>
      <c r="D68" s="145">
        <v>0.24</v>
      </c>
      <c r="E68" s="145">
        <v>0.41</v>
      </c>
      <c r="F68" s="145">
        <v>0.12</v>
      </c>
      <c r="G68" s="143">
        <v>0.12</v>
      </c>
      <c r="J68" s="109"/>
      <c r="K68" s="89"/>
      <c r="L68" s="89"/>
      <c r="M68" s="89"/>
      <c r="N68" s="89"/>
      <c r="O68" s="89"/>
      <c r="P68" s="89"/>
    </row>
    <row r="69" spans="1:16" ht="15" customHeight="1" thickBot="1" x14ac:dyDescent="0.3">
      <c r="A69" s="335"/>
      <c r="B69" s="219" t="s">
        <v>481</v>
      </c>
      <c r="C69" s="141">
        <v>0</v>
      </c>
      <c r="D69" s="141">
        <v>0.43</v>
      </c>
      <c r="E69" s="141">
        <v>0.28999999999999998</v>
      </c>
      <c r="F69" s="141">
        <v>0.28999999999999998</v>
      </c>
      <c r="G69" s="142">
        <v>0</v>
      </c>
      <c r="J69" s="109"/>
      <c r="K69" s="89"/>
      <c r="L69" s="89"/>
      <c r="M69" s="89"/>
      <c r="N69" s="89"/>
      <c r="O69" s="89"/>
      <c r="P69" s="89"/>
    </row>
    <row r="70" spans="1:16" ht="15" customHeight="1" x14ac:dyDescent="0.25">
      <c r="A70" s="336" t="s">
        <v>519</v>
      </c>
      <c r="B70" s="253" t="s">
        <v>612</v>
      </c>
      <c r="C70" s="123">
        <v>0</v>
      </c>
      <c r="D70" s="123">
        <v>0.23</v>
      </c>
      <c r="E70" s="123">
        <v>0.46</v>
      </c>
      <c r="F70" s="123">
        <v>0.31</v>
      </c>
      <c r="G70" s="124">
        <v>0</v>
      </c>
      <c r="J70" s="109"/>
      <c r="K70" s="89"/>
      <c r="L70" s="89"/>
      <c r="M70" s="89"/>
      <c r="N70" s="89"/>
      <c r="O70" s="89"/>
      <c r="P70" s="89"/>
    </row>
    <row r="71" spans="1:16" x14ac:dyDescent="0.25">
      <c r="A71" s="337"/>
      <c r="B71" s="253" t="s">
        <v>613</v>
      </c>
      <c r="C71" s="123">
        <v>0.33</v>
      </c>
      <c r="D71" s="123">
        <v>0.33</v>
      </c>
      <c r="E71" s="123">
        <v>0.17</v>
      </c>
      <c r="F71" s="123">
        <v>0.08</v>
      </c>
      <c r="G71" s="124">
        <v>0.08</v>
      </c>
      <c r="J71" s="109"/>
      <c r="K71" s="89"/>
      <c r="L71" s="89"/>
      <c r="M71" s="89"/>
      <c r="N71" s="89"/>
      <c r="O71" s="89"/>
      <c r="P71" s="89"/>
    </row>
    <row r="72" spans="1:16" x14ac:dyDescent="0.25">
      <c r="A72" s="337"/>
      <c r="B72" s="253" t="s">
        <v>614</v>
      </c>
      <c r="C72" s="123">
        <v>0.21</v>
      </c>
      <c r="D72" s="123">
        <v>7.0000000000000007E-2</v>
      </c>
      <c r="E72" s="123">
        <v>0.21</v>
      </c>
      <c r="F72" s="123">
        <v>0.28999999999999998</v>
      </c>
      <c r="G72" s="124">
        <v>0.21</v>
      </c>
      <c r="J72" s="109"/>
      <c r="K72" s="89"/>
      <c r="L72" s="89"/>
      <c r="M72" s="89"/>
      <c r="N72" s="89"/>
      <c r="O72" s="89"/>
      <c r="P72" s="89"/>
    </row>
    <row r="73" spans="1:16" ht="15" customHeight="1" x14ac:dyDescent="0.25">
      <c r="A73" s="337"/>
      <c r="B73" s="253" t="s">
        <v>52</v>
      </c>
      <c r="C73" s="123">
        <v>7.0000000000000007E-2</v>
      </c>
      <c r="D73" s="123">
        <v>0</v>
      </c>
      <c r="E73" s="123">
        <v>0.28999999999999998</v>
      </c>
      <c r="F73" s="123">
        <v>0.28999999999999998</v>
      </c>
      <c r="G73" s="124">
        <v>0.36</v>
      </c>
      <c r="J73" s="109"/>
      <c r="K73" s="89"/>
      <c r="L73" s="89"/>
      <c r="M73" s="89"/>
      <c r="N73" s="89"/>
      <c r="O73" s="89"/>
      <c r="P73" s="89"/>
    </row>
    <row r="74" spans="1:16" x14ac:dyDescent="0.25">
      <c r="A74" s="337"/>
      <c r="B74" s="253" t="s">
        <v>490</v>
      </c>
      <c r="C74" s="123">
        <v>0.22</v>
      </c>
      <c r="D74" s="123">
        <v>0.56000000000000005</v>
      </c>
      <c r="E74" s="123">
        <v>0.11</v>
      </c>
      <c r="F74" s="123">
        <v>0.11</v>
      </c>
      <c r="G74" s="124">
        <v>0</v>
      </c>
      <c r="J74" s="109"/>
      <c r="K74" s="89"/>
      <c r="L74" s="89"/>
      <c r="M74" s="89"/>
      <c r="N74" s="89"/>
      <c r="O74" s="89"/>
      <c r="P74" s="89"/>
    </row>
    <row r="75" spans="1:16" x14ac:dyDescent="0.25">
      <c r="A75" s="337"/>
      <c r="B75" s="253" t="s">
        <v>615</v>
      </c>
      <c r="C75" s="123">
        <v>0.33</v>
      </c>
      <c r="D75" s="123">
        <v>0.08</v>
      </c>
      <c r="E75" s="123">
        <v>0.33</v>
      </c>
      <c r="F75" s="123">
        <v>0.17</v>
      </c>
      <c r="G75" s="124">
        <v>0.08</v>
      </c>
      <c r="J75" s="109"/>
      <c r="K75" s="89"/>
      <c r="L75" s="89"/>
      <c r="M75" s="89"/>
      <c r="N75" s="89"/>
      <c r="O75" s="89"/>
      <c r="P75" s="89"/>
    </row>
    <row r="76" spans="1:16" ht="15.75" thickBot="1" x14ac:dyDescent="0.3">
      <c r="A76" s="338"/>
      <c r="B76" s="262" t="s">
        <v>297</v>
      </c>
      <c r="C76" s="125">
        <v>0</v>
      </c>
      <c r="D76" s="125">
        <v>0</v>
      </c>
      <c r="E76" s="125">
        <v>0.38</v>
      </c>
      <c r="F76" s="125">
        <v>0.38</v>
      </c>
      <c r="G76" s="126">
        <v>0.25</v>
      </c>
      <c r="J76" s="109"/>
      <c r="K76" s="89"/>
      <c r="L76" s="89"/>
      <c r="M76" s="89"/>
      <c r="N76" s="89"/>
      <c r="O76" s="89"/>
      <c r="P76" s="89"/>
    </row>
    <row r="77" spans="1:16" ht="15" customHeight="1" x14ac:dyDescent="0.25">
      <c r="A77" s="333" t="s">
        <v>113</v>
      </c>
      <c r="B77" s="252" t="s">
        <v>496</v>
      </c>
      <c r="C77" s="145">
        <v>0.28999999999999998</v>
      </c>
      <c r="D77" s="145">
        <v>0.28999999999999998</v>
      </c>
      <c r="E77" s="145">
        <v>0.43</v>
      </c>
      <c r="F77" s="145">
        <v>0</v>
      </c>
      <c r="G77" s="143">
        <v>0</v>
      </c>
      <c r="J77" s="109"/>
      <c r="K77" s="89"/>
      <c r="L77" s="89"/>
      <c r="M77" s="89"/>
      <c r="N77" s="89"/>
      <c r="O77" s="89"/>
      <c r="P77" s="89"/>
    </row>
    <row r="78" spans="1:16" ht="15.75" thickBot="1" x14ac:dyDescent="0.3">
      <c r="A78" s="335"/>
      <c r="B78" s="219" t="s">
        <v>42</v>
      </c>
      <c r="C78" s="141">
        <v>0.45</v>
      </c>
      <c r="D78" s="141">
        <v>0.27</v>
      </c>
      <c r="E78" s="141">
        <v>0.27</v>
      </c>
      <c r="F78" s="141">
        <v>0</v>
      </c>
      <c r="G78" s="142">
        <v>0</v>
      </c>
      <c r="J78" s="109"/>
      <c r="K78" s="89"/>
      <c r="L78" s="89"/>
      <c r="M78" s="89"/>
      <c r="N78" s="89"/>
      <c r="O78" s="89"/>
      <c r="P78" s="89"/>
    </row>
    <row r="79" spans="1:16" ht="15" customHeight="1" x14ac:dyDescent="0.25">
      <c r="A79" s="336" t="s">
        <v>499</v>
      </c>
      <c r="B79" s="253" t="s">
        <v>298</v>
      </c>
      <c r="C79" s="123">
        <v>0</v>
      </c>
      <c r="D79" s="123">
        <v>0.15</v>
      </c>
      <c r="E79" s="123">
        <v>0.54</v>
      </c>
      <c r="F79" s="123">
        <v>0.31</v>
      </c>
      <c r="G79" s="124">
        <v>0</v>
      </c>
      <c r="J79" s="109"/>
      <c r="K79" s="89"/>
      <c r="L79" s="89"/>
      <c r="M79" s="89"/>
      <c r="N79" s="89"/>
      <c r="O79" s="89"/>
      <c r="P79" s="89"/>
    </row>
    <row r="80" spans="1:16" x14ac:dyDescent="0.25">
      <c r="A80" s="337"/>
      <c r="B80" s="253" t="s">
        <v>501</v>
      </c>
      <c r="C80" s="123">
        <v>0.18</v>
      </c>
      <c r="D80" s="123">
        <v>0.36</v>
      </c>
      <c r="E80" s="123">
        <v>0.36</v>
      </c>
      <c r="F80" s="123">
        <v>0.09</v>
      </c>
      <c r="G80" s="124">
        <v>0</v>
      </c>
      <c r="J80" s="109"/>
      <c r="K80" s="89"/>
      <c r="L80" s="89"/>
      <c r="M80" s="89"/>
      <c r="N80" s="89"/>
      <c r="O80" s="89"/>
      <c r="P80" s="89"/>
    </row>
    <row r="81" spans="1:16" ht="15" customHeight="1" x14ac:dyDescent="0.25">
      <c r="A81" s="337"/>
      <c r="B81" s="253" t="s">
        <v>222</v>
      </c>
      <c r="C81" s="123">
        <v>0.19</v>
      </c>
      <c r="D81" s="123">
        <v>0.48</v>
      </c>
      <c r="E81" s="123">
        <v>0.14000000000000001</v>
      </c>
      <c r="F81" s="123">
        <v>0.19</v>
      </c>
      <c r="G81" s="124">
        <v>0</v>
      </c>
      <c r="J81" s="109"/>
      <c r="K81" s="89"/>
      <c r="L81" s="89"/>
      <c r="M81" s="89"/>
      <c r="N81" s="89"/>
      <c r="O81" s="89"/>
      <c r="P81" s="89"/>
    </row>
    <row r="82" spans="1:16" ht="15" customHeight="1" x14ac:dyDescent="0.25">
      <c r="A82" s="337"/>
      <c r="B82" s="253" t="s">
        <v>504</v>
      </c>
      <c r="C82" s="123">
        <v>0.1</v>
      </c>
      <c r="D82" s="123">
        <v>0.6</v>
      </c>
      <c r="E82" s="123">
        <v>0.1</v>
      </c>
      <c r="F82" s="123">
        <v>0.2</v>
      </c>
      <c r="G82" s="124">
        <v>0</v>
      </c>
      <c r="J82" s="109"/>
      <c r="K82" s="89"/>
      <c r="L82" s="89"/>
      <c r="M82" s="89"/>
      <c r="N82" s="89"/>
      <c r="O82" s="89"/>
      <c r="P82" s="89"/>
    </row>
    <row r="83" spans="1:16" x14ac:dyDescent="0.25">
      <c r="A83" s="337"/>
      <c r="B83" s="253" t="s">
        <v>30</v>
      </c>
      <c r="C83" s="123">
        <v>0.23</v>
      </c>
      <c r="D83" s="123">
        <v>0.4</v>
      </c>
      <c r="E83" s="123">
        <v>0.3</v>
      </c>
      <c r="F83" s="123">
        <v>7.0000000000000007E-2</v>
      </c>
      <c r="G83" s="124">
        <v>0</v>
      </c>
      <c r="J83" s="109"/>
      <c r="K83" s="89"/>
      <c r="L83" s="89"/>
      <c r="M83" s="89"/>
      <c r="N83" s="89"/>
      <c r="O83" s="89"/>
      <c r="P83" s="89"/>
    </row>
    <row r="84" spans="1:16" x14ac:dyDescent="0.25">
      <c r="A84" s="337"/>
      <c r="B84" s="253" t="s">
        <v>616</v>
      </c>
      <c r="C84" s="123">
        <v>0</v>
      </c>
      <c r="D84" s="123">
        <v>0.18</v>
      </c>
      <c r="E84" s="123">
        <v>0.27</v>
      </c>
      <c r="F84" s="123">
        <v>0.36</v>
      </c>
      <c r="G84" s="124">
        <v>0.18</v>
      </c>
      <c r="J84" s="109"/>
      <c r="K84" s="89"/>
      <c r="L84" s="89"/>
      <c r="M84" s="89"/>
      <c r="N84" s="89"/>
      <c r="O84" s="89"/>
      <c r="P84" s="89"/>
    </row>
    <row r="85" spans="1:16" x14ac:dyDescent="0.25">
      <c r="A85" s="337"/>
      <c r="B85" s="253" t="s">
        <v>508</v>
      </c>
      <c r="C85" s="123">
        <v>0.57999999999999996</v>
      </c>
      <c r="D85" s="123">
        <v>0.33</v>
      </c>
      <c r="E85" s="123">
        <v>0.08</v>
      </c>
      <c r="F85" s="123">
        <v>0</v>
      </c>
      <c r="G85" s="124">
        <v>0</v>
      </c>
      <c r="J85" s="109"/>
      <c r="K85" s="89"/>
      <c r="L85" s="89"/>
      <c r="M85" s="89"/>
      <c r="N85" s="89"/>
      <c r="O85" s="89"/>
      <c r="P85" s="89"/>
    </row>
    <row r="86" spans="1:16" x14ac:dyDescent="0.25">
      <c r="A86" s="337"/>
      <c r="B86" s="253" t="s">
        <v>50</v>
      </c>
      <c r="C86" s="123">
        <v>0.15</v>
      </c>
      <c r="D86" s="123">
        <v>0.4</v>
      </c>
      <c r="E86" s="123">
        <v>0.4</v>
      </c>
      <c r="F86" s="123">
        <v>0.05</v>
      </c>
      <c r="G86" s="124">
        <v>0</v>
      </c>
      <c r="J86" s="109"/>
      <c r="K86" s="89"/>
      <c r="L86" s="89"/>
      <c r="M86" s="89"/>
      <c r="N86" s="89"/>
      <c r="O86" s="89"/>
      <c r="P86" s="89"/>
    </row>
    <row r="87" spans="1:16" x14ac:dyDescent="0.25">
      <c r="A87" s="337"/>
      <c r="B87" s="253" t="s">
        <v>34</v>
      </c>
      <c r="C87" s="123">
        <v>0.16</v>
      </c>
      <c r="D87" s="123">
        <v>0.47</v>
      </c>
      <c r="E87" s="123">
        <v>0.32</v>
      </c>
      <c r="F87" s="123">
        <v>0.05</v>
      </c>
      <c r="G87" s="124">
        <v>0</v>
      </c>
      <c r="J87" s="109"/>
      <c r="K87" s="89"/>
      <c r="L87" s="89"/>
      <c r="M87" s="89"/>
      <c r="N87" s="89"/>
      <c r="O87" s="89"/>
      <c r="P87" s="89"/>
    </row>
    <row r="88" spans="1:16" x14ac:dyDescent="0.25">
      <c r="A88" s="337"/>
      <c r="B88" s="257" t="s">
        <v>513</v>
      </c>
      <c r="C88" s="123">
        <v>0.15</v>
      </c>
      <c r="D88" s="123">
        <v>0.38</v>
      </c>
      <c r="E88" s="123">
        <v>0.38</v>
      </c>
      <c r="F88" s="123">
        <v>0.08</v>
      </c>
      <c r="G88" s="124">
        <v>0</v>
      </c>
      <c r="J88" s="109"/>
      <c r="K88" s="89"/>
      <c r="L88" s="89"/>
      <c r="M88" s="89"/>
      <c r="N88" s="89"/>
      <c r="O88" s="89"/>
      <c r="P88" s="89"/>
    </row>
    <row r="89" spans="1:16" ht="15" customHeight="1" thickBot="1" x14ac:dyDescent="0.3">
      <c r="A89" s="338"/>
      <c r="B89" s="262" t="s">
        <v>57</v>
      </c>
      <c r="C89" s="125">
        <v>0</v>
      </c>
      <c r="D89" s="125">
        <v>0.05</v>
      </c>
      <c r="E89" s="125">
        <v>0.25</v>
      </c>
      <c r="F89" s="125">
        <v>0.15</v>
      </c>
      <c r="G89" s="126">
        <v>0.55000000000000004</v>
      </c>
      <c r="J89" s="109"/>
      <c r="K89" s="89"/>
      <c r="L89" s="89"/>
      <c r="M89" s="89"/>
      <c r="N89" s="89"/>
      <c r="O89" s="89"/>
      <c r="P89" s="89"/>
    </row>
    <row r="90" spans="1:16" x14ac:dyDescent="0.25">
      <c r="A90" s="100" t="s">
        <v>115</v>
      </c>
      <c r="B90" s="89"/>
      <c r="C90" s="72"/>
      <c r="D90" s="72"/>
      <c r="E90" s="72"/>
      <c r="F90" s="72"/>
      <c r="G90" s="72"/>
    </row>
    <row r="91" spans="1:16" x14ac:dyDescent="0.25">
      <c r="A91" s="89" t="s">
        <v>647</v>
      </c>
      <c r="B91" s="89"/>
      <c r="C91" s="72"/>
      <c r="D91" s="72"/>
      <c r="E91" s="72"/>
      <c r="F91" s="72"/>
      <c r="G91" s="72"/>
    </row>
    <row r="92" spans="1:16" x14ac:dyDescent="0.25">
      <c r="A92" s="109"/>
      <c r="B92" s="89"/>
      <c r="C92" s="72"/>
      <c r="D92" s="72"/>
      <c r="E92" s="72"/>
      <c r="F92" s="72"/>
      <c r="G92" s="72"/>
    </row>
    <row r="93" spans="1:16" x14ac:dyDescent="0.25">
      <c r="A93" s="109"/>
      <c r="B93" s="89"/>
      <c r="C93" s="72"/>
      <c r="D93" s="72"/>
      <c r="E93" s="72"/>
      <c r="F93" s="72"/>
      <c r="G93" s="72"/>
    </row>
    <row r="94" spans="1:16" x14ac:dyDescent="0.25">
      <c r="A94" s="109"/>
      <c r="B94" s="89"/>
      <c r="C94" s="72"/>
      <c r="D94" s="72"/>
      <c r="E94" s="72"/>
      <c r="F94" s="72"/>
      <c r="G94" s="72"/>
    </row>
    <row r="95" spans="1:16" x14ac:dyDescent="0.25">
      <c r="A95" s="109"/>
      <c r="B95" s="89"/>
      <c r="C95" s="72"/>
      <c r="D95" s="72"/>
      <c r="E95" s="72"/>
      <c r="F95" s="72"/>
      <c r="G95" s="72"/>
    </row>
    <row r="96" spans="1:16" x14ac:dyDescent="0.25">
      <c r="A96" s="109"/>
      <c r="B96" s="89"/>
      <c r="C96" s="72"/>
      <c r="D96" s="72"/>
      <c r="E96" s="72"/>
      <c r="F96" s="72"/>
      <c r="G96" s="72"/>
    </row>
    <row r="97" spans="1:7" x14ac:dyDescent="0.25">
      <c r="A97" s="109"/>
      <c r="B97" s="89"/>
      <c r="C97" s="72"/>
      <c r="D97" s="72"/>
      <c r="E97" s="72"/>
      <c r="F97" s="72"/>
      <c r="G97" s="72"/>
    </row>
    <row r="98" spans="1:7" x14ac:dyDescent="0.25">
      <c r="A98" s="109"/>
      <c r="B98" s="89"/>
      <c r="C98" s="72"/>
      <c r="D98" s="72"/>
      <c r="E98" s="72"/>
      <c r="F98" s="72"/>
      <c r="G98" s="72"/>
    </row>
    <row r="99" spans="1:7" x14ac:dyDescent="0.25">
      <c r="A99" s="109"/>
      <c r="B99" s="89"/>
      <c r="C99" s="72"/>
      <c r="D99" s="72"/>
      <c r="E99" s="72"/>
      <c r="F99" s="72"/>
      <c r="G99" s="72"/>
    </row>
    <row r="100" spans="1:7" x14ac:dyDescent="0.25">
      <c r="A100" s="109"/>
      <c r="B100" s="89"/>
      <c r="C100" s="72"/>
      <c r="D100" s="72"/>
      <c r="E100" s="72"/>
      <c r="F100" s="72"/>
      <c r="G100" s="72"/>
    </row>
    <row r="101" spans="1:7" x14ac:dyDescent="0.25">
      <c r="A101" s="109"/>
      <c r="B101" s="89"/>
      <c r="C101" s="72"/>
      <c r="D101" s="72"/>
      <c r="E101" s="72"/>
      <c r="F101" s="72"/>
      <c r="G101" s="72"/>
    </row>
    <row r="102" spans="1:7" ht="15" customHeight="1" x14ac:dyDescent="0.25">
      <c r="A102" s="109"/>
      <c r="B102" s="89"/>
      <c r="C102" s="72"/>
      <c r="D102" s="72"/>
      <c r="E102" s="72"/>
      <c r="F102" s="72"/>
      <c r="G102" s="72"/>
    </row>
    <row r="103" spans="1:7" x14ac:dyDescent="0.25">
      <c r="A103" s="109"/>
      <c r="B103" s="89"/>
      <c r="C103" s="72"/>
      <c r="D103" s="72"/>
      <c r="E103" s="72"/>
      <c r="F103" s="72"/>
      <c r="G103" s="72"/>
    </row>
    <row r="104" spans="1:7" x14ac:dyDescent="0.25">
      <c r="A104" s="109"/>
      <c r="B104" s="89"/>
      <c r="C104" s="72"/>
      <c r="D104" s="72"/>
      <c r="E104" s="72"/>
      <c r="F104" s="72"/>
      <c r="G104" s="72"/>
    </row>
    <row r="105" spans="1:7" x14ac:dyDescent="0.25">
      <c r="A105" s="109"/>
      <c r="B105" s="89"/>
      <c r="C105" s="72"/>
      <c r="D105" s="72"/>
      <c r="E105" s="72"/>
      <c r="F105" s="72"/>
      <c r="G105" s="72"/>
    </row>
    <row r="106" spans="1:7" x14ac:dyDescent="0.25">
      <c r="A106" s="109"/>
      <c r="B106" s="89"/>
      <c r="C106" s="72"/>
      <c r="D106" s="72"/>
      <c r="E106" s="72"/>
      <c r="F106" s="72"/>
      <c r="G106" s="72"/>
    </row>
    <row r="107" spans="1:7" x14ac:dyDescent="0.25">
      <c r="A107" s="109"/>
      <c r="B107" s="89"/>
      <c r="C107" s="72"/>
      <c r="D107" s="72"/>
      <c r="E107" s="72"/>
      <c r="F107" s="72"/>
      <c r="G107" s="72"/>
    </row>
    <row r="108" spans="1:7" ht="15" customHeight="1" x14ac:dyDescent="0.25">
      <c r="A108" s="110"/>
      <c r="B108" s="89"/>
      <c r="C108" s="72"/>
      <c r="D108" s="72"/>
      <c r="E108" s="72"/>
      <c r="F108" s="72"/>
      <c r="G108" s="72"/>
    </row>
    <row r="109" spans="1:7" x14ac:dyDescent="0.25">
      <c r="A109" s="110"/>
      <c r="B109" s="89"/>
      <c r="C109" s="72"/>
      <c r="D109" s="72"/>
      <c r="E109" s="72"/>
      <c r="F109" s="72"/>
      <c r="G109" s="72"/>
    </row>
    <row r="110" spans="1:7" x14ac:dyDescent="0.25">
      <c r="A110" s="110"/>
      <c r="B110" s="89"/>
      <c r="C110" s="72"/>
      <c r="D110" s="72"/>
      <c r="E110" s="72"/>
      <c r="F110" s="72"/>
      <c r="G110" s="72"/>
    </row>
    <row r="111" spans="1:7" x14ac:dyDescent="0.25">
      <c r="A111" s="110"/>
      <c r="B111" s="89"/>
      <c r="C111" s="72"/>
      <c r="D111" s="72"/>
      <c r="E111" s="72"/>
      <c r="F111" s="72"/>
      <c r="G111" s="72"/>
    </row>
    <row r="112" spans="1:7" x14ac:dyDescent="0.25">
      <c r="A112" s="110"/>
      <c r="B112" s="89"/>
      <c r="C112" s="72"/>
      <c r="D112" s="72"/>
      <c r="E112" s="72"/>
      <c r="F112" s="72"/>
      <c r="G112" s="72"/>
    </row>
    <row r="113" spans="1:7" x14ac:dyDescent="0.25">
      <c r="A113" s="110"/>
      <c r="B113" s="89"/>
      <c r="C113" s="72"/>
      <c r="D113" s="72"/>
      <c r="E113" s="72"/>
      <c r="F113" s="72"/>
      <c r="G113" s="72"/>
    </row>
    <row r="114" spans="1:7" x14ac:dyDescent="0.25">
      <c r="A114" s="110"/>
      <c r="B114" s="89"/>
      <c r="C114" s="72"/>
      <c r="D114" s="72"/>
      <c r="E114" s="72"/>
      <c r="F114" s="72"/>
      <c r="G114" s="72"/>
    </row>
    <row r="115" spans="1:7" x14ac:dyDescent="0.25">
      <c r="A115" s="110"/>
      <c r="B115" s="89"/>
      <c r="C115" s="72"/>
      <c r="D115" s="72"/>
      <c r="E115" s="72"/>
      <c r="F115" s="72"/>
      <c r="G115" s="72"/>
    </row>
    <row r="116" spans="1:7" x14ac:dyDescent="0.25">
      <c r="A116" s="110"/>
      <c r="B116" s="89"/>
      <c r="C116" s="72"/>
      <c r="D116" s="72"/>
      <c r="E116" s="72"/>
      <c r="F116" s="72"/>
      <c r="G116" s="72"/>
    </row>
    <row r="117" spans="1:7" x14ac:dyDescent="0.25">
      <c r="A117" s="110"/>
      <c r="B117" s="89"/>
      <c r="C117" s="72"/>
      <c r="D117" s="72"/>
      <c r="E117" s="72"/>
      <c r="F117" s="72"/>
      <c r="G117" s="72"/>
    </row>
    <row r="118" spans="1:7" x14ac:dyDescent="0.25">
      <c r="A118" s="110"/>
      <c r="B118" s="89"/>
      <c r="C118" s="72"/>
      <c r="D118" s="72"/>
      <c r="E118" s="72"/>
      <c r="F118" s="72"/>
      <c r="G118" s="72"/>
    </row>
    <row r="119" spans="1:7" x14ac:dyDescent="0.25">
      <c r="A119" s="120"/>
      <c r="B119" s="89"/>
      <c r="C119" s="111"/>
      <c r="D119" s="111"/>
      <c r="E119" s="111"/>
      <c r="F119" s="111"/>
      <c r="G119" s="111"/>
    </row>
    <row r="120" spans="1:7" x14ac:dyDescent="0.25">
      <c r="A120" s="120"/>
      <c r="C120" s="83"/>
      <c r="D120" s="83"/>
      <c r="E120" s="83"/>
      <c r="F120" s="83"/>
      <c r="G120" s="83"/>
    </row>
    <row r="121" spans="1:7" x14ac:dyDescent="0.25">
      <c r="A121" s="120"/>
      <c r="C121" s="83"/>
      <c r="D121" s="83"/>
      <c r="E121" s="83"/>
      <c r="F121" s="83"/>
      <c r="G121" s="83"/>
    </row>
    <row r="122" spans="1:7" x14ac:dyDescent="0.25">
      <c r="A122" s="120"/>
      <c r="C122" s="83"/>
      <c r="D122" s="83"/>
      <c r="E122" s="83"/>
      <c r="F122" s="83"/>
      <c r="G122" s="83"/>
    </row>
    <row r="123" spans="1:7" x14ac:dyDescent="0.25">
      <c r="A123" s="120"/>
      <c r="C123" s="83"/>
      <c r="D123" s="83"/>
      <c r="E123" s="83"/>
      <c r="F123" s="83"/>
      <c r="G123" s="83"/>
    </row>
    <row r="124" spans="1:7" x14ac:dyDescent="0.25">
      <c r="A124" s="120"/>
      <c r="C124" s="83"/>
      <c r="D124" s="83"/>
      <c r="E124" s="83"/>
      <c r="F124" s="83"/>
      <c r="G124" s="83"/>
    </row>
    <row r="125" spans="1:7" x14ac:dyDescent="0.25">
      <c r="A125" s="120"/>
      <c r="C125" s="83"/>
      <c r="D125" s="83"/>
      <c r="E125" s="83"/>
      <c r="F125" s="83"/>
      <c r="G125" s="83"/>
    </row>
    <row r="126" spans="1:7" x14ac:dyDescent="0.25">
      <c r="A126" s="120"/>
      <c r="C126" s="83"/>
      <c r="D126" s="83"/>
      <c r="E126" s="83"/>
      <c r="F126" s="83"/>
      <c r="G126" s="83"/>
    </row>
    <row r="127" spans="1:7" x14ac:dyDescent="0.25">
      <c r="A127" s="121"/>
      <c r="C127" s="83"/>
      <c r="D127" s="83"/>
      <c r="E127" s="83"/>
      <c r="F127" s="83"/>
      <c r="G127" s="83"/>
    </row>
    <row r="128" spans="1:7" x14ac:dyDescent="0.25">
      <c r="A128" s="120"/>
      <c r="C128" s="83"/>
      <c r="D128" s="83"/>
      <c r="E128" s="83"/>
      <c r="F128" s="83"/>
      <c r="G128" s="83"/>
    </row>
    <row r="129" spans="1:7" x14ac:dyDescent="0.25">
      <c r="A129" s="120"/>
      <c r="C129" s="83"/>
      <c r="D129" s="83"/>
      <c r="E129" s="83"/>
      <c r="F129" s="83"/>
      <c r="G129" s="83"/>
    </row>
    <row r="130" spans="1:7" x14ac:dyDescent="0.25">
      <c r="A130" s="120"/>
      <c r="C130" s="83"/>
      <c r="D130" s="83"/>
      <c r="E130" s="83"/>
      <c r="F130" s="83"/>
      <c r="G130" s="83"/>
    </row>
    <row r="131" spans="1:7" x14ac:dyDescent="0.25">
      <c r="A131" s="120"/>
      <c r="C131" s="83"/>
      <c r="D131" s="83"/>
      <c r="E131" s="83"/>
      <c r="F131" s="83"/>
      <c r="G131" s="83"/>
    </row>
    <row r="132" spans="1:7" x14ac:dyDescent="0.25">
      <c r="A132" s="120"/>
      <c r="C132" s="83"/>
      <c r="D132" s="83"/>
      <c r="E132" s="83"/>
      <c r="F132" s="83"/>
      <c r="G132" s="83"/>
    </row>
    <row r="133" spans="1:7" x14ac:dyDescent="0.25">
      <c r="A133" s="120"/>
      <c r="C133" s="83"/>
      <c r="D133" s="83"/>
      <c r="E133" s="83"/>
      <c r="F133" s="83"/>
      <c r="G133" s="83"/>
    </row>
    <row r="134" spans="1:7" x14ac:dyDescent="0.25">
      <c r="A134" s="120"/>
      <c r="C134" s="83"/>
      <c r="D134" s="83"/>
      <c r="E134" s="83"/>
      <c r="F134" s="83"/>
      <c r="G134" s="83"/>
    </row>
    <row r="135" spans="1:7" x14ac:dyDescent="0.25">
      <c r="A135" s="120"/>
      <c r="C135" s="83"/>
      <c r="D135" s="83"/>
      <c r="E135" s="83"/>
      <c r="F135" s="83"/>
      <c r="G135" s="83"/>
    </row>
    <row r="136" spans="1:7" x14ac:dyDescent="0.25">
      <c r="A136" s="120"/>
      <c r="C136" s="83"/>
      <c r="D136" s="83"/>
      <c r="E136" s="83"/>
      <c r="F136" s="83"/>
      <c r="G136" s="83"/>
    </row>
    <row r="137" spans="1:7" x14ac:dyDescent="0.25">
      <c r="A137" s="120"/>
      <c r="C137" s="83"/>
      <c r="D137" s="83"/>
      <c r="E137" s="83"/>
      <c r="F137" s="83"/>
      <c r="G137" s="83"/>
    </row>
    <row r="138" spans="1:7" x14ac:dyDescent="0.25">
      <c r="A138" s="120"/>
      <c r="C138" s="83"/>
      <c r="D138" s="83"/>
      <c r="E138" s="83"/>
      <c r="F138" s="83"/>
      <c r="G138" s="83"/>
    </row>
    <row r="139" spans="1:7" x14ac:dyDescent="0.25">
      <c r="A139" s="120"/>
      <c r="C139" s="83"/>
      <c r="D139" s="83"/>
      <c r="E139" s="83"/>
      <c r="F139" s="83"/>
      <c r="G139" s="83"/>
    </row>
    <row r="140" spans="1:7" x14ac:dyDescent="0.25">
      <c r="A140" s="120"/>
      <c r="C140" s="83"/>
      <c r="D140" s="83"/>
      <c r="E140" s="83"/>
      <c r="F140" s="83"/>
      <c r="G140" s="83"/>
    </row>
    <row r="141" spans="1:7" x14ac:dyDescent="0.25">
      <c r="A141" s="120"/>
      <c r="C141" s="83"/>
      <c r="D141" s="83"/>
      <c r="E141" s="83"/>
      <c r="F141" s="83"/>
      <c r="G141" s="83"/>
    </row>
    <row r="142" spans="1:7" x14ac:dyDescent="0.25">
      <c r="A142" s="120"/>
      <c r="C142" s="83"/>
      <c r="D142" s="83"/>
      <c r="E142" s="83"/>
      <c r="F142" s="83"/>
      <c r="G142" s="83"/>
    </row>
    <row r="143" spans="1:7" x14ac:dyDescent="0.25">
      <c r="A143" s="120"/>
      <c r="C143" s="83"/>
      <c r="D143" s="83"/>
      <c r="E143" s="83"/>
      <c r="F143" s="83"/>
      <c r="G143" s="83"/>
    </row>
    <row r="144" spans="1:7" x14ac:dyDescent="0.25">
      <c r="A144" s="120"/>
      <c r="C144" s="83"/>
      <c r="D144" s="83"/>
      <c r="E144" s="83"/>
      <c r="F144" s="83"/>
      <c r="G144" s="83"/>
    </row>
    <row r="145" spans="1:7" x14ac:dyDescent="0.25">
      <c r="A145" s="120"/>
      <c r="C145" s="83"/>
      <c r="D145" s="83"/>
      <c r="E145" s="83"/>
      <c r="F145" s="83"/>
      <c r="G145" s="83"/>
    </row>
    <row r="146" spans="1:7" x14ac:dyDescent="0.25">
      <c r="A146" s="120"/>
      <c r="C146" s="83"/>
      <c r="D146" s="83"/>
      <c r="E146" s="83"/>
      <c r="F146" s="83"/>
      <c r="G146" s="83"/>
    </row>
    <row r="147" spans="1:7" x14ac:dyDescent="0.25">
      <c r="A147" s="120"/>
      <c r="C147" s="83"/>
      <c r="D147" s="83"/>
      <c r="E147" s="83"/>
      <c r="F147" s="83"/>
      <c r="G147" s="83"/>
    </row>
    <row r="148" spans="1:7" x14ac:dyDescent="0.25">
      <c r="C148" s="83"/>
      <c r="D148" s="83"/>
      <c r="E148" s="83"/>
      <c r="F148" s="83"/>
      <c r="G148" s="83"/>
    </row>
  </sheetData>
  <sortState ref="B91:G95">
    <sortCondition ref="B91:B95"/>
  </sortState>
  <mergeCells count="12">
    <mergeCell ref="A62:A69"/>
    <mergeCell ref="A70:A76"/>
    <mergeCell ref="A77:A78"/>
    <mergeCell ref="A79:A89"/>
    <mergeCell ref="K5:P5"/>
    <mergeCell ref="A10:A15"/>
    <mergeCell ref="B5:G5"/>
    <mergeCell ref="A16:A34"/>
    <mergeCell ref="A35:A42"/>
    <mergeCell ref="A43:A46"/>
    <mergeCell ref="A47:A54"/>
    <mergeCell ref="A55:A61"/>
  </mergeCells>
  <conditionalFormatting sqref="K10:K59 K62:K89">
    <cfRule type="duplicateValues" dxfId="16" priority="120"/>
  </conditionalFormatting>
  <conditionalFormatting sqref="A91">
    <cfRule type="duplicateValues" dxfId="15" priority="1"/>
  </conditionalFormatting>
  <hyperlinks>
    <hyperlink ref="A1" location="'List of Figs &amp; Tables'!A1" display="Link to Index"/>
  </hyperlinks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18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386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0.09</v>
      </c>
      <c r="D10" s="145">
        <v>0.32</v>
      </c>
      <c r="E10" s="145">
        <v>0.28999999999999998</v>
      </c>
      <c r="F10" s="145">
        <v>0.27</v>
      </c>
      <c r="G10" s="144">
        <v>0.04</v>
      </c>
    </row>
    <row r="11" spans="1:8" s="89" customFormat="1" x14ac:dyDescent="0.25">
      <c r="A11" s="334"/>
      <c r="B11" s="252" t="s">
        <v>69</v>
      </c>
      <c r="C11" s="145">
        <v>0.13</v>
      </c>
      <c r="D11" s="145">
        <v>0.25</v>
      </c>
      <c r="E11" s="145">
        <v>0.25</v>
      </c>
      <c r="F11" s="145">
        <v>0.34</v>
      </c>
      <c r="G11" s="143">
        <v>0.03</v>
      </c>
    </row>
    <row r="12" spans="1:8" s="89" customFormat="1" x14ac:dyDescent="0.25">
      <c r="A12" s="334"/>
      <c r="B12" s="252" t="s">
        <v>87</v>
      </c>
      <c r="C12" s="145">
        <v>0</v>
      </c>
      <c r="D12" s="145">
        <v>0.73</v>
      </c>
      <c r="E12" s="145">
        <v>0.27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0.1</v>
      </c>
      <c r="D13" s="145">
        <v>0.5</v>
      </c>
      <c r="E13" s="145">
        <v>0.3</v>
      </c>
      <c r="F13" s="145">
        <v>0.1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0.22</v>
      </c>
      <c r="D14" s="145">
        <v>0.22</v>
      </c>
      <c r="E14" s="145">
        <v>0.44</v>
      </c>
      <c r="F14" s="145">
        <v>0.11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0.17</v>
      </c>
      <c r="D15" s="141">
        <v>0.43</v>
      </c>
      <c r="E15" s="141">
        <v>0.3</v>
      </c>
      <c r="F15" s="141">
        <v>0.1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0.4</v>
      </c>
      <c r="D16" s="218">
        <v>0.6</v>
      </c>
      <c r="E16" s="218">
        <v>0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0.3</v>
      </c>
      <c r="D17" s="123">
        <v>0.45</v>
      </c>
      <c r="E17" s="123">
        <v>0.1</v>
      </c>
      <c r="F17" s="123">
        <v>0.15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0.08</v>
      </c>
      <c r="D18" s="123">
        <v>0.23</v>
      </c>
      <c r="E18" s="123">
        <v>0.23</v>
      </c>
      <c r="F18" s="123">
        <v>0.31</v>
      </c>
      <c r="G18" s="124">
        <v>0.15</v>
      </c>
    </row>
    <row r="19" spans="1:7" s="89" customFormat="1" x14ac:dyDescent="0.25">
      <c r="A19" s="337"/>
      <c r="B19" s="253" t="s">
        <v>70</v>
      </c>
      <c r="C19" s="123">
        <v>0.14000000000000001</v>
      </c>
      <c r="D19" s="123">
        <v>0.36</v>
      </c>
      <c r="E19" s="123">
        <v>0.27</v>
      </c>
      <c r="F19" s="123">
        <v>0.18</v>
      </c>
      <c r="G19" s="124">
        <v>0.05</v>
      </c>
    </row>
    <row r="20" spans="1:7" s="89" customFormat="1" ht="15" customHeight="1" x14ac:dyDescent="0.25">
      <c r="A20" s="337"/>
      <c r="B20" s="253" t="s">
        <v>78</v>
      </c>
      <c r="C20" s="123">
        <v>0.47</v>
      </c>
      <c r="D20" s="123">
        <v>0.47</v>
      </c>
      <c r="E20" s="123">
        <v>7.0000000000000007E-2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0.22</v>
      </c>
      <c r="D21" s="123">
        <v>0.48</v>
      </c>
      <c r="E21" s="123">
        <v>0.19</v>
      </c>
      <c r="F21" s="123">
        <v>0.11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0.28999999999999998</v>
      </c>
      <c r="D22" s="123">
        <v>0.28999999999999998</v>
      </c>
      <c r="E22" s="123">
        <v>0.28999999999999998</v>
      </c>
      <c r="F22" s="123">
        <v>0.14000000000000001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0.25</v>
      </c>
      <c r="D23" s="123">
        <v>0.67</v>
      </c>
      <c r="E23" s="123">
        <v>0.08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0.56000000000000005</v>
      </c>
      <c r="D24" s="123">
        <v>0.31</v>
      </c>
      <c r="E24" s="123">
        <v>0.13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0.22</v>
      </c>
      <c r="D25" s="123">
        <v>0.67</v>
      </c>
      <c r="E25" s="123">
        <v>0.11</v>
      </c>
      <c r="F25" s="123">
        <v>0</v>
      </c>
      <c r="G25" s="124">
        <v>0</v>
      </c>
    </row>
    <row r="26" spans="1:7" s="89" customFormat="1" x14ac:dyDescent="0.25">
      <c r="A26" s="337"/>
      <c r="B26" s="253" t="s">
        <v>72</v>
      </c>
      <c r="C26" s="123">
        <v>0.4</v>
      </c>
      <c r="D26" s="123">
        <v>0.52</v>
      </c>
      <c r="E26" s="123">
        <v>0.04</v>
      </c>
      <c r="F26" s="123">
        <v>0.04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0.18</v>
      </c>
      <c r="D27" s="123">
        <v>0.27</v>
      </c>
      <c r="E27" s="123">
        <v>0.45</v>
      </c>
      <c r="F27" s="123">
        <v>0.09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0.48</v>
      </c>
      <c r="D28" s="123">
        <v>0.52</v>
      </c>
      <c r="E28" s="123">
        <v>0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0.2</v>
      </c>
      <c r="D29" s="123">
        <v>0.5</v>
      </c>
      <c r="E29" s="123">
        <v>0.3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0.6</v>
      </c>
      <c r="D30" s="123">
        <v>0.37</v>
      </c>
      <c r="E30" s="123">
        <v>0.02</v>
      </c>
      <c r="F30" s="123">
        <v>0.02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0.36</v>
      </c>
      <c r="D31" s="123">
        <v>0.27</v>
      </c>
      <c r="E31" s="123">
        <v>0.36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0.45</v>
      </c>
      <c r="D32" s="123">
        <v>0.35</v>
      </c>
      <c r="E32" s="123">
        <v>0.1</v>
      </c>
      <c r="F32" s="123">
        <v>0.1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0.35</v>
      </c>
      <c r="D33" s="123">
        <v>0.53</v>
      </c>
      <c r="E33" s="123">
        <v>0.12</v>
      </c>
      <c r="F33" s="123">
        <v>0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0.5</v>
      </c>
      <c r="D34" s="125">
        <v>0.17</v>
      </c>
      <c r="E34" s="125">
        <v>0</v>
      </c>
      <c r="F34" s="125">
        <v>0.33</v>
      </c>
      <c r="G34" s="126">
        <v>0</v>
      </c>
    </row>
    <row r="35" spans="1:7" s="89" customFormat="1" x14ac:dyDescent="0.25">
      <c r="A35" s="333" t="s">
        <v>112</v>
      </c>
      <c r="B35" s="252" t="s">
        <v>634</v>
      </c>
      <c r="C35" s="145">
        <v>0</v>
      </c>
      <c r="D35" s="145">
        <v>0.36</v>
      </c>
      <c r="E35" s="145">
        <v>0.45</v>
      </c>
      <c r="F35" s="145">
        <v>0.18</v>
      </c>
      <c r="G35" s="144">
        <v>0</v>
      </c>
    </row>
    <row r="36" spans="1:7" s="89" customFormat="1" x14ac:dyDescent="0.25">
      <c r="A36" s="334"/>
      <c r="B36" s="252" t="s">
        <v>438</v>
      </c>
      <c r="C36" s="145">
        <v>0</v>
      </c>
      <c r="D36" s="145">
        <v>0.42</v>
      </c>
      <c r="E36" s="145">
        <v>0.5</v>
      </c>
      <c r="F36" s="145">
        <v>0.08</v>
      </c>
      <c r="G36" s="143">
        <v>0</v>
      </c>
    </row>
    <row r="37" spans="1:7" s="89" customFormat="1" ht="15" customHeight="1" x14ac:dyDescent="0.25">
      <c r="A37" s="334"/>
      <c r="B37" s="252" t="s">
        <v>635</v>
      </c>
      <c r="C37" s="145">
        <v>0</v>
      </c>
      <c r="D37" s="145">
        <v>0.4</v>
      </c>
      <c r="E37" s="145">
        <v>0.5</v>
      </c>
      <c r="F37" s="145">
        <v>0.1</v>
      </c>
      <c r="G37" s="143">
        <v>0</v>
      </c>
    </row>
    <row r="38" spans="1:7" s="89" customFormat="1" x14ac:dyDescent="0.25">
      <c r="A38" s="334"/>
      <c r="B38" s="252" t="s">
        <v>403</v>
      </c>
      <c r="C38" s="145">
        <v>0.23</v>
      </c>
      <c r="D38" s="145">
        <v>0.23</v>
      </c>
      <c r="E38" s="145">
        <v>0.46</v>
      </c>
      <c r="F38" s="145">
        <v>0.08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0.17</v>
      </c>
      <c r="E39" s="145">
        <v>0.5</v>
      </c>
      <c r="F39" s="145">
        <v>0.33</v>
      </c>
      <c r="G39" s="143">
        <v>0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0.3</v>
      </c>
      <c r="E40" s="145">
        <v>0.5</v>
      </c>
      <c r="F40" s="145">
        <v>0.2</v>
      </c>
      <c r="G40" s="143">
        <v>0</v>
      </c>
    </row>
    <row r="41" spans="1:7" s="89" customFormat="1" ht="15" customHeight="1" x14ac:dyDescent="0.25">
      <c r="A41" s="334"/>
      <c r="B41" s="252" t="s">
        <v>85</v>
      </c>
      <c r="C41" s="145">
        <v>0.17</v>
      </c>
      <c r="D41" s="145">
        <v>0.39</v>
      </c>
      <c r="E41" s="145">
        <v>0.39</v>
      </c>
      <c r="F41" s="145">
        <v>0.06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0.19</v>
      </c>
      <c r="D42" s="141">
        <v>0.43</v>
      </c>
      <c r="E42" s="141">
        <v>0.38</v>
      </c>
      <c r="F42" s="141">
        <v>0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0.36</v>
      </c>
      <c r="E43" s="123">
        <v>0.28999999999999998</v>
      </c>
      <c r="F43" s="123">
        <v>0.14000000000000001</v>
      </c>
      <c r="G43" s="124">
        <v>0.21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0.45</v>
      </c>
      <c r="E44" s="123">
        <v>0.55000000000000004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0.27</v>
      </c>
      <c r="D45" s="123">
        <v>0.33</v>
      </c>
      <c r="E45" s="123">
        <v>0.33</v>
      </c>
      <c r="F45" s="123">
        <v>0</v>
      </c>
      <c r="G45" s="124">
        <v>7.0000000000000007E-2</v>
      </c>
    </row>
    <row r="46" spans="1:7" s="89" customFormat="1" ht="15.75" thickBot="1" x14ac:dyDescent="0.3">
      <c r="A46" s="338"/>
      <c r="B46" s="256" t="s">
        <v>452</v>
      </c>
      <c r="C46" s="125">
        <v>0.2</v>
      </c>
      <c r="D46" s="125">
        <v>0.3</v>
      </c>
      <c r="E46" s="125">
        <v>0.4</v>
      </c>
      <c r="F46" s="125">
        <v>0</v>
      </c>
      <c r="G46" s="126">
        <v>0.1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0.09</v>
      </c>
      <c r="D47" s="145">
        <v>0.36</v>
      </c>
      <c r="E47" s="145">
        <v>0.09</v>
      </c>
      <c r="F47" s="145">
        <v>0.36</v>
      </c>
      <c r="G47" s="144">
        <v>0.09</v>
      </c>
    </row>
    <row r="48" spans="1:7" s="89" customFormat="1" x14ac:dyDescent="0.25">
      <c r="A48" s="334"/>
      <c r="B48" s="252" t="s">
        <v>293</v>
      </c>
      <c r="C48" s="145">
        <v>0.22</v>
      </c>
      <c r="D48" s="145">
        <v>0.56000000000000005</v>
      </c>
      <c r="E48" s="145">
        <v>0.11</v>
      </c>
      <c r="F48" s="145">
        <v>0.11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</v>
      </c>
      <c r="D49" s="145">
        <v>0.73</v>
      </c>
      <c r="E49" s="145">
        <v>0.09</v>
      </c>
      <c r="F49" s="145">
        <v>0.18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0.25</v>
      </c>
      <c r="D50" s="145">
        <v>0.5</v>
      </c>
      <c r="E50" s="145">
        <v>0.13</v>
      </c>
      <c r="F50" s="145">
        <v>0.13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0.25</v>
      </c>
      <c r="D51" s="145">
        <v>0.5</v>
      </c>
      <c r="E51" s="145">
        <v>0.13</v>
      </c>
      <c r="F51" s="145">
        <v>0.13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0.24</v>
      </c>
      <c r="D52" s="145">
        <v>0.18</v>
      </c>
      <c r="E52" s="145">
        <v>0.41</v>
      </c>
      <c r="F52" s="145">
        <v>0.18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0.44</v>
      </c>
      <c r="D53" s="145">
        <v>0.33</v>
      </c>
      <c r="E53" s="145">
        <v>0.11</v>
      </c>
      <c r="F53" s="145">
        <v>0.11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0.32</v>
      </c>
      <c r="D54" s="141">
        <v>0.57999999999999996</v>
      </c>
      <c r="E54" s="141">
        <v>0.05</v>
      </c>
      <c r="F54" s="141">
        <v>0.05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</v>
      </c>
      <c r="D55" s="123">
        <v>0.44</v>
      </c>
      <c r="E55" s="123">
        <v>0.56000000000000005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0.33</v>
      </c>
      <c r="E56" s="123">
        <v>0.67</v>
      </c>
      <c r="F56" s="123">
        <v>0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0.1</v>
      </c>
      <c r="D57" s="123">
        <v>0.2</v>
      </c>
      <c r="E57" s="123">
        <v>0.5</v>
      </c>
      <c r="F57" s="123">
        <v>0.1</v>
      </c>
      <c r="G57" s="124">
        <v>0.1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0.5</v>
      </c>
      <c r="E58" s="123">
        <v>0.25</v>
      </c>
      <c r="F58" s="123">
        <v>0.25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0.13</v>
      </c>
      <c r="D59" s="123">
        <v>0.38</v>
      </c>
      <c r="E59" s="123">
        <v>0.5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0.13</v>
      </c>
      <c r="D60" s="123">
        <v>0.53</v>
      </c>
      <c r="E60" s="123">
        <v>0.27</v>
      </c>
      <c r="F60" s="123">
        <v>7.0000000000000007E-2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</v>
      </c>
      <c r="D61" s="125">
        <v>0.25</v>
      </c>
      <c r="E61" s="125">
        <v>0.56000000000000005</v>
      </c>
      <c r="F61" s="125">
        <v>0.19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0.17</v>
      </c>
      <c r="D62" s="145">
        <v>0.33</v>
      </c>
      <c r="E62" s="145">
        <v>0.42</v>
      </c>
      <c r="F62" s="145">
        <v>0.08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0.38</v>
      </c>
      <c r="D63" s="145">
        <v>0.13</v>
      </c>
      <c r="E63" s="145">
        <v>0.5</v>
      </c>
      <c r="F63" s="145">
        <v>0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0.22</v>
      </c>
      <c r="D64" s="145">
        <v>0.33</v>
      </c>
      <c r="E64" s="145">
        <v>0.44</v>
      </c>
      <c r="F64" s="145">
        <v>0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0.15</v>
      </c>
      <c r="D65" s="145">
        <v>0.31</v>
      </c>
      <c r="E65" s="145">
        <v>0.46</v>
      </c>
      <c r="F65" s="145">
        <v>0.08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0.11</v>
      </c>
      <c r="D66" s="145">
        <v>0.56000000000000005</v>
      </c>
      <c r="E66" s="145">
        <v>0.33</v>
      </c>
      <c r="F66" s="145">
        <v>0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0.11</v>
      </c>
      <c r="D67" s="145">
        <v>0.44</v>
      </c>
      <c r="E67" s="145">
        <v>0.33</v>
      </c>
      <c r="F67" s="145">
        <v>0.11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0.13</v>
      </c>
      <c r="D68" s="145">
        <v>0.25</v>
      </c>
      <c r="E68" s="145">
        <v>0.25</v>
      </c>
      <c r="F68" s="145">
        <v>0.25</v>
      </c>
      <c r="G68" s="143">
        <v>0.13</v>
      </c>
    </row>
    <row r="69" spans="1:7" s="89" customFormat="1" ht="15" customHeight="1" thickBot="1" x14ac:dyDescent="0.3">
      <c r="A69" s="335"/>
      <c r="B69" s="219" t="s">
        <v>481</v>
      </c>
      <c r="C69" s="141">
        <v>0.17</v>
      </c>
      <c r="D69" s="141">
        <v>0.5</v>
      </c>
      <c r="E69" s="141">
        <v>0.17</v>
      </c>
      <c r="F69" s="141">
        <v>0.17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</v>
      </c>
      <c r="D70" s="123">
        <v>0.38</v>
      </c>
      <c r="E70" s="123">
        <v>0.46</v>
      </c>
      <c r="F70" s="123">
        <v>0.15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0.09</v>
      </c>
      <c r="D71" s="123">
        <v>0.45</v>
      </c>
      <c r="E71" s="123">
        <v>0.27</v>
      </c>
      <c r="F71" s="123">
        <v>0.09</v>
      </c>
      <c r="G71" s="124">
        <v>0.09</v>
      </c>
    </row>
    <row r="72" spans="1:7" s="89" customFormat="1" x14ac:dyDescent="0.25">
      <c r="A72" s="337"/>
      <c r="B72" s="253" t="s">
        <v>614</v>
      </c>
      <c r="C72" s="123">
        <v>0.1</v>
      </c>
      <c r="D72" s="123">
        <v>0.2</v>
      </c>
      <c r="E72" s="123">
        <v>0.3</v>
      </c>
      <c r="F72" s="123">
        <v>0.4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0.08</v>
      </c>
      <c r="D73" s="123">
        <v>0.23</v>
      </c>
      <c r="E73" s="123">
        <v>0.38</v>
      </c>
      <c r="F73" s="123">
        <v>0.31</v>
      </c>
      <c r="G73" s="124">
        <v>0</v>
      </c>
    </row>
    <row r="74" spans="1:7" s="89" customFormat="1" x14ac:dyDescent="0.25">
      <c r="A74" s="337"/>
      <c r="B74" s="253" t="s">
        <v>490</v>
      </c>
      <c r="C74" s="123">
        <v>0.14000000000000001</v>
      </c>
      <c r="D74" s="123">
        <v>0.71</v>
      </c>
      <c r="E74" s="123">
        <v>0</v>
      </c>
      <c r="F74" s="123">
        <v>0.14000000000000001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0.18</v>
      </c>
      <c r="D75" s="123">
        <v>0.45</v>
      </c>
      <c r="E75" s="123">
        <v>0.09</v>
      </c>
      <c r="F75" s="123">
        <v>0.27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0.5</v>
      </c>
      <c r="E76" s="125">
        <v>0.33</v>
      </c>
      <c r="F76" s="125">
        <v>0</v>
      </c>
      <c r="G76" s="126">
        <v>0.17</v>
      </c>
    </row>
    <row r="77" spans="1:7" s="89" customFormat="1" x14ac:dyDescent="0.25">
      <c r="A77" s="333" t="s">
        <v>113</v>
      </c>
      <c r="B77" s="252" t="s">
        <v>496</v>
      </c>
      <c r="C77" s="145">
        <v>0.28999999999999998</v>
      </c>
      <c r="D77" s="145">
        <v>0.28999999999999998</v>
      </c>
      <c r="E77" s="145">
        <v>0.28999999999999998</v>
      </c>
      <c r="F77" s="145">
        <v>0.14000000000000001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0.18</v>
      </c>
      <c r="D78" s="141">
        <v>0.55000000000000004</v>
      </c>
      <c r="E78" s="141">
        <v>0.18</v>
      </c>
      <c r="F78" s="141">
        <v>0.09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0.36</v>
      </c>
      <c r="E79" s="123">
        <v>0.36</v>
      </c>
      <c r="F79" s="123">
        <v>0.27</v>
      </c>
      <c r="G79" s="124">
        <v>0</v>
      </c>
    </row>
    <row r="80" spans="1:7" s="89" customFormat="1" x14ac:dyDescent="0.25">
      <c r="A80" s="337"/>
      <c r="B80" s="253" t="s">
        <v>501</v>
      </c>
      <c r="C80" s="123">
        <v>0.18</v>
      </c>
      <c r="D80" s="123">
        <v>0.45</v>
      </c>
      <c r="E80" s="123">
        <v>0.18</v>
      </c>
      <c r="F80" s="123">
        <v>0.09</v>
      </c>
      <c r="G80" s="124">
        <v>0.09</v>
      </c>
    </row>
    <row r="81" spans="1:7" s="89" customFormat="1" ht="15" customHeight="1" x14ac:dyDescent="0.25">
      <c r="A81" s="337"/>
      <c r="B81" s="253" t="s">
        <v>222</v>
      </c>
      <c r="C81" s="123">
        <v>0.11</v>
      </c>
      <c r="D81" s="123">
        <v>0.44</v>
      </c>
      <c r="E81" s="123">
        <v>0.28000000000000003</v>
      </c>
      <c r="F81" s="123">
        <v>0.11</v>
      </c>
      <c r="G81" s="124">
        <v>0.06</v>
      </c>
    </row>
    <row r="82" spans="1:7" s="89" customFormat="1" ht="15" customHeight="1" x14ac:dyDescent="0.25">
      <c r="A82" s="337"/>
      <c r="B82" s="253" t="s">
        <v>504</v>
      </c>
      <c r="C82" s="123">
        <v>0</v>
      </c>
      <c r="D82" s="123">
        <v>0.6</v>
      </c>
      <c r="E82" s="123">
        <v>0.3</v>
      </c>
      <c r="F82" s="123">
        <v>0</v>
      </c>
      <c r="G82" s="124">
        <v>0.1</v>
      </c>
    </row>
    <row r="83" spans="1:7" s="89" customFormat="1" x14ac:dyDescent="0.25">
      <c r="A83" s="337"/>
      <c r="B83" s="253" t="s">
        <v>30</v>
      </c>
      <c r="C83" s="123">
        <v>7.0000000000000007E-2</v>
      </c>
      <c r="D83" s="123">
        <v>0.7</v>
      </c>
      <c r="E83" s="123">
        <v>0.11</v>
      </c>
      <c r="F83" s="123">
        <v>7.0000000000000007E-2</v>
      </c>
      <c r="G83" s="124">
        <v>0.04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0.18</v>
      </c>
      <c r="E84" s="123">
        <v>0.36</v>
      </c>
      <c r="F84" s="123">
        <v>0.36</v>
      </c>
      <c r="G84" s="124">
        <v>0.09</v>
      </c>
    </row>
    <row r="85" spans="1:7" s="89" customFormat="1" x14ac:dyDescent="0.25">
      <c r="A85" s="337"/>
      <c r="B85" s="253" t="s">
        <v>508</v>
      </c>
      <c r="C85" s="123">
        <v>0.38</v>
      </c>
      <c r="D85" s="123">
        <v>0.5</v>
      </c>
      <c r="E85" s="123">
        <v>0.13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0.06</v>
      </c>
      <c r="D86" s="123">
        <v>0.67</v>
      </c>
      <c r="E86" s="123">
        <v>0.22</v>
      </c>
      <c r="F86" s="123">
        <v>0</v>
      </c>
      <c r="G86" s="124">
        <v>0.06</v>
      </c>
    </row>
    <row r="87" spans="1:7" s="89" customFormat="1" x14ac:dyDescent="0.25">
      <c r="A87" s="337"/>
      <c r="B87" s="253" t="s">
        <v>34</v>
      </c>
      <c r="C87" s="123">
        <v>7.0000000000000007E-2</v>
      </c>
      <c r="D87" s="123">
        <v>0.53</v>
      </c>
      <c r="E87" s="123">
        <v>0.4</v>
      </c>
      <c r="F87" s="123">
        <v>0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</v>
      </c>
      <c r="D88" s="123">
        <v>0.64</v>
      </c>
      <c r="E88" s="123">
        <v>0.27</v>
      </c>
      <c r="F88" s="123">
        <v>0.09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0.06</v>
      </c>
      <c r="E89" s="125">
        <v>0.25</v>
      </c>
      <c r="F89" s="125">
        <v>0.19</v>
      </c>
      <c r="G89" s="126">
        <v>0.5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</sheetData>
  <sortState ref="B91:G95">
    <sortCondition ref="B91:B95"/>
  </sortState>
  <mergeCells count="12">
    <mergeCell ref="A77:A78"/>
    <mergeCell ref="A79:A89"/>
    <mergeCell ref="A43:A46"/>
    <mergeCell ref="A47:A54"/>
    <mergeCell ref="A55:A61"/>
    <mergeCell ref="A62:A69"/>
    <mergeCell ref="A70:A76"/>
    <mergeCell ref="C4:H4"/>
    <mergeCell ref="B5:G5"/>
    <mergeCell ref="A10:A15"/>
    <mergeCell ref="A16:A34"/>
    <mergeCell ref="A35:A42"/>
  </mergeCells>
  <conditionalFormatting sqref="A91">
    <cfRule type="duplicateValues" dxfId="14" priority="1"/>
  </conditionalFormatting>
  <hyperlinks>
    <hyperlink ref="A1" location="'List of Figs &amp; Tables'!A1" display="Link to Index"/>
  </hyperlinks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18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385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0.09</v>
      </c>
      <c r="D10" s="145">
        <v>0.2</v>
      </c>
      <c r="E10" s="145">
        <v>0.23</v>
      </c>
      <c r="F10" s="145">
        <v>0.43</v>
      </c>
      <c r="G10" s="144">
        <v>0.05</v>
      </c>
    </row>
    <row r="11" spans="1:8" s="89" customFormat="1" x14ac:dyDescent="0.25">
      <c r="A11" s="334"/>
      <c r="B11" s="252" t="s">
        <v>69</v>
      </c>
      <c r="C11" s="145">
        <v>0.06</v>
      </c>
      <c r="D11" s="145">
        <v>0.16</v>
      </c>
      <c r="E11" s="145">
        <v>0.22</v>
      </c>
      <c r="F11" s="145">
        <v>0.47</v>
      </c>
      <c r="G11" s="143">
        <v>0.09</v>
      </c>
    </row>
    <row r="12" spans="1:8" s="89" customFormat="1" x14ac:dyDescent="0.25">
      <c r="A12" s="334"/>
      <c r="B12" s="252" t="s">
        <v>87</v>
      </c>
      <c r="C12" s="145">
        <v>0.18</v>
      </c>
      <c r="D12" s="145">
        <v>0.55000000000000004</v>
      </c>
      <c r="E12" s="145">
        <v>0.27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0.2</v>
      </c>
      <c r="D13" s="145">
        <v>0.3</v>
      </c>
      <c r="E13" s="145">
        <v>0.2</v>
      </c>
      <c r="F13" s="145">
        <v>0.3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0.33</v>
      </c>
      <c r="D14" s="145">
        <v>0.11</v>
      </c>
      <c r="E14" s="145">
        <v>0.11</v>
      </c>
      <c r="F14" s="145">
        <v>0.44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0.1</v>
      </c>
      <c r="D15" s="141">
        <v>0.47</v>
      </c>
      <c r="E15" s="141">
        <v>0.3</v>
      </c>
      <c r="F15" s="141">
        <v>0.1</v>
      </c>
      <c r="G15" s="142">
        <v>0.03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0.22</v>
      </c>
      <c r="D16" s="218">
        <v>0.44</v>
      </c>
      <c r="E16" s="218">
        <v>0.33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0.06</v>
      </c>
      <c r="D17" s="123">
        <v>0.44</v>
      </c>
      <c r="E17" s="123">
        <v>0.44</v>
      </c>
      <c r="F17" s="123">
        <v>0.06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</v>
      </c>
      <c r="D18" s="123">
        <v>0.08</v>
      </c>
      <c r="E18" s="123">
        <v>0.33</v>
      </c>
      <c r="F18" s="123">
        <v>0.5</v>
      </c>
      <c r="G18" s="124">
        <v>0.08</v>
      </c>
    </row>
    <row r="19" spans="1:7" s="89" customFormat="1" x14ac:dyDescent="0.25">
      <c r="A19" s="337"/>
      <c r="B19" s="253" t="s">
        <v>70</v>
      </c>
      <c r="C19" s="123">
        <v>0.04</v>
      </c>
      <c r="D19" s="123">
        <v>0.13</v>
      </c>
      <c r="E19" s="123">
        <v>0.48</v>
      </c>
      <c r="F19" s="123">
        <v>0.22</v>
      </c>
      <c r="G19" s="124">
        <v>0.13</v>
      </c>
    </row>
    <row r="20" spans="1:7" s="89" customFormat="1" ht="15" customHeight="1" x14ac:dyDescent="0.25">
      <c r="A20" s="337"/>
      <c r="B20" s="253" t="s">
        <v>78</v>
      </c>
      <c r="C20" s="123">
        <v>0.38</v>
      </c>
      <c r="D20" s="123">
        <v>0.5</v>
      </c>
      <c r="E20" s="123">
        <v>0.13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0.37</v>
      </c>
      <c r="D21" s="123">
        <v>0.26</v>
      </c>
      <c r="E21" s="123">
        <v>0.26</v>
      </c>
      <c r="F21" s="123">
        <v>0.11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0.13</v>
      </c>
      <c r="D22" s="123">
        <v>0.38</v>
      </c>
      <c r="E22" s="123">
        <v>0.38</v>
      </c>
      <c r="F22" s="123">
        <v>0.13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0.23</v>
      </c>
      <c r="D23" s="123">
        <v>0.62</v>
      </c>
      <c r="E23" s="123">
        <v>0.15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0.5</v>
      </c>
      <c r="D24" s="123">
        <v>0.28999999999999998</v>
      </c>
      <c r="E24" s="123">
        <v>0.21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0.18</v>
      </c>
      <c r="D25" s="123">
        <v>0.47</v>
      </c>
      <c r="E25" s="123">
        <v>0.28999999999999998</v>
      </c>
      <c r="F25" s="123">
        <v>0</v>
      </c>
      <c r="G25" s="124">
        <v>0.06</v>
      </c>
    </row>
    <row r="26" spans="1:7" s="89" customFormat="1" x14ac:dyDescent="0.25">
      <c r="A26" s="337"/>
      <c r="B26" s="253" t="s">
        <v>72</v>
      </c>
      <c r="C26" s="123">
        <v>0.44</v>
      </c>
      <c r="D26" s="123">
        <v>0.36</v>
      </c>
      <c r="E26" s="123">
        <v>0.2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0.17</v>
      </c>
      <c r="D27" s="123">
        <v>0.33</v>
      </c>
      <c r="E27" s="123">
        <v>0.5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0.54</v>
      </c>
      <c r="D28" s="123">
        <v>0.42</v>
      </c>
      <c r="E28" s="123">
        <v>0.04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0.13</v>
      </c>
      <c r="D29" s="123">
        <v>0.13</v>
      </c>
      <c r="E29" s="123">
        <v>0.75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0.57999999999999996</v>
      </c>
      <c r="D30" s="123">
        <v>0.38</v>
      </c>
      <c r="E30" s="123">
        <v>0.04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0.42</v>
      </c>
      <c r="D31" s="123">
        <v>0.08</v>
      </c>
      <c r="E31" s="123">
        <v>0.42</v>
      </c>
      <c r="F31" s="123">
        <v>0.08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0.63</v>
      </c>
      <c r="D32" s="123">
        <v>0.21</v>
      </c>
      <c r="E32" s="123">
        <v>0.16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0.18</v>
      </c>
      <c r="D33" s="123">
        <v>0.53</v>
      </c>
      <c r="E33" s="123">
        <v>0.24</v>
      </c>
      <c r="F33" s="123">
        <v>0</v>
      </c>
      <c r="G33" s="124">
        <v>0.06</v>
      </c>
    </row>
    <row r="34" spans="1:7" s="89" customFormat="1" ht="15.75" thickBot="1" x14ac:dyDescent="0.3">
      <c r="A34" s="338"/>
      <c r="B34" s="256" t="s">
        <v>602</v>
      </c>
      <c r="C34" s="125">
        <v>0</v>
      </c>
      <c r="D34" s="125">
        <v>0.17</v>
      </c>
      <c r="E34" s="125">
        <v>0.33</v>
      </c>
      <c r="F34" s="125">
        <v>0.33</v>
      </c>
      <c r="G34" s="126">
        <v>0.17</v>
      </c>
    </row>
    <row r="35" spans="1:7" s="89" customFormat="1" x14ac:dyDescent="0.25">
      <c r="A35" s="333" t="s">
        <v>112</v>
      </c>
      <c r="B35" s="252" t="s">
        <v>634</v>
      </c>
      <c r="C35" s="145">
        <v>0</v>
      </c>
      <c r="D35" s="145">
        <v>0</v>
      </c>
      <c r="E35" s="145">
        <v>0.33</v>
      </c>
      <c r="F35" s="145">
        <v>0.33</v>
      </c>
      <c r="G35" s="144">
        <v>0.33</v>
      </c>
    </row>
    <row r="36" spans="1:7" s="89" customFormat="1" x14ac:dyDescent="0.25">
      <c r="A36" s="334"/>
      <c r="B36" s="252" t="s">
        <v>438</v>
      </c>
      <c r="C36" s="145">
        <v>0.09</v>
      </c>
      <c r="D36" s="145">
        <v>0.09</v>
      </c>
      <c r="E36" s="145">
        <v>0.45</v>
      </c>
      <c r="F36" s="145">
        <v>0.27</v>
      </c>
      <c r="G36" s="143">
        <v>0.09</v>
      </c>
    </row>
    <row r="37" spans="1:7" s="89" customFormat="1" ht="15" customHeight="1" x14ac:dyDescent="0.25">
      <c r="A37" s="334"/>
      <c r="B37" s="252" t="s">
        <v>635</v>
      </c>
      <c r="C37" s="145">
        <v>0.08</v>
      </c>
      <c r="D37" s="145">
        <v>0.25</v>
      </c>
      <c r="E37" s="145">
        <v>0.5</v>
      </c>
      <c r="F37" s="145">
        <v>0.08</v>
      </c>
      <c r="G37" s="143">
        <v>0.08</v>
      </c>
    </row>
    <row r="38" spans="1:7" s="89" customFormat="1" x14ac:dyDescent="0.25">
      <c r="A38" s="334"/>
      <c r="B38" s="252" t="s">
        <v>403</v>
      </c>
      <c r="C38" s="145">
        <v>0.17</v>
      </c>
      <c r="D38" s="145">
        <v>0.17</v>
      </c>
      <c r="E38" s="145">
        <v>0.5</v>
      </c>
      <c r="F38" s="145">
        <v>0.17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</v>
      </c>
      <c r="E39" s="145">
        <v>0.5</v>
      </c>
      <c r="F39" s="145">
        <v>0</v>
      </c>
      <c r="G39" s="143">
        <v>0.5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</v>
      </c>
      <c r="E40" s="145">
        <v>0.33</v>
      </c>
      <c r="F40" s="145">
        <v>0.22</v>
      </c>
      <c r="G40" s="143">
        <v>0.44</v>
      </c>
    </row>
    <row r="41" spans="1:7" s="89" customFormat="1" ht="15" customHeight="1" x14ac:dyDescent="0.25">
      <c r="A41" s="334"/>
      <c r="B41" s="252" t="s">
        <v>85</v>
      </c>
      <c r="C41" s="145">
        <v>0</v>
      </c>
      <c r="D41" s="145">
        <v>0.35</v>
      </c>
      <c r="E41" s="145">
        <v>0.47</v>
      </c>
      <c r="F41" s="145">
        <v>0.12</v>
      </c>
      <c r="G41" s="143">
        <v>0.06</v>
      </c>
    </row>
    <row r="42" spans="1:7" s="89" customFormat="1" ht="15.75" thickBot="1" x14ac:dyDescent="0.3">
      <c r="A42" s="335"/>
      <c r="B42" s="219" t="s">
        <v>28</v>
      </c>
      <c r="C42" s="141">
        <v>0</v>
      </c>
      <c r="D42" s="141">
        <v>0.21</v>
      </c>
      <c r="E42" s="141">
        <v>0.53</v>
      </c>
      <c r="F42" s="141">
        <v>0.26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0.6</v>
      </c>
      <c r="E43" s="123">
        <v>0.2</v>
      </c>
      <c r="F43" s="123">
        <v>0.2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0.64</v>
      </c>
      <c r="E44" s="123">
        <v>0.36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</v>
      </c>
      <c r="D45" s="123">
        <v>0.08</v>
      </c>
      <c r="E45" s="123">
        <v>0.46</v>
      </c>
      <c r="F45" s="123">
        <v>0.38</v>
      </c>
      <c r="G45" s="124">
        <v>0.08</v>
      </c>
    </row>
    <row r="46" spans="1:7" s="89" customFormat="1" ht="15.75" thickBot="1" x14ac:dyDescent="0.3">
      <c r="A46" s="338"/>
      <c r="B46" s="256" t="s">
        <v>452</v>
      </c>
      <c r="C46" s="125">
        <v>0.11</v>
      </c>
      <c r="D46" s="125">
        <v>0.33</v>
      </c>
      <c r="E46" s="125">
        <v>0.56000000000000005</v>
      </c>
      <c r="F46" s="125">
        <v>0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</v>
      </c>
      <c r="D47" s="145">
        <v>0.1</v>
      </c>
      <c r="E47" s="145">
        <v>0.3</v>
      </c>
      <c r="F47" s="145">
        <v>0.3</v>
      </c>
      <c r="G47" s="144">
        <v>0.3</v>
      </c>
    </row>
    <row r="48" spans="1:7" s="89" customFormat="1" x14ac:dyDescent="0.25">
      <c r="A48" s="334"/>
      <c r="B48" s="252" t="s">
        <v>293</v>
      </c>
      <c r="C48" s="145">
        <v>0</v>
      </c>
      <c r="D48" s="145">
        <v>0.33</v>
      </c>
      <c r="E48" s="145">
        <v>0.44</v>
      </c>
      <c r="F48" s="145">
        <v>0.22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</v>
      </c>
      <c r="D49" s="145">
        <v>0.38</v>
      </c>
      <c r="E49" s="145">
        <v>0.25</v>
      </c>
      <c r="F49" s="145">
        <v>0.38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</v>
      </c>
      <c r="D50" s="145">
        <v>0.5</v>
      </c>
      <c r="E50" s="145">
        <v>0.25</v>
      </c>
      <c r="F50" s="145">
        <v>0.25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</v>
      </c>
      <c r="D51" s="145">
        <v>0.54</v>
      </c>
      <c r="E51" s="145">
        <v>0.23</v>
      </c>
      <c r="F51" s="145">
        <v>0.23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0.38</v>
      </c>
      <c r="D52" s="145">
        <v>0.38</v>
      </c>
      <c r="E52" s="145">
        <v>0.08</v>
      </c>
      <c r="F52" s="145">
        <v>0.08</v>
      </c>
      <c r="G52" s="143">
        <v>0.08</v>
      </c>
    </row>
    <row r="53" spans="1:8" s="89" customFormat="1" ht="15" customHeight="1" x14ac:dyDescent="0.25">
      <c r="A53" s="334"/>
      <c r="B53" s="252" t="s">
        <v>295</v>
      </c>
      <c r="C53" s="145">
        <v>0</v>
      </c>
      <c r="D53" s="145">
        <v>0.5</v>
      </c>
      <c r="E53" s="145">
        <v>0.38</v>
      </c>
      <c r="F53" s="145">
        <v>0.13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</v>
      </c>
      <c r="D54" s="141">
        <v>0.47</v>
      </c>
      <c r="E54" s="141">
        <v>0.41</v>
      </c>
      <c r="F54" s="141">
        <v>0.12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0.14000000000000001</v>
      </c>
      <c r="D55" s="123">
        <v>0.71</v>
      </c>
      <c r="E55" s="123">
        <v>0.14000000000000001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0.71</v>
      </c>
      <c r="E56" s="123">
        <v>0.28999999999999998</v>
      </c>
      <c r="F56" s="123">
        <v>0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0.86</v>
      </c>
      <c r="E57" s="123">
        <v>0</v>
      </c>
      <c r="F57" s="123">
        <v>0.14000000000000001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0.27</v>
      </c>
      <c r="E58" s="123">
        <v>0.64</v>
      </c>
      <c r="F58" s="123">
        <v>0.09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0.17</v>
      </c>
      <c r="D59" s="123">
        <v>0.67</v>
      </c>
      <c r="E59" s="123">
        <v>0.17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0.14000000000000001</v>
      </c>
      <c r="D60" s="123">
        <v>0.36</v>
      </c>
      <c r="E60" s="123">
        <v>0.28999999999999998</v>
      </c>
      <c r="F60" s="123">
        <v>0.21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0.06</v>
      </c>
      <c r="D61" s="125">
        <v>0.65</v>
      </c>
      <c r="E61" s="125">
        <v>0.18</v>
      </c>
      <c r="F61" s="125">
        <v>0.12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0.27</v>
      </c>
      <c r="D62" s="145">
        <v>0.55000000000000004</v>
      </c>
      <c r="E62" s="145">
        <v>0.09</v>
      </c>
      <c r="F62" s="145">
        <v>0.09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0.22</v>
      </c>
      <c r="D63" s="145">
        <v>0.67</v>
      </c>
      <c r="E63" s="145">
        <v>0</v>
      </c>
      <c r="F63" s="145">
        <v>0.11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0.1</v>
      </c>
      <c r="D64" s="145">
        <v>0.7</v>
      </c>
      <c r="E64" s="145">
        <v>0.1</v>
      </c>
      <c r="F64" s="145">
        <v>0.1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7.0000000000000007E-2</v>
      </c>
      <c r="D65" s="145">
        <v>0.56999999999999995</v>
      </c>
      <c r="E65" s="145">
        <v>0.21</v>
      </c>
      <c r="F65" s="145">
        <v>0.14000000000000001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0.89</v>
      </c>
      <c r="E66" s="145">
        <v>0.11</v>
      </c>
      <c r="F66" s="145">
        <v>0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0.11</v>
      </c>
      <c r="D67" s="145">
        <v>0.67</v>
      </c>
      <c r="E67" s="145">
        <v>0.11</v>
      </c>
      <c r="F67" s="145">
        <v>0.11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7.0000000000000007E-2</v>
      </c>
      <c r="D68" s="145">
        <v>0.27</v>
      </c>
      <c r="E68" s="145">
        <v>0.4</v>
      </c>
      <c r="F68" s="145">
        <v>0.27</v>
      </c>
      <c r="G68" s="143">
        <v>0</v>
      </c>
    </row>
    <row r="69" spans="1:7" s="89" customFormat="1" ht="15" customHeight="1" thickBot="1" x14ac:dyDescent="0.3">
      <c r="A69" s="335"/>
      <c r="B69" s="219" t="s">
        <v>481</v>
      </c>
      <c r="C69" s="141">
        <v>0.25</v>
      </c>
      <c r="D69" s="141">
        <v>0.75</v>
      </c>
      <c r="E69" s="141">
        <v>0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0.09</v>
      </c>
      <c r="D70" s="123">
        <v>0.64</v>
      </c>
      <c r="E70" s="123">
        <v>0.18</v>
      </c>
      <c r="F70" s="123">
        <v>0.09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0.13</v>
      </c>
      <c r="D71" s="123">
        <v>0.5</v>
      </c>
      <c r="E71" s="123">
        <v>0.25</v>
      </c>
      <c r="F71" s="123">
        <v>0.13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0.27</v>
      </c>
      <c r="D72" s="123">
        <v>0.27</v>
      </c>
      <c r="E72" s="123">
        <v>0.27</v>
      </c>
      <c r="F72" s="123">
        <v>0.18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0.08</v>
      </c>
      <c r="D73" s="123">
        <v>0.57999999999999996</v>
      </c>
      <c r="E73" s="123">
        <v>0.25</v>
      </c>
      <c r="F73" s="123">
        <v>0.08</v>
      </c>
      <c r="G73" s="124">
        <v>0</v>
      </c>
    </row>
    <row r="74" spans="1:7" s="89" customFormat="1" x14ac:dyDescent="0.25">
      <c r="A74" s="337"/>
      <c r="B74" s="253" t="s">
        <v>490</v>
      </c>
      <c r="C74" s="123">
        <v>0.2</v>
      </c>
      <c r="D74" s="123">
        <v>0.6</v>
      </c>
      <c r="E74" s="123">
        <v>0.2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0.11</v>
      </c>
      <c r="D75" s="123">
        <v>0.78</v>
      </c>
      <c r="E75" s="123">
        <v>0.11</v>
      </c>
      <c r="F75" s="123">
        <v>0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0.2</v>
      </c>
      <c r="E76" s="125">
        <v>0.4</v>
      </c>
      <c r="F76" s="125">
        <v>0.2</v>
      </c>
      <c r="G76" s="126">
        <v>0.2</v>
      </c>
    </row>
    <row r="77" spans="1:7" s="89" customFormat="1" x14ac:dyDescent="0.25">
      <c r="A77" s="333" t="s">
        <v>113</v>
      </c>
      <c r="B77" s="252" t="s">
        <v>496</v>
      </c>
      <c r="C77" s="145">
        <v>0.14000000000000001</v>
      </c>
      <c r="D77" s="145">
        <v>0.86</v>
      </c>
      <c r="E77" s="145">
        <v>0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0.18</v>
      </c>
      <c r="D78" s="141">
        <v>0.64</v>
      </c>
      <c r="E78" s="141">
        <v>0.18</v>
      </c>
      <c r="F78" s="141">
        <v>0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0.64</v>
      </c>
      <c r="E79" s="123">
        <v>0.27</v>
      </c>
      <c r="F79" s="123">
        <v>0.09</v>
      </c>
      <c r="G79" s="124">
        <v>0</v>
      </c>
    </row>
    <row r="80" spans="1:7" s="89" customFormat="1" x14ac:dyDescent="0.25">
      <c r="A80" s="337"/>
      <c r="B80" s="253" t="s">
        <v>501</v>
      </c>
      <c r="C80" s="123">
        <v>0.38</v>
      </c>
      <c r="D80" s="123">
        <v>0</v>
      </c>
      <c r="E80" s="123">
        <v>0.38</v>
      </c>
      <c r="F80" s="123">
        <v>0.25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0.17</v>
      </c>
      <c r="D81" s="123">
        <v>0.22</v>
      </c>
      <c r="E81" s="123">
        <v>0.44</v>
      </c>
      <c r="F81" s="123">
        <v>0.06</v>
      </c>
      <c r="G81" s="124">
        <v>0.11</v>
      </c>
    </row>
    <row r="82" spans="1:7" s="89" customFormat="1" ht="15" customHeight="1" x14ac:dyDescent="0.25">
      <c r="A82" s="337"/>
      <c r="B82" s="253" t="s">
        <v>504</v>
      </c>
      <c r="C82" s="123">
        <v>0</v>
      </c>
      <c r="D82" s="123">
        <v>0.5</v>
      </c>
      <c r="E82" s="123">
        <v>0.38</v>
      </c>
      <c r="F82" s="123">
        <v>0.13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0.04</v>
      </c>
      <c r="D83" s="123">
        <v>0.33</v>
      </c>
      <c r="E83" s="123">
        <v>0.48</v>
      </c>
      <c r="F83" s="123">
        <v>0.15</v>
      </c>
      <c r="G83" s="124">
        <v>0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0.3</v>
      </c>
      <c r="E84" s="123">
        <v>0.5</v>
      </c>
      <c r="F84" s="123">
        <v>0.2</v>
      </c>
      <c r="G84" s="124">
        <v>0</v>
      </c>
    </row>
    <row r="85" spans="1:7" s="89" customFormat="1" x14ac:dyDescent="0.25">
      <c r="A85" s="337"/>
      <c r="B85" s="253" t="s">
        <v>508</v>
      </c>
      <c r="C85" s="123">
        <v>0.13</v>
      </c>
      <c r="D85" s="123">
        <v>0.75</v>
      </c>
      <c r="E85" s="123">
        <v>0.13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0.1</v>
      </c>
      <c r="D86" s="123">
        <v>0.45</v>
      </c>
      <c r="E86" s="123">
        <v>0.45</v>
      </c>
      <c r="F86" s="123">
        <v>0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</v>
      </c>
      <c r="D87" s="123">
        <v>0.31</v>
      </c>
      <c r="E87" s="123">
        <v>0.5</v>
      </c>
      <c r="F87" s="123">
        <v>0.19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</v>
      </c>
      <c r="D88" s="123">
        <v>0.8</v>
      </c>
      <c r="E88" s="123">
        <v>0.2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0.25</v>
      </c>
      <c r="E89" s="125">
        <v>0.25</v>
      </c>
      <c r="F89" s="125">
        <v>0.31</v>
      </c>
      <c r="G89" s="126">
        <v>0.19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13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D31"/>
  <sheetViews>
    <sheetView zoomScale="80" zoomScaleNormal="80" workbookViewId="0">
      <selection activeCell="C41" sqref="C41"/>
    </sheetView>
  </sheetViews>
  <sheetFormatPr defaultRowHeight="15" x14ac:dyDescent="0.25"/>
  <cols>
    <col min="1" max="1" width="9.140625" style="63"/>
    <col min="2" max="2" width="65" style="63" customWidth="1"/>
    <col min="3" max="5" width="9.140625" style="63"/>
    <col min="6" max="6" width="66.7109375" style="63" bestFit="1" customWidth="1"/>
    <col min="7" max="16384" width="9.140625" style="63"/>
  </cols>
  <sheetData>
    <row r="1" spans="1:3" x14ac:dyDescent="0.25">
      <c r="A1" s="18" t="s">
        <v>89</v>
      </c>
    </row>
    <row r="2" spans="1:3" x14ac:dyDescent="0.25">
      <c r="B2" s="31" t="s">
        <v>0</v>
      </c>
    </row>
    <row r="4" spans="1:3" x14ac:dyDescent="0.25">
      <c r="B4" s="63" t="s">
        <v>14</v>
      </c>
      <c r="C4" s="2">
        <v>0.4546</v>
      </c>
    </row>
    <row r="5" spans="1:3" x14ac:dyDescent="0.25">
      <c r="B5" s="87" t="s">
        <v>15</v>
      </c>
      <c r="C5" s="2">
        <v>0.127</v>
      </c>
    </row>
    <row r="6" spans="1:3" x14ac:dyDescent="0.25">
      <c r="B6" s="87" t="s">
        <v>16</v>
      </c>
      <c r="C6" s="2">
        <v>3.9E-2</v>
      </c>
    </row>
    <row r="7" spans="1:3" x14ac:dyDescent="0.25">
      <c r="B7" s="87" t="s">
        <v>17</v>
      </c>
      <c r="C7" s="2">
        <v>1.4999999999999999E-2</v>
      </c>
    </row>
    <row r="8" spans="1:3" x14ac:dyDescent="0.25">
      <c r="B8" s="63" t="s">
        <v>18</v>
      </c>
      <c r="C8" s="2">
        <v>0.23139999999999999</v>
      </c>
    </row>
    <row r="9" spans="1:3" x14ac:dyDescent="0.25">
      <c r="B9" s="87" t="s">
        <v>19</v>
      </c>
      <c r="C9" s="2">
        <v>9.0300000000000005E-2</v>
      </c>
    </row>
    <row r="10" spans="1:3" x14ac:dyDescent="0.25">
      <c r="B10" s="87" t="s">
        <v>20</v>
      </c>
      <c r="C10" s="2">
        <v>2.9499999999999998E-2</v>
      </c>
    </row>
    <row r="11" spans="1:3" x14ac:dyDescent="0.25">
      <c r="B11" s="87" t="s">
        <v>21</v>
      </c>
      <c r="C11" s="2">
        <v>3.78E-2</v>
      </c>
    </row>
    <row r="12" spans="1:3" x14ac:dyDescent="0.25">
      <c r="C12" s="2"/>
    </row>
    <row r="13" spans="1:3" x14ac:dyDescent="0.25">
      <c r="C13" s="2"/>
    </row>
    <row r="14" spans="1:3" x14ac:dyDescent="0.25">
      <c r="B14" s="63" t="s">
        <v>215</v>
      </c>
      <c r="C14" s="2">
        <f>C4+C8</f>
        <v>0.68599999999999994</v>
      </c>
    </row>
    <row r="15" spans="1:3" x14ac:dyDescent="0.25">
      <c r="B15" s="87" t="s">
        <v>216</v>
      </c>
      <c r="C15" s="2">
        <f>C5+C6+C7+C9+C10+C11</f>
        <v>0.33859999999999996</v>
      </c>
    </row>
    <row r="20" spans="2:4" x14ac:dyDescent="0.25">
      <c r="B20" s="31" t="s">
        <v>22</v>
      </c>
    </row>
    <row r="21" spans="2:4" x14ac:dyDescent="0.25">
      <c r="B21" s="87" t="s">
        <v>15</v>
      </c>
      <c r="C21" s="2">
        <v>0.127</v>
      </c>
      <c r="D21" s="2">
        <f>1/$C$24*C21</f>
        <v>0.7016574585635359</v>
      </c>
    </row>
    <row r="22" spans="2:4" x14ac:dyDescent="0.25">
      <c r="B22" s="87" t="s">
        <v>16</v>
      </c>
      <c r="C22" s="2">
        <v>3.9E-2</v>
      </c>
      <c r="D22" s="2">
        <f t="shared" ref="D22:D24" si="0">1/$C$24*C22</f>
        <v>0.21546961325966851</v>
      </c>
    </row>
    <row r="23" spans="2:4" x14ac:dyDescent="0.25">
      <c r="B23" s="87" t="s">
        <v>17</v>
      </c>
      <c r="C23" s="2">
        <v>1.4999999999999999E-2</v>
      </c>
      <c r="D23" s="2">
        <f>1/$C$24*C23</f>
        <v>8.2872928176795577E-2</v>
      </c>
    </row>
    <row r="24" spans="2:4" x14ac:dyDescent="0.25">
      <c r="C24" s="35">
        <f>SUM(C21:C23)</f>
        <v>0.18099999999999999</v>
      </c>
      <c r="D24" s="2">
        <f t="shared" si="0"/>
        <v>1</v>
      </c>
    </row>
    <row r="27" spans="2:4" x14ac:dyDescent="0.25">
      <c r="B27" s="31" t="s">
        <v>217</v>
      </c>
    </row>
    <row r="28" spans="2:4" x14ac:dyDescent="0.25">
      <c r="B28" s="87" t="s">
        <v>19</v>
      </c>
      <c r="C28" s="2">
        <v>9.0300000000000005E-2</v>
      </c>
      <c r="D28" s="2">
        <f>1/$C$31*C28</f>
        <v>0.57296954314720816</v>
      </c>
    </row>
    <row r="29" spans="2:4" x14ac:dyDescent="0.25">
      <c r="B29" s="87" t="s">
        <v>20</v>
      </c>
      <c r="C29" s="2">
        <v>2.9499999999999998E-2</v>
      </c>
      <c r="D29" s="2">
        <f t="shared" ref="D29:D31" si="1">1/$C$31*C29</f>
        <v>0.18718274111675126</v>
      </c>
    </row>
    <row r="30" spans="2:4" x14ac:dyDescent="0.25">
      <c r="B30" s="87" t="s">
        <v>21</v>
      </c>
      <c r="C30" s="2">
        <v>3.78E-2</v>
      </c>
      <c r="D30" s="2">
        <f t="shared" si="1"/>
        <v>0.23984771573604061</v>
      </c>
    </row>
    <row r="31" spans="2:4" x14ac:dyDescent="0.25">
      <c r="C31" s="35">
        <f>SUM(C28:C30)</f>
        <v>0.15760000000000002</v>
      </c>
      <c r="D31" s="2">
        <f t="shared" si="1"/>
        <v>1</v>
      </c>
    </row>
  </sheetData>
  <hyperlinks>
    <hyperlink ref="A1" location="'List of Figs &amp; Tables'!A1" display="Link to Index"/>
  </hyperlinks>
  <pageMargins left="0.7" right="0.7" top="0.75" bottom="0.75" header="0.3" footer="0.3"/>
  <pageSetup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18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384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0.15</v>
      </c>
      <c r="D10" s="145">
        <v>0.3</v>
      </c>
      <c r="E10" s="145">
        <v>0.26</v>
      </c>
      <c r="F10" s="145">
        <v>0.24</v>
      </c>
      <c r="G10" s="144">
        <v>0.06</v>
      </c>
    </row>
    <row r="11" spans="1:8" s="89" customFormat="1" x14ac:dyDescent="0.25">
      <c r="A11" s="334"/>
      <c r="B11" s="252" t="s">
        <v>69</v>
      </c>
      <c r="C11" s="145">
        <v>0.09</v>
      </c>
      <c r="D11" s="145">
        <v>0.28000000000000003</v>
      </c>
      <c r="E11" s="145">
        <v>0.25</v>
      </c>
      <c r="F11" s="145">
        <v>0.25</v>
      </c>
      <c r="G11" s="143">
        <v>0.13</v>
      </c>
    </row>
    <row r="12" spans="1:8" s="89" customFormat="1" x14ac:dyDescent="0.25">
      <c r="A12" s="334"/>
      <c r="B12" s="252" t="s">
        <v>87</v>
      </c>
      <c r="C12" s="145">
        <v>0.09</v>
      </c>
      <c r="D12" s="145">
        <v>0.73</v>
      </c>
      <c r="E12" s="145">
        <v>0.18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0.2</v>
      </c>
      <c r="D13" s="145">
        <v>0.5</v>
      </c>
      <c r="E13" s="145">
        <v>0.2</v>
      </c>
      <c r="F13" s="145">
        <v>0.1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0.33</v>
      </c>
      <c r="D14" s="145">
        <v>0.33</v>
      </c>
      <c r="E14" s="145">
        <v>0.22</v>
      </c>
      <c r="F14" s="145">
        <v>0.11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0.21</v>
      </c>
      <c r="D15" s="141">
        <v>0.48</v>
      </c>
      <c r="E15" s="141">
        <v>0.17</v>
      </c>
      <c r="F15" s="141">
        <v>0.1</v>
      </c>
      <c r="G15" s="142">
        <v>0.03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0.33</v>
      </c>
      <c r="D16" s="218">
        <v>0.56000000000000005</v>
      </c>
      <c r="E16" s="218">
        <v>0.11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0.18</v>
      </c>
      <c r="D17" s="123">
        <v>0.47</v>
      </c>
      <c r="E17" s="123">
        <v>0.28999999999999998</v>
      </c>
      <c r="F17" s="123">
        <v>0.06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</v>
      </c>
      <c r="D18" s="123">
        <v>0</v>
      </c>
      <c r="E18" s="123">
        <v>0.64</v>
      </c>
      <c r="F18" s="123">
        <v>0.27</v>
      </c>
      <c r="G18" s="124">
        <v>0.09</v>
      </c>
    </row>
    <row r="19" spans="1:7" s="89" customFormat="1" x14ac:dyDescent="0.25">
      <c r="A19" s="337"/>
      <c r="B19" s="253" t="s">
        <v>70</v>
      </c>
      <c r="C19" s="123">
        <v>0.05</v>
      </c>
      <c r="D19" s="123">
        <v>0.19</v>
      </c>
      <c r="E19" s="123">
        <v>0.48</v>
      </c>
      <c r="F19" s="123">
        <v>0.14000000000000001</v>
      </c>
      <c r="G19" s="124">
        <v>0.14000000000000001</v>
      </c>
    </row>
    <row r="20" spans="1:7" s="89" customFormat="1" ht="15" customHeight="1" x14ac:dyDescent="0.25">
      <c r="A20" s="337"/>
      <c r="B20" s="253" t="s">
        <v>78</v>
      </c>
      <c r="C20" s="123">
        <v>0.21</v>
      </c>
      <c r="D20" s="123">
        <v>0.71</v>
      </c>
      <c r="E20" s="123">
        <v>7.0000000000000007E-2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0.27</v>
      </c>
      <c r="D21" s="123">
        <v>0.46</v>
      </c>
      <c r="E21" s="123">
        <v>0.15</v>
      </c>
      <c r="F21" s="123">
        <v>0.12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</v>
      </c>
      <c r="D22" s="123">
        <v>0.38</v>
      </c>
      <c r="E22" s="123">
        <v>0.5</v>
      </c>
      <c r="F22" s="123">
        <v>0.13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0.15</v>
      </c>
      <c r="D23" s="123">
        <v>0.77</v>
      </c>
      <c r="E23" s="123">
        <v>0.08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0.42</v>
      </c>
      <c r="D24" s="123">
        <v>0.33</v>
      </c>
      <c r="E24" s="123">
        <v>0.25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0.13</v>
      </c>
      <c r="D25" s="123">
        <v>0.5</v>
      </c>
      <c r="E25" s="123">
        <v>0.31</v>
      </c>
      <c r="F25" s="123">
        <v>0</v>
      </c>
      <c r="G25" s="124">
        <v>0.06</v>
      </c>
    </row>
    <row r="26" spans="1:7" s="89" customFormat="1" x14ac:dyDescent="0.25">
      <c r="A26" s="337"/>
      <c r="B26" s="253" t="s">
        <v>72</v>
      </c>
      <c r="C26" s="123">
        <v>0.32</v>
      </c>
      <c r="D26" s="123">
        <v>0.56000000000000005</v>
      </c>
      <c r="E26" s="123">
        <v>0.12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0.08</v>
      </c>
      <c r="D27" s="123">
        <v>0.42</v>
      </c>
      <c r="E27" s="123">
        <v>0.5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0.35</v>
      </c>
      <c r="D28" s="123">
        <v>0.62</v>
      </c>
      <c r="E28" s="123">
        <v>0.04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0.13</v>
      </c>
      <c r="D29" s="123">
        <v>0.38</v>
      </c>
      <c r="E29" s="123">
        <v>0.38</v>
      </c>
      <c r="F29" s="123">
        <v>0</v>
      </c>
      <c r="G29" s="124">
        <v>0.13</v>
      </c>
    </row>
    <row r="30" spans="1:7" s="89" customFormat="1" x14ac:dyDescent="0.25">
      <c r="A30" s="337"/>
      <c r="B30" s="253" t="s">
        <v>61</v>
      </c>
      <c r="C30" s="123">
        <v>0.46</v>
      </c>
      <c r="D30" s="123">
        <v>0.52</v>
      </c>
      <c r="E30" s="123">
        <v>0.02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0.36</v>
      </c>
      <c r="D31" s="123">
        <v>0.09</v>
      </c>
      <c r="E31" s="123">
        <v>0.55000000000000004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0.47</v>
      </c>
      <c r="D32" s="123">
        <v>0.37</v>
      </c>
      <c r="E32" s="123">
        <v>0.11</v>
      </c>
      <c r="F32" s="123">
        <v>0.05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0.44</v>
      </c>
      <c r="D33" s="123">
        <v>0.25</v>
      </c>
      <c r="E33" s="123">
        <v>0.19</v>
      </c>
      <c r="F33" s="123">
        <v>0.13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0.17</v>
      </c>
      <c r="D34" s="125">
        <v>0.17</v>
      </c>
      <c r="E34" s="125">
        <v>0.17</v>
      </c>
      <c r="F34" s="125">
        <v>0.5</v>
      </c>
      <c r="G34" s="126">
        <v>0</v>
      </c>
    </row>
    <row r="35" spans="1:7" s="89" customFormat="1" x14ac:dyDescent="0.25">
      <c r="A35" s="333" t="s">
        <v>112</v>
      </c>
      <c r="B35" s="252" t="s">
        <v>634</v>
      </c>
      <c r="C35" s="145">
        <v>0</v>
      </c>
      <c r="D35" s="145">
        <v>0.2</v>
      </c>
      <c r="E35" s="145">
        <v>0.2</v>
      </c>
      <c r="F35" s="145">
        <v>0.3</v>
      </c>
      <c r="G35" s="144">
        <v>0.3</v>
      </c>
    </row>
    <row r="36" spans="1:7" s="89" customFormat="1" x14ac:dyDescent="0.25">
      <c r="A36" s="334"/>
      <c r="B36" s="252" t="s">
        <v>438</v>
      </c>
      <c r="C36" s="145">
        <v>0.09</v>
      </c>
      <c r="D36" s="145">
        <v>0.27</v>
      </c>
      <c r="E36" s="145">
        <v>0.27</v>
      </c>
      <c r="F36" s="145">
        <v>0.18</v>
      </c>
      <c r="G36" s="143">
        <v>0.18</v>
      </c>
    </row>
    <row r="37" spans="1:7" s="89" customFormat="1" ht="15" customHeight="1" x14ac:dyDescent="0.25">
      <c r="A37" s="334"/>
      <c r="B37" s="252" t="s">
        <v>635</v>
      </c>
      <c r="C37" s="145">
        <v>0.1</v>
      </c>
      <c r="D37" s="145">
        <v>0.5</v>
      </c>
      <c r="E37" s="145">
        <v>0.3</v>
      </c>
      <c r="F37" s="145">
        <v>0</v>
      </c>
      <c r="G37" s="143">
        <v>0.1</v>
      </c>
    </row>
    <row r="38" spans="1:7" s="89" customFormat="1" x14ac:dyDescent="0.25">
      <c r="A38" s="334"/>
      <c r="B38" s="252" t="s">
        <v>403</v>
      </c>
      <c r="C38" s="145">
        <v>0.17</v>
      </c>
      <c r="D38" s="145">
        <v>0.25</v>
      </c>
      <c r="E38" s="145">
        <v>0.57999999999999996</v>
      </c>
      <c r="F38" s="145">
        <v>0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0.17</v>
      </c>
      <c r="E39" s="145">
        <v>0.17</v>
      </c>
      <c r="F39" s="145">
        <v>0.33</v>
      </c>
      <c r="G39" s="143">
        <v>0.33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0.13</v>
      </c>
      <c r="E40" s="145">
        <v>0.25</v>
      </c>
      <c r="F40" s="145">
        <v>0.25</v>
      </c>
      <c r="G40" s="143">
        <v>0.38</v>
      </c>
    </row>
    <row r="41" spans="1:7" s="89" customFormat="1" ht="15" customHeight="1" x14ac:dyDescent="0.25">
      <c r="A41" s="334"/>
      <c r="B41" s="252" t="s">
        <v>85</v>
      </c>
      <c r="C41" s="145">
        <v>7.0000000000000007E-2</v>
      </c>
      <c r="D41" s="145">
        <v>0.53</v>
      </c>
      <c r="E41" s="145">
        <v>0.2</v>
      </c>
      <c r="F41" s="145">
        <v>0.2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</v>
      </c>
      <c r="D42" s="141">
        <v>0.59</v>
      </c>
      <c r="E42" s="141">
        <v>0.24</v>
      </c>
      <c r="F42" s="141">
        <v>0.18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0.33</v>
      </c>
      <c r="E43" s="123">
        <v>0.33</v>
      </c>
      <c r="F43" s="123">
        <v>0.33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0.56000000000000005</v>
      </c>
      <c r="E44" s="123">
        <v>0.44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0.15</v>
      </c>
      <c r="D45" s="123">
        <v>0.31</v>
      </c>
      <c r="E45" s="123">
        <v>0.15</v>
      </c>
      <c r="F45" s="123">
        <v>0.23</v>
      </c>
      <c r="G45" s="124">
        <v>0.15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0.28999999999999998</v>
      </c>
      <c r="E46" s="125">
        <v>0.28999999999999998</v>
      </c>
      <c r="F46" s="125">
        <v>0.43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</v>
      </c>
      <c r="D47" s="145">
        <v>0.11</v>
      </c>
      <c r="E47" s="145">
        <v>0.33</v>
      </c>
      <c r="F47" s="145">
        <v>0.22</v>
      </c>
      <c r="G47" s="144">
        <v>0.33</v>
      </c>
    </row>
    <row r="48" spans="1:7" s="89" customFormat="1" x14ac:dyDescent="0.25">
      <c r="A48" s="334"/>
      <c r="B48" s="252" t="s">
        <v>293</v>
      </c>
      <c r="C48" s="145">
        <v>0.11</v>
      </c>
      <c r="D48" s="145">
        <v>0.78</v>
      </c>
      <c r="E48" s="145">
        <v>0.11</v>
      </c>
      <c r="F48" s="145">
        <v>0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</v>
      </c>
      <c r="D49" s="145">
        <v>0.56999999999999995</v>
      </c>
      <c r="E49" s="145">
        <v>0.43</v>
      </c>
      <c r="F49" s="145">
        <v>0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0.38</v>
      </c>
      <c r="D50" s="145">
        <v>0.5</v>
      </c>
      <c r="E50" s="145">
        <v>0</v>
      </c>
      <c r="F50" s="145">
        <v>0.13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0.17</v>
      </c>
      <c r="D51" s="145">
        <v>0.67</v>
      </c>
      <c r="E51" s="145">
        <v>0.08</v>
      </c>
      <c r="F51" s="145">
        <v>0.08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0.63</v>
      </c>
      <c r="D52" s="145">
        <v>0.25</v>
      </c>
      <c r="E52" s="145">
        <v>0.13</v>
      </c>
      <c r="F52" s="145">
        <v>0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0.25</v>
      </c>
      <c r="D53" s="145">
        <v>0.25</v>
      </c>
      <c r="E53" s="145">
        <v>0.38</v>
      </c>
      <c r="F53" s="145">
        <v>0.13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0.28999999999999998</v>
      </c>
      <c r="D54" s="141">
        <v>0.41</v>
      </c>
      <c r="E54" s="141">
        <v>0.24</v>
      </c>
      <c r="F54" s="141">
        <v>0.06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</v>
      </c>
      <c r="D55" s="123">
        <v>0.5</v>
      </c>
      <c r="E55" s="123">
        <v>0.38</v>
      </c>
      <c r="F55" s="123">
        <v>0.13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0.33</v>
      </c>
      <c r="E56" s="123">
        <v>0.33</v>
      </c>
      <c r="F56" s="123">
        <v>0.33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0.33</v>
      </c>
      <c r="E57" s="123">
        <v>0.5</v>
      </c>
      <c r="F57" s="123">
        <v>0.17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0.09</v>
      </c>
      <c r="D58" s="123">
        <v>0.18</v>
      </c>
      <c r="E58" s="123">
        <v>0.64</v>
      </c>
      <c r="F58" s="123">
        <v>0.09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0.17</v>
      </c>
      <c r="D59" s="123">
        <v>0.17</v>
      </c>
      <c r="E59" s="123">
        <v>0.67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0.08</v>
      </c>
      <c r="D60" s="123">
        <v>0.23</v>
      </c>
      <c r="E60" s="123">
        <v>0.62</v>
      </c>
      <c r="F60" s="123">
        <v>0.08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0.13</v>
      </c>
      <c r="D61" s="125">
        <v>0.27</v>
      </c>
      <c r="E61" s="125">
        <v>0.6</v>
      </c>
      <c r="F61" s="125">
        <v>0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0.27</v>
      </c>
      <c r="D62" s="145">
        <v>0.45</v>
      </c>
      <c r="E62" s="145">
        <v>0.27</v>
      </c>
      <c r="F62" s="145">
        <v>0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0.25</v>
      </c>
      <c r="D63" s="145">
        <v>0.5</v>
      </c>
      <c r="E63" s="145">
        <v>0.13</v>
      </c>
      <c r="F63" s="145">
        <v>0.13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0.11</v>
      </c>
      <c r="D64" s="145">
        <v>0.44</v>
      </c>
      <c r="E64" s="145">
        <v>0.22</v>
      </c>
      <c r="F64" s="145">
        <v>0.22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0.08</v>
      </c>
      <c r="D65" s="145">
        <v>0.33</v>
      </c>
      <c r="E65" s="145">
        <v>0.17</v>
      </c>
      <c r="F65" s="145">
        <v>0.42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0.63</v>
      </c>
      <c r="E66" s="145">
        <v>0.25</v>
      </c>
      <c r="F66" s="145">
        <v>0.13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0.13</v>
      </c>
      <c r="D67" s="145">
        <v>0.13</v>
      </c>
      <c r="E67" s="145">
        <v>0.63</v>
      </c>
      <c r="F67" s="145">
        <v>0.13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7.0000000000000007E-2</v>
      </c>
      <c r="D68" s="145">
        <v>0.33</v>
      </c>
      <c r="E68" s="145">
        <v>0.27</v>
      </c>
      <c r="F68" s="145">
        <v>0.27</v>
      </c>
      <c r="G68" s="143">
        <v>7.0000000000000007E-2</v>
      </c>
    </row>
    <row r="69" spans="1:7" s="89" customFormat="1" ht="15" customHeight="1" thickBot="1" x14ac:dyDescent="0.3">
      <c r="A69" s="335"/>
      <c r="B69" s="219" t="s">
        <v>481</v>
      </c>
      <c r="C69" s="141">
        <v>0</v>
      </c>
      <c r="D69" s="141">
        <v>0.56999999999999995</v>
      </c>
      <c r="E69" s="141">
        <v>0.43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0.1</v>
      </c>
      <c r="D70" s="123">
        <v>0.4</v>
      </c>
      <c r="E70" s="123">
        <v>0.3</v>
      </c>
      <c r="F70" s="123">
        <v>0.2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0.28999999999999998</v>
      </c>
      <c r="D71" s="123">
        <v>0.14000000000000001</v>
      </c>
      <c r="E71" s="123">
        <v>0.28999999999999998</v>
      </c>
      <c r="F71" s="123">
        <v>0.28999999999999998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</v>
      </c>
      <c r="D72" s="123">
        <v>0.4</v>
      </c>
      <c r="E72" s="123">
        <v>0.3</v>
      </c>
      <c r="F72" s="123">
        <v>0.3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0.17</v>
      </c>
      <c r="E73" s="123">
        <v>0.5</v>
      </c>
      <c r="F73" s="123">
        <v>0.25</v>
      </c>
      <c r="G73" s="124">
        <v>0.08</v>
      </c>
    </row>
    <row r="74" spans="1:7" s="89" customFormat="1" x14ac:dyDescent="0.25">
      <c r="A74" s="337"/>
      <c r="B74" s="253" t="s">
        <v>490</v>
      </c>
      <c r="C74" s="123">
        <v>0.17</v>
      </c>
      <c r="D74" s="123">
        <v>0.67</v>
      </c>
      <c r="E74" s="123">
        <v>0.17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0.22</v>
      </c>
      <c r="D75" s="123">
        <v>0.33</v>
      </c>
      <c r="E75" s="123">
        <v>0.22</v>
      </c>
      <c r="F75" s="123">
        <v>0.22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</v>
      </c>
      <c r="E76" s="125">
        <v>0.33</v>
      </c>
      <c r="F76" s="125">
        <v>0.67</v>
      </c>
      <c r="G76" s="126">
        <v>0</v>
      </c>
    </row>
    <row r="77" spans="1:7" s="89" customFormat="1" x14ac:dyDescent="0.25">
      <c r="A77" s="333" t="s">
        <v>113</v>
      </c>
      <c r="B77" s="252" t="s">
        <v>496</v>
      </c>
      <c r="C77" s="145">
        <v>0.14000000000000001</v>
      </c>
      <c r="D77" s="145">
        <v>0.56999999999999995</v>
      </c>
      <c r="E77" s="145">
        <v>0.28999999999999998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0.18</v>
      </c>
      <c r="D78" s="141">
        <v>0.64</v>
      </c>
      <c r="E78" s="141">
        <v>0.18</v>
      </c>
      <c r="F78" s="141">
        <v>0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0.3</v>
      </c>
      <c r="E79" s="123">
        <v>0.5</v>
      </c>
      <c r="F79" s="123">
        <v>0.1</v>
      </c>
      <c r="G79" s="124">
        <v>0.1</v>
      </c>
    </row>
    <row r="80" spans="1:7" s="89" customFormat="1" x14ac:dyDescent="0.25">
      <c r="A80" s="337"/>
      <c r="B80" s="253" t="s">
        <v>501</v>
      </c>
      <c r="C80" s="123">
        <v>0.38</v>
      </c>
      <c r="D80" s="123">
        <v>0.13</v>
      </c>
      <c r="E80" s="123">
        <v>0.5</v>
      </c>
      <c r="F80" s="123">
        <v>0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0.25</v>
      </c>
      <c r="D81" s="123">
        <v>0.19</v>
      </c>
      <c r="E81" s="123">
        <v>0.38</v>
      </c>
      <c r="F81" s="123">
        <v>0</v>
      </c>
      <c r="G81" s="124">
        <v>0.19</v>
      </c>
    </row>
    <row r="82" spans="1:7" s="89" customFormat="1" ht="15" customHeight="1" x14ac:dyDescent="0.25">
      <c r="A82" s="337"/>
      <c r="B82" s="253" t="s">
        <v>504</v>
      </c>
      <c r="C82" s="123">
        <v>0.17</v>
      </c>
      <c r="D82" s="123">
        <v>0.5</v>
      </c>
      <c r="E82" s="123">
        <v>0.33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0.04</v>
      </c>
      <c r="D83" s="123">
        <v>0.44</v>
      </c>
      <c r="E83" s="123">
        <v>0.44</v>
      </c>
      <c r="F83" s="123">
        <v>7.0000000000000007E-2</v>
      </c>
      <c r="G83" s="124">
        <v>0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0.38</v>
      </c>
      <c r="E84" s="123">
        <v>0.25</v>
      </c>
      <c r="F84" s="123">
        <v>0.25</v>
      </c>
      <c r="G84" s="124">
        <v>0.13</v>
      </c>
    </row>
    <row r="85" spans="1:7" s="89" customFormat="1" x14ac:dyDescent="0.25">
      <c r="A85" s="337"/>
      <c r="B85" s="253" t="s">
        <v>508</v>
      </c>
      <c r="C85" s="123">
        <v>0</v>
      </c>
      <c r="D85" s="123">
        <v>0.88</v>
      </c>
      <c r="E85" s="123">
        <v>0.13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0.05</v>
      </c>
      <c r="D86" s="123">
        <v>0.26</v>
      </c>
      <c r="E86" s="123">
        <v>0.63</v>
      </c>
      <c r="F86" s="123">
        <v>0.05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0.06</v>
      </c>
      <c r="D87" s="123">
        <v>0.25</v>
      </c>
      <c r="E87" s="123">
        <v>0.63</v>
      </c>
      <c r="F87" s="123">
        <v>0.06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</v>
      </c>
      <c r="D88" s="123">
        <v>0.89</v>
      </c>
      <c r="E88" s="123">
        <v>0.11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0</v>
      </c>
      <c r="E89" s="125">
        <v>0.25</v>
      </c>
      <c r="F89" s="125">
        <v>0.31</v>
      </c>
      <c r="G89" s="126">
        <v>0.44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12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18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383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0.1</v>
      </c>
      <c r="D10" s="145">
        <v>0.17</v>
      </c>
      <c r="E10" s="145">
        <v>0.35</v>
      </c>
      <c r="F10" s="145">
        <v>0.38</v>
      </c>
      <c r="G10" s="144">
        <v>0</v>
      </c>
    </row>
    <row r="11" spans="1:8" s="89" customFormat="1" x14ac:dyDescent="0.25">
      <c r="A11" s="334"/>
      <c r="B11" s="252" t="s">
        <v>69</v>
      </c>
      <c r="C11" s="145">
        <v>0.06</v>
      </c>
      <c r="D11" s="145">
        <v>0.13</v>
      </c>
      <c r="E11" s="145">
        <v>0.39</v>
      </c>
      <c r="F11" s="145">
        <v>0.35</v>
      </c>
      <c r="G11" s="143">
        <v>0.06</v>
      </c>
    </row>
    <row r="12" spans="1:8" s="89" customFormat="1" x14ac:dyDescent="0.25">
      <c r="A12" s="334"/>
      <c r="B12" s="252" t="s">
        <v>87</v>
      </c>
      <c r="C12" s="145">
        <v>0.18</v>
      </c>
      <c r="D12" s="145">
        <v>0.45</v>
      </c>
      <c r="E12" s="145">
        <v>0.27</v>
      </c>
      <c r="F12" s="145">
        <v>0.09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0.2</v>
      </c>
      <c r="D13" s="145">
        <v>0.4</v>
      </c>
      <c r="E13" s="145">
        <v>0.2</v>
      </c>
      <c r="F13" s="145">
        <v>0.2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0.38</v>
      </c>
      <c r="D14" s="145">
        <v>0.13</v>
      </c>
      <c r="E14" s="145">
        <v>0.38</v>
      </c>
      <c r="F14" s="145">
        <v>0.13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0.1</v>
      </c>
      <c r="D15" s="141">
        <v>0.45</v>
      </c>
      <c r="E15" s="141">
        <v>0.31</v>
      </c>
      <c r="F15" s="141">
        <v>0.1</v>
      </c>
      <c r="G15" s="142">
        <v>0.03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0.13</v>
      </c>
      <c r="D16" s="218">
        <v>0.75</v>
      </c>
      <c r="E16" s="218">
        <v>0.13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7.0000000000000007E-2</v>
      </c>
      <c r="D17" s="123">
        <v>0.47</v>
      </c>
      <c r="E17" s="123">
        <v>0.33</v>
      </c>
      <c r="F17" s="123">
        <v>0.13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</v>
      </c>
      <c r="D18" s="123">
        <v>0</v>
      </c>
      <c r="E18" s="123">
        <v>0.56000000000000005</v>
      </c>
      <c r="F18" s="123">
        <v>0.33</v>
      </c>
      <c r="G18" s="124">
        <v>0.11</v>
      </c>
    </row>
    <row r="19" spans="1:7" s="89" customFormat="1" x14ac:dyDescent="0.25">
      <c r="A19" s="337"/>
      <c r="B19" s="253" t="s">
        <v>70</v>
      </c>
      <c r="C19" s="123">
        <v>0.05</v>
      </c>
      <c r="D19" s="123">
        <v>0.16</v>
      </c>
      <c r="E19" s="123">
        <v>0.47</v>
      </c>
      <c r="F19" s="123">
        <v>0.21</v>
      </c>
      <c r="G19" s="124">
        <v>0.11</v>
      </c>
    </row>
    <row r="20" spans="1:7" s="89" customFormat="1" ht="15" customHeight="1" x14ac:dyDescent="0.25">
      <c r="A20" s="337"/>
      <c r="B20" s="253" t="s">
        <v>78</v>
      </c>
      <c r="C20" s="123">
        <v>0.14000000000000001</v>
      </c>
      <c r="D20" s="123">
        <v>0.79</v>
      </c>
      <c r="E20" s="123">
        <v>7.0000000000000007E-2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0.13</v>
      </c>
      <c r="D21" s="123">
        <v>0.54</v>
      </c>
      <c r="E21" s="123">
        <v>0.21</v>
      </c>
      <c r="F21" s="123">
        <v>0.13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</v>
      </c>
      <c r="D22" s="123">
        <v>0.5</v>
      </c>
      <c r="E22" s="123">
        <v>0.5</v>
      </c>
      <c r="F22" s="123">
        <v>0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0.08</v>
      </c>
      <c r="D23" s="123">
        <v>0.75</v>
      </c>
      <c r="E23" s="123">
        <v>0.08</v>
      </c>
      <c r="F23" s="123">
        <v>0.08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0.09</v>
      </c>
      <c r="D24" s="123">
        <v>0.64</v>
      </c>
      <c r="E24" s="123">
        <v>0.27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7.0000000000000007E-2</v>
      </c>
      <c r="D25" s="123">
        <v>0.53</v>
      </c>
      <c r="E25" s="123">
        <v>0.33</v>
      </c>
      <c r="F25" s="123">
        <v>0</v>
      </c>
      <c r="G25" s="124">
        <v>7.0000000000000007E-2</v>
      </c>
    </row>
    <row r="26" spans="1:7" s="89" customFormat="1" x14ac:dyDescent="0.25">
      <c r="A26" s="337"/>
      <c r="B26" s="253" t="s">
        <v>72</v>
      </c>
      <c r="C26" s="123">
        <v>0.24</v>
      </c>
      <c r="D26" s="123">
        <v>0.52</v>
      </c>
      <c r="E26" s="123">
        <v>0.24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</v>
      </c>
      <c r="D27" s="123">
        <v>0.33</v>
      </c>
      <c r="E27" s="123">
        <v>0.44</v>
      </c>
      <c r="F27" s="123">
        <v>0.22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0.28999999999999998</v>
      </c>
      <c r="D28" s="123">
        <v>0.54</v>
      </c>
      <c r="E28" s="123">
        <v>0.17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</v>
      </c>
      <c r="D29" s="123">
        <v>0.5</v>
      </c>
      <c r="E29" s="123">
        <v>0.5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0.34</v>
      </c>
      <c r="D30" s="123">
        <v>0.56000000000000005</v>
      </c>
      <c r="E30" s="123">
        <v>0.1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0.22</v>
      </c>
      <c r="D31" s="123">
        <v>0.22</v>
      </c>
      <c r="E31" s="123">
        <v>0.56000000000000005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0.19</v>
      </c>
      <c r="D32" s="123">
        <v>0.63</v>
      </c>
      <c r="E32" s="123">
        <v>0.19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0.08</v>
      </c>
      <c r="D33" s="123">
        <v>0.31</v>
      </c>
      <c r="E33" s="123">
        <v>0.54</v>
      </c>
      <c r="F33" s="123">
        <v>0.08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0.17</v>
      </c>
      <c r="D34" s="125">
        <v>0</v>
      </c>
      <c r="E34" s="125">
        <v>0.33</v>
      </c>
      <c r="F34" s="125">
        <v>0.33</v>
      </c>
      <c r="G34" s="126">
        <v>0.17</v>
      </c>
    </row>
    <row r="35" spans="1:7" s="89" customFormat="1" x14ac:dyDescent="0.25">
      <c r="A35" s="333" t="s">
        <v>112</v>
      </c>
      <c r="B35" s="252" t="s">
        <v>634</v>
      </c>
      <c r="C35" s="145">
        <v>0</v>
      </c>
      <c r="D35" s="145">
        <v>0.2</v>
      </c>
      <c r="E35" s="145">
        <v>0.3</v>
      </c>
      <c r="F35" s="145">
        <v>0.2</v>
      </c>
      <c r="G35" s="144">
        <v>0.3</v>
      </c>
    </row>
    <row r="36" spans="1:7" s="89" customFormat="1" x14ac:dyDescent="0.25">
      <c r="A36" s="334"/>
      <c r="B36" s="252" t="s">
        <v>438</v>
      </c>
      <c r="C36" s="145">
        <v>0.09</v>
      </c>
      <c r="D36" s="145">
        <v>0.27</v>
      </c>
      <c r="E36" s="145">
        <v>0.18</v>
      </c>
      <c r="F36" s="145">
        <v>0.36</v>
      </c>
      <c r="G36" s="143">
        <v>0.09</v>
      </c>
    </row>
    <row r="37" spans="1:7" s="89" customFormat="1" ht="15" customHeight="1" x14ac:dyDescent="0.25">
      <c r="A37" s="334"/>
      <c r="B37" s="252" t="s">
        <v>635</v>
      </c>
      <c r="C37" s="145">
        <v>0.1</v>
      </c>
      <c r="D37" s="145">
        <v>0.4</v>
      </c>
      <c r="E37" s="145">
        <v>0.3</v>
      </c>
      <c r="F37" s="145">
        <v>0.1</v>
      </c>
      <c r="G37" s="143">
        <v>0.1</v>
      </c>
    </row>
    <row r="38" spans="1:7" s="89" customFormat="1" x14ac:dyDescent="0.25">
      <c r="A38" s="334"/>
      <c r="B38" s="252" t="s">
        <v>403</v>
      </c>
      <c r="C38" s="145">
        <v>0.17</v>
      </c>
      <c r="D38" s="145">
        <v>0.57999999999999996</v>
      </c>
      <c r="E38" s="145">
        <v>0.25</v>
      </c>
      <c r="F38" s="145">
        <v>0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0.17</v>
      </c>
      <c r="E39" s="145">
        <v>0.33</v>
      </c>
      <c r="F39" s="145">
        <v>0.17</v>
      </c>
      <c r="G39" s="143">
        <v>0.33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0.13</v>
      </c>
      <c r="E40" s="145">
        <v>0.38</v>
      </c>
      <c r="F40" s="145">
        <v>0.13</v>
      </c>
      <c r="G40" s="143">
        <v>0.38</v>
      </c>
    </row>
    <row r="41" spans="1:7" s="89" customFormat="1" ht="15" customHeight="1" x14ac:dyDescent="0.25">
      <c r="A41" s="334"/>
      <c r="B41" s="252" t="s">
        <v>85</v>
      </c>
      <c r="C41" s="145">
        <v>0</v>
      </c>
      <c r="D41" s="145">
        <v>0.6</v>
      </c>
      <c r="E41" s="145">
        <v>0.2</v>
      </c>
      <c r="F41" s="145">
        <v>0.13</v>
      </c>
      <c r="G41" s="143">
        <v>7.0000000000000007E-2</v>
      </c>
    </row>
    <row r="42" spans="1:7" s="89" customFormat="1" ht="15.75" thickBot="1" x14ac:dyDescent="0.3">
      <c r="A42" s="335"/>
      <c r="B42" s="219" t="s">
        <v>28</v>
      </c>
      <c r="C42" s="141">
        <v>0</v>
      </c>
      <c r="D42" s="141">
        <v>0.41</v>
      </c>
      <c r="E42" s="141">
        <v>0.53</v>
      </c>
      <c r="F42" s="141">
        <v>0.06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0.33</v>
      </c>
      <c r="E43" s="123">
        <v>0.56000000000000005</v>
      </c>
      <c r="F43" s="123">
        <v>0.11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0.67</v>
      </c>
      <c r="E44" s="123">
        <v>0.33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</v>
      </c>
      <c r="D45" s="123">
        <v>0.54</v>
      </c>
      <c r="E45" s="123">
        <v>0.15</v>
      </c>
      <c r="F45" s="123">
        <v>0.31</v>
      </c>
      <c r="G45" s="124">
        <v>0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0.56999999999999995</v>
      </c>
      <c r="E46" s="125">
        <v>0.43</v>
      </c>
      <c r="F46" s="125">
        <v>0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</v>
      </c>
      <c r="D47" s="145">
        <v>0.22</v>
      </c>
      <c r="E47" s="145">
        <v>0</v>
      </c>
      <c r="F47" s="145">
        <v>0.67</v>
      </c>
      <c r="G47" s="144">
        <v>0.11</v>
      </c>
    </row>
    <row r="48" spans="1:7" s="89" customFormat="1" x14ac:dyDescent="0.25">
      <c r="A48" s="334"/>
      <c r="B48" s="252" t="s">
        <v>293</v>
      </c>
      <c r="C48" s="145">
        <v>0</v>
      </c>
      <c r="D48" s="145">
        <v>0.43</v>
      </c>
      <c r="E48" s="145">
        <v>0.43</v>
      </c>
      <c r="F48" s="145">
        <v>0.14000000000000001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</v>
      </c>
      <c r="D49" s="145">
        <v>0.43</v>
      </c>
      <c r="E49" s="145">
        <v>0.43</v>
      </c>
      <c r="F49" s="145">
        <v>0.14000000000000001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</v>
      </c>
      <c r="D50" s="145">
        <v>0.56999999999999995</v>
      </c>
      <c r="E50" s="145">
        <v>0.28999999999999998</v>
      </c>
      <c r="F50" s="145">
        <v>0.14000000000000001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</v>
      </c>
      <c r="D51" s="145">
        <v>0.55000000000000004</v>
      </c>
      <c r="E51" s="145">
        <v>0.36</v>
      </c>
      <c r="F51" s="145">
        <v>0.09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0.56999999999999995</v>
      </c>
      <c r="D52" s="145">
        <v>0.14000000000000001</v>
      </c>
      <c r="E52" s="145">
        <v>0.14000000000000001</v>
      </c>
      <c r="F52" s="145">
        <v>0.14000000000000001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0.28999999999999998</v>
      </c>
      <c r="D53" s="145">
        <v>0.28999999999999998</v>
      </c>
      <c r="E53" s="145">
        <v>0.28999999999999998</v>
      </c>
      <c r="F53" s="145">
        <v>0.14000000000000001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0.13</v>
      </c>
      <c r="D54" s="141">
        <v>0.56000000000000005</v>
      </c>
      <c r="E54" s="141">
        <v>0.31</v>
      </c>
      <c r="F54" s="141">
        <v>0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0.14000000000000001</v>
      </c>
      <c r="D55" s="123">
        <v>0.56999999999999995</v>
      </c>
      <c r="E55" s="123">
        <v>0.28999999999999998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0.5</v>
      </c>
      <c r="E56" s="123">
        <v>0.5</v>
      </c>
      <c r="F56" s="123">
        <v>0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0.5</v>
      </c>
      <c r="E57" s="123">
        <v>0.33</v>
      </c>
      <c r="F57" s="123">
        <v>0.17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0.6</v>
      </c>
      <c r="E58" s="123">
        <v>0.4</v>
      </c>
      <c r="F58" s="123">
        <v>0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0.2</v>
      </c>
      <c r="D59" s="123">
        <v>0.4</v>
      </c>
      <c r="E59" s="123">
        <v>0.4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</v>
      </c>
      <c r="D60" s="123">
        <v>0.57999999999999996</v>
      </c>
      <c r="E60" s="123">
        <v>0.33</v>
      </c>
      <c r="F60" s="123">
        <v>0.08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</v>
      </c>
      <c r="D61" s="125">
        <v>0.53</v>
      </c>
      <c r="E61" s="125">
        <v>0.4</v>
      </c>
      <c r="F61" s="125">
        <v>7.0000000000000007E-2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0.22</v>
      </c>
      <c r="D62" s="145">
        <v>0.33</v>
      </c>
      <c r="E62" s="145">
        <v>0.44</v>
      </c>
      <c r="F62" s="145">
        <v>0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0.13</v>
      </c>
      <c r="D63" s="145">
        <v>0.63</v>
      </c>
      <c r="E63" s="145">
        <v>0.25</v>
      </c>
      <c r="F63" s="145">
        <v>0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0.13</v>
      </c>
      <c r="D64" s="145">
        <v>0.5</v>
      </c>
      <c r="E64" s="145">
        <v>0.13</v>
      </c>
      <c r="F64" s="145">
        <v>0.25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0.09</v>
      </c>
      <c r="D65" s="145">
        <v>0.36</v>
      </c>
      <c r="E65" s="145">
        <v>0.45</v>
      </c>
      <c r="F65" s="145">
        <v>0.09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0.5</v>
      </c>
      <c r="E66" s="145">
        <v>0.5</v>
      </c>
      <c r="F66" s="145">
        <v>0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0.13</v>
      </c>
      <c r="D67" s="145">
        <v>0.5</v>
      </c>
      <c r="E67" s="145">
        <v>0.25</v>
      </c>
      <c r="F67" s="145">
        <v>0.13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0.13</v>
      </c>
      <c r="D68" s="145">
        <v>0.2</v>
      </c>
      <c r="E68" s="145">
        <v>0.47</v>
      </c>
      <c r="F68" s="145">
        <v>0.2</v>
      </c>
      <c r="G68" s="143">
        <v>0</v>
      </c>
    </row>
    <row r="69" spans="1:7" s="89" customFormat="1" ht="15" customHeight="1" thickBot="1" x14ac:dyDescent="0.3">
      <c r="A69" s="335"/>
      <c r="B69" s="219" t="s">
        <v>481</v>
      </c>
      <c r="C69" s="141">
        <v>0</v>
      </c>
      <c r="D69" s="141">
        <v>0.86</v>
      </c>
      <c r="E69" s="141">
        <v>0.14000000000000001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0.1</v>
      </c>
      <c r="D70" s="123">
        <v>0.6</v>
      </c>
      <c r="E70" s="123">
        <v>0.2</v>
      </c>
      <c r="F70" s="123">
        <v>0.1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0.28999999999999998</v>
      </c>
      <c r="D71" s="123">
        <v>0</v>
      </c>
      <c r="E71" s="123">
        <v>0.71</v>
      </c>
      <c r="F71" s="123">
        <v>0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0.13</v>
      </c>
      <c r="D72" s="123">
        <v>0.38</v>
      </c>
      <c r="E72" s="123">
        <v>0.13</v>
      </c>
      <c r="F72" s="123">
        <v>0.38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0.55000000000000004</v>
      </c>
      <c r="E73" s="123">
        <v>0.18</v>
      </c>
      <c r="F73" s="123">
        <v>0.27</v>
      </c>
      <c r="G73" s="124">
        <v>0</v>
      </c>
    </row>
    <row r="74" spans="1:7" s="89" customFormat="1" x14ac:dyDescent="0.25">
      <c r="A74" s="337"/>
      <c r="B74" s="253" t="s">
        <v>490</v>
      </c>
      <c r="C74" s="123">
        <v>0.2</v>
      </c>
      <c r="D74" s="123">
        <v>0.6</v>
      </c>
      <c r="E74" s="123">
        <v>0.2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0.25</v>
      </c>
      <c r="D75" s="123">
        <v>0.5</v>
      </c>
      <c r="E75" s="123">
        <v>0.25</v>
      </c>
      <c r="F75" s="123">
        <v>0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0.2</v>
      </c>
      <c r="E76" s="125">
        <v>0.4</v>
      </c>
      <c r="F76" s="125">
        <v>0.4</v>
      </c>
      <c r="G76" s="126">
        <v>0</v>
      </c>
    </row>
    <row r="77" spans="1:7" s="89" customFormat="1" x14ac:dyDescent="0.25">
      <c r="A77" s="333" t="s">
        <v>113</v>
      </c>
      <c r="B77" s="252" t="s">
        <v>496</v>
      </c>
      <c r="C77" s="145">
        <v>0</v>
      </c>
      <c r="D77" s="145">
        <v>0.71</v>
      </c>
      <c r="E77" s="145">
        <v>0.28999999999999998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0.09</v>
      </c>
      <c r="D78" s="141">
        <v>0.73</v>
      </c>
      <c r="E78" s="141">
        <v>0.18</v>
      </c>
      <c r="F78" s="141">
        <v>0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0.56000000000000005</v>
      </c>
      <c r="E79" s="123">
        <v>0.11</v>
      </c>
      <c r="F79" s="123">
        <v>0.22</v>
      </c>
      <c r="G79" s="124">
        <v>0.11</v>
      </c>
    </row>
    <row r="80" spans="1:7" s="89" customFormat="1" x14ac:dyDescent="0.25">
      <c r="A80" s="337"/>
      <c r="B80" s="253" t="s">
        <v>501</v>
      </c>
      <c r="C80" s="123">
        <v>0.13</v>
      </c>
      <c r="D80" s="123">
        <v>0.38</v>
      </c>
      <c r="E80" s="123">
        <v>0.5</v>
      </c>
      <c r="F80" s="123">
        <v>0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7.0000000000000007E-2</v>
      </c>
      <c r="D81" s="123">
        <v>0.43</v>
      </c>
      <c r="E81" s="123">
        <v>0.28999999999999998</v>
      </c>
      <c r="F81" s="123">
        <v>0.14000000000000001</v>
      </c>
      <c r="G81" s="124">
        <v>7.0000000000000007E-2</v>
      </c>
    </row>
    <row r="82" spans="1:7" s="89" customFormat="1" ht="15" customHeight="1" x14ac:dyDescent="0.25">
      <c r="A82" s="337"/>
      <c r="B82" s="253" t="s">
        <v>504</v>
      </c>
      <c r="C82" s="123">
        <v>0</v>
      </c>
      <c r="D82" s="123">
        <v>0.83</v>
      </c>
      <c r="E82" s="123">
        <v>0.17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0.08</v>
      </c>
      <c r="D83" s="123">
        <v>0.52</v>
      </c>
      <c r="E83" s="123">
        <v>0.2</v>
      </c>
      <c r="F83" s="123">
        <v>0.16</v>
      </c>
      <c r="G83" s="124">
        <v>0.04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0.11</v>
      </c>
      <c r="E84" s="123">
        <v>0.56000000000000005</v>
      </c>
      <c r="F84" s="123">
        <v>0.33</v>
      </c>
      <c r="G84" s="124">
        <v>0</v>
      </c>
    </row>
    <row r="85" spans="1:7" s="89" customFormat="1" x14ac:dyDescent="0.25">
      <c r="A85" s="337"/>
      <c r="B85" s="253" t="s">
        <v>508</v>
      </c>
      <c r="C85" s="123">
        <v>0.2</v>
      </c>
      <c r="D85" s="123">
        <v>0.6</v>
      </c>
      <c r="E85" s="123">
        <v>0.2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0.06</v>
      </c>
      <c r="D86" s="123">
        <v>0.35</v>
      </c>
      <c r="E86" s="123">
        <v>0.53</v>
      </c>
      <c r="F86" s="123">
        <v>0.06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</v>
      </c>
      <c r="D87" s="123">
        <v>0.47</v>
      </c>
      <c r="E87" s="123">
        <v>0.33</v>
      </c>
      <c r="F87" s="123">
        <v>0.2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</v>
      </c>
      <c r="D88" s="123">
        <v>0.63</v>
      </c>
      <c r="E88" s="123">
        <v>0.38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7.0000000000000007E-2</v>
      </c>
      <c r="E89" s="125">
        <v>0.33</v>
      </c>
      <c r="F89" s="125">
        <v>0.2</v>
      </c>
      <c r="G89" s="126">
        <v>0.4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11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51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382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0.04</v>
      </c>
      <c r="D10" s="145">
        <v>0.37</v>
      </c>
      <c r="E10" s="145">
        <v>0.41</v>
      </c>
      <c r="F10" s="145">
        <v>0.18</v>
      </c>
      <c r="G10" s="144">
        <v>0</v>
      </c>
    </row>
    <row r="11" spans="1:8" s="89" customFormat="1" x14ac:dyDescent="0.25">
      <c r="A11" s="334"/>
      <c r="B11" s="252" t="s">
        <v>69</v>
      </c>
      <c r="C11" s="145">
        <v>0.03</v>
      </c>
      <c r="D11" s="145">
        <v>0.26</v>
      </c>
      <c r="E11" s="145">
        <v>0.45</v>
      </c>
      <c r="F11" s="145">
        <v>0.19</v>
      </c>
      <c r="G11" s="143">
        <v>0.06</v>
      </c>
    </row>
    <row r="12" spans="1:8" s="89" customFormat="1" x14ac:dyDescent="0.25">
      <c r="A12" s="334"/>
      <c r="B12" s="252" t="s">
        <v>87</v>
      </c>
      <c r="C12" s="145">
        <v>0.09</v>
      </c>
      <c r="D12" s="145">
        <v>0.64</v>
      </c>
      <c r="E12" s="145">
        <v>0.27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</v>
      </c>
      <c r="D13" s="145">
        <v>0.6</v>
      </c>
      <c r="E13" s="145">
        <v>0.4</v>
      </c>
      <c r="F13" s="145">
        <v>0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</v>
      </c>
      <c r="D14" s="145">
        <v>0.75</v>
      </c>
      <c r="E14" s="145">
        <v>0</v>
      </c>
      <c r="F14" s="145">
        <v>0.25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0.03</v>
      </c>
      <c r="D15" s="141">
        <v>0.62</v>
      </c>
      <c r="E15" s="141">
        <v>0.28000000000000003</v>
      </c>
      <c r="F15" s="141">
        <v>7.0000000000000007E-2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0.13</v>
      </c>
      <c r="D16" s="218">
        <v>0.63</v>
      </c>
      <c r="E16" s="218">
        <v>0.25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</v>
      </c>
      <c r="D17" s="123">
        <v>0.13</v>
      </c>
      <c r="E17" s="123">
        <v>0.6</v>
      </c>
      <c r="F17" s="123">
        <v>0.27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</v>
      </c>
      <c r="D18" s="123">
        <v>0.4</v>
      </c>
      <c r="E18" s="123">
        <v>0.2</v>
      </c>
      <c r="F18" s="123">
        <v>0.4</v>
      </c>
      <c r="G18" s="124">
        <v>0</v>
      </c>
    </row>
    <row r="19" spans="1:7" s="89" customFormat="1" x14ac:dyDescent="0.25">
      <c r="A19" s="337"/>
      <c r="B19" s="253" t="s">
        <v>70</v>
      </c>
      <c r="C19" s="123">
        <v>0</v>
      </c>
      <c r="D19" s="123">
        <v>0.16</v>
      </c>
      <c r="E19" s="123">
        <v>0.53</v>
      </c>
      <c r="F19" s="123">
        <v>0.26</v>
      </c>
      <c r="G19" s="124">
        <v>0.05</v>
      </c>
    </row>
    <row r="20" spans="1:7" s="89" customFormat="1" ht="15" customHeight="1" x14ac:dyDescent="0.25">
      <c r="A20" s="337"/>
      <c r="B20" s="253" t="s">
        <v>78</v>
      </c>
      <c r="C20" s="123">
        <v>0.15</v>
      </c>
      <c r="D20" s="123">
        <v>0.62</v>
      </c>
      <c r="E20" s="123">
        <v>0.23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0.08</v>
      </c>
      <c r="D21" s="123">
        <v>0.46</v>
      </c>
      <c r="E21" s="123">
        <v>0.28999999999999998</v>
      </c>
      <c r="F21" s="123">
        <v>0.17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</v>
      </c>
      <c r="D22" s="123">
        <v>0.6</v>
      </c>
      <c r="E22" s="123">
        <v>0.2</v>
      </c>
      <c r="F22" s="123">
        <v>0.2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0.09</v>
      </c>
      <c r="D23" s="123">
        <v>0.55000000000000004</v>
      </c>
      <c r="E23" s="123">
        <v>0.36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0.09</v>
      </c>
      <c r="D24" s="123">
        <v>0.55000000000000004</v>
      </c>
      <c r="E24" s="123">
        <v>0.36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0.14000000000000001</v>
      </c>
      <c r="D25" s="123">
        <v>0.28999999999999998</v>
      </c>
      <c r="E25" s="123">
        <v>0.36</v>
      </c>
      <c r="F25" s="123">
        <v>0.14000000000000001</v>
      </c>
      <c r="G25" s="124">
        <v>7.0000000000000007E-2</v>
      </c>
    </row>
    <row r="26" spans="1:7" s="89" customFormat="1" x14ac:dyDescent="0.25">
      <c r="A26" s="337"/>
      <c r="B26" s="253" t="s">
        <v>72</v>
      </c>
      <c r="C26" s="123">
        <v>0.23</v>
      </c>
      <c r="D26" s="123">
        <v>0.5</v>
      </c>
      <c r="E26" s="123">
        <v>0.27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</v>
      </c>
      <c r="D27" s="123">
        <v>0.44</v>
      </c>
      <c r="E27" s="123">
        <v>0.56000000000000005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0.25</v>
      </c>
      <c r="D28" s="123">
        <v>0.67</v>
      </c>
      <c r="E28" s="123">
        <v>0.08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</v>
      </c>
      <c r="D29" s="123">
        <v>0.56999999999999995</v>
      </c>
      <c r="E29" s="123">
        <v>0.28999999999999998</v>
      </c>
      <c r="F29" s="123">
        <v>0.14000000000000001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0.2</v>
      </c>
      <c r="D30" s="123">
        <v>0.71</v>
      </c>
      <c r="E30" s="123">
        <v>0.06</v>
      </c>
      <c r="F30" s="123">
        <v>0.02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0.18</v>
      </c>
      <c r="D31" s="123">
        <v>0.09</v>
      </c>
      <c r="E31" s="123">
        <v>0.55000000000000004</v>
      </c>
      <c r="F31" s="123">
        <v>0.18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0.31</v>
      </c>
      <c r="D32" s="123">
        <v>0.31</v>
      </c>
      <c r="E32" s="123">
        <v>0.25</v>
      </c>
      <c r="F32" s="123">
        <v>0.13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0.08</v>
      </c>
      <c r="D33" s="123">
        <v>0.46</v>
      </c>
      <c r="E33" s="123">
        <v>0.31</v>
      </c>
      <c r="F33" s="123">
        <v>0.08</v>
      </c>
      <c r="G33" s="124">
        <v>0.08</v>
      </c>
    </row>
    <row r="34" spans="1:7" s="89" customFormat="1" ht="15.75" thickBot="1" x14ac:dyDescent="0.3">
      <c r="A34" s="338"/>
      <c r="B34" s="256" t="s">
        <v>602</v>
      </c>
      <c r="C34" s="125">
        <v>0</v>
      </c>
      <c r="D34" s="125">
        <v>0.17</v>
      </c>
      <c r="E34" s="125">
        <v>0.17</v>
      </c>
      <c r="F34" s="125">
        <v>0.5</v>
      </c>
      <c r="G34" s="126">
        <v>0.17</v>
      </c>
    </row>
    <row r="35" spans="1:7" s="89" customFormat="1" x14ac:dyDescent="0.25">
      <c r="A35" s="333" t="s">
        <v>112</v>
      </c>
      <c r="B35" s="252" t="s">
        <v>634</v>
      </c>
      <c r="C35" s="145">
        <v>0</v>
      </c>
      <c r="D35" s="145">
        <v>0.2</v>
      </c>
      <c r="E35" s="145">
        <v>0.3</v>
      </c>
      <c r="F35" s="145">
        <v>0.2</v>
      </c>
      <c r="G35" s="144">
        <v>0.3</v>
      </c>
    </row>
    <row r="36" spans="1:7" s="89" customFormat="1" x14ac:dyDescent="0.25">
      <c r="A36" s="334"/>
      <c r="B36" s="252" t="s">
        <v>438</v>
      </c>
      <c r="C36" s="145">
        <v>0</v>
      </c>
      <c r="D36" s="145">
        <v>0.45</v>
      </c>
      <c r="E36" s="145">
        <v>0.18</v>
      </c>
      <c r="F36" s="145">
        <v>0.18</v>
      </c>
      <c r="G36" s="143">
        <v>0.18</v>
      </c>
    </row>
    <row r="37" spans="1:7" s="89" customFormat="1" ht="15" customHeight="1" x14ac:dyDescent="0.25">
      <c r="A37" s="334"/>
      <c r="B37" s="252" t="s">
        <v>635</v>
      </c>
      <c r="C37" s="145">
        <v>0</v>
      </c>
      <c r="D37" s="145">
        <v>0.5</v>
      </c>
      <c r="E37" s="145">
        <v>0.4</v>
      </c>
      <c r="F37" s="145">
        <v>0.1</v>
      </c>
      <c r="G37" s="143">
        <v>0</v>
      </c>
    </row>
    <row r="38" spans="1:7" s="89" customFormat="1" x14ac:dyDescent="0.25">
      <c r="A38" s="334"/>
      <c r="B38" s="252" t="s">
        <v>403</v>
      </c>
      <c r="C38" s="145">
        <v>0.15</v>
      </c>
      <c r="D38" s="145">
        <v>0.23</v>
      </c>
      <c r="E38" s="145">
        <v>0.38</v>
      </c>
      <c r="F38" s="145">
        <v>0.23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0.17</v>
      </c>
      <c r="E39" s="145">
        <v>0.33</v>
      </c>
      <c r="F39" s="145">
        <v>0</v>
      </c>
      <c r="G39" s="143">
        <v>0.5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0.22</v>
      </c>
      <c r="E40" s="145">
        <v>0.22</v>
      </c>
      <c r="F40" s="145">
        <v>0.11</v>
      </c>
      <c r="G40" s="143">
        <v>0.44</v>
      </c>
    </row>
    <row r="41" spans="1:7" s="89" customFormat="1" ht="15" customHeight="1" x14ac:dyDescent="0.25">
      <c r="A41" s="334"/>
      <c r="B41" s="252" t="s">
        <v>85</v>
      </c>
      <c r="C41" s="145">
        <v>0.06</v>
      </c>
      <c r="D41" s="145">
        <v>0.44</v>
      </c>
      <c r="E41" s="145">
        <v>0.31</v>
      </c>
      <c r="F41" s="145">
        <v>0.19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</v>
      </c>
      <c r="D42" s="141">
        <v>0.39</v>
      </c>
      <c r="E42" s="141">
        <v>0.39</v>
      </c>
      <c r="F42" s="141">
        <v>0.22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0.67</v>
      </c>
      <c r="E43" s="123">
        <v>0.33</v>
      </c>
      <c r="F43" s="123">
        <v>0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0.89</v>
      </c>
      <c r="E44" s="123">
        <v>0.11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</v>
      </c>
      <c r="D45" s="123">
        <v>0.23</v>
      </c>
      <c r="E45" s="123">
        <v>0.38</v>
      </c>
      <c r="F45" s="123">
        <v>0.31</v>
      </c>
      <c r="G45" s="124">
        <v>0.08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0.5</v>
      </c>
      <c r="E46" s="125">
        <v>0.5</v>
      </c>
      <c r="F46" s="125">
        <v>0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0.11</v>
      </c>
      <c r="D47" s="145">
        <v>0.22</v>
      </c>
      <c r="E47" s="145">
        <v>0.11</v>
      </c>
      <c r="F47" s="145">
        <v>0.22</v>
      </c>
      <c r="G47" s="144">
        <v>0.33</v>
      </c>
    </row>
    <row r="48" spans="1:7" s="89" customFormat="1" x14ac:dyDescent="0.25">
      <c r="A48" s="334"/>
      <c r="B48" s="252" t="s">
        <v>293</v>
      </c>
      <c r="C48" s="145">
        <v>0</v>
      </c>
      <c r="D48" s="145">
        <v>0.5</v>
      </c>
      <c r="E48" s="145">
        <v>0.5</v>
      </c>
      <c r="F48" s="145">
        <v>0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</v>
      </c>
      <c r="D49" s="145">
        <v>0.43</v>
      </c>
      <c r="E49" s="145">
        <v>0.14000000000000001</v>
      </c>
      <c r="F49" s="145">
        <v>0.43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</v>
      </c>
      <c r="D50" s="145">
        <v>0.56999999999999995</v>
      </c>
      <c r="E50" s="145">
        <v>0.28999999999999998</v>
      </c>
      <c r="F50" s="145">
        <v>0.14000000000000001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</v>
      </c>
      <c r="D51" s="145">
        <v>0.55000000000000004</v>
      </c>
      <c r="E51" s="145">
        <v>0.36</v>
      </c>
      <c r="F51" s="145">
        <v>0.09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0.56999999999999995</v>
      </c>
      <c r="D52" s="145">
        <v>0.28999999999999998</v>
      </c>
      <c r="E52" s="145">
        <v>0</v>
      </c>
      <c r="F52" s="145">
        <v>0.14000000000000001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0.28999999999999998</v>
      </c>
      <c r="D53" s="145">
        <v>0.14000000000000001</v>
      </c>
      <c r="E53" s="145">
        <v>0.43</v>
      </c>
      <c r="F53" s="145">
        <v>0.14000000000000001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0.13</v>
      </c>
      <c r="D54" s="141">
        <v>0.56000000000000005</v>
      </c>
      <c r="E54" s="141">
        <v>0.31</v>
      </c>
      <c r="F54" s="141">
        <v>0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0.14000000000000001</v>
      </c>
      <c r="D55" s="123">
        <v>0.71</v>
      </c>
      <c r="E55" s="123">
        <v>0.14000000000000001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0.5</v>
      </c>
      <c r="E56" s="123">
        <v>0.5</v>
      </c>
      <c r="F56" s="123">
        <v>0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0.5</v>
      </c>
      <c r="E57" s="123">
        <v>0.33</v>
      </c>
      <c r="F57" s="123">
        <v>0.17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0.6</v>
      </c>
      <c r="E58" s="123">
        <v>0.4</v>
      </c>
      <c r="F58" s="123">
        <v>0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0.2</v>
      </c>
      <c r="D59" s="123">
        <v>0.4</v>
      </c>
      <c r="E59" s="123">
        <v>0.4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0.08</v>
      </c>
      <c r="D60" s="123">
        <v>0.33</v>
      </c>
      <c r="E60" s="123">
        <v>0.5</v>
      </c>
      <c r="F60" s="123">
        <v>0</v>
      </c>
      <c r="G60" s="124">
        <v>0.08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7.0000000000000007E-2</v>
      </c>
      <c r="D61" s="125">
        <v>0.67</v>
      </c>
      <c r="E61" s="125">
        <v>0.13</v>
      </c>
      <c r="F61" s="125">
        <v>0.13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0.1</v>
      </c>
      <c r="D62" s="145">
        <v>0.7</v>
      </c>
      <c r="E62" s="145">
        <v>0.2</v>
      </c>
      <c r="F62" s="145">
        <v>0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</v>
      </c>
      <c r="D63" s="145">
        <v>0.88</v>
      </c>
      <c r="E63" s="145">
        <v>0</v>
      </c>
      <c r="F63" s="145">
        <v>0.13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</v>
      </c>
      <c r="D64" s="145">
        <v>0.88</v>
      </c>
      <c r="E64" s="145">
        <v>0</v>
      </c>
      <c r="F64" s="145">
        <v>0.13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</v>
      </c>
      <c r="D65" s="145">
        <v>0.5</v>
      </c>
      <c r="E65" s="145">
        <v>0.33</v>
      </c>
      <c r="F65" s="145">
        <v>0.17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0.75</v>
      </c>
      <c r="E66" s="145">
        <v>0.25</v>
      </c>
      <c r="F66" s="145">
        <v>0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</v>
      </c>
      <c r="D67" s="145">
        <v>0.71</v>
      </c>
      <c r="E67" s="145">
        <v>0.14000000000000001</v>
      </c>
      <c r="F67" s="145">
        <v>0.14000000000000001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0.14000000000000001</v>
      </c>
      <c r="D68" s="145">
        <v>0.5</v>
      </c>
      <c r="E68" s="145">
        <v>0.28999999999999998</v>
      </c>
      <c r="F68" s="145">
        <v>7.0000000000000007E-2</v>
      </c>
      <c r="G68" s="143">
        <v>0</v>
      </c>
    </row>
    <row r="69" spans="1:7" s="89" customFormat="1" ht="15" customHeight="1" thickBot="1" x14ac:dyDescent="0.3">
      <c r="A69" s="335"/>
      <c r="B69" s="219" t="s">
        <v>481</v>
      </c>
      <c r="C69" s="141">
        <v>0</v>
      </c>
      <c r="D69" s="141">
        <v>1</v>
      </c>
      <c r="E69" s="141">
        <v>0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</v>
      </c>
      <c r="D70" s="123">
        <v>0.7</v>
      </c>
      <c r="E70" s="123">
        <v>0.2</v>
      </c>
      <c r="F70" s="123">
        <v>0.1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0.14000000000000001</v>
      </c>
      <c r="D71" s="123">
        <v>0.43</v>
      </c>
      <c r="E71" s="123">
        <v>0.14000000000000001</v>
      </c>
      <c r="F71" s="123">
        <v>0.28999999999999998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0.14000000000000001</v>
      </c>
      <c r="D72" s="123">
        <v>0.43</v>
      </c>
      <c r="E72" s="123">
        <v>0</v>
      </c>
      <c r="F72" s="123">
        <v>0.43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0.09</v>
      </c>
      <c r="D73" s="123">
        <v>0.55000000000000004</v>
      </c>
      <c r="E73" s="123">
        <v>0.09</v>
      </c>
      <c r="F73" s="123">
        <v>0.27</v>
      </c>
      <c r="G73" s="124">
        <v>0</v>
      </c>
    </row>
    <row r="74" spans="1:7" s="89" customFormat="1" x14ac:dyDescent="0.25">
      <c r="A74" s="337"/>
      <c r="B74" s="253" t="s">
        <v>490</v>
      </c>
      <c r="C74" s="123">
        <v>0.2</v>
      </c>
      <c r="D74" s="123">
        <v>0.6</v>
      </c>
      <c r="E74" s="123">
        <v>0.2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0.5</v>
      </c>
      <c r="D75" s="123">
        <v>0.5</v>
      </c>
      <c r="E75" s="123">
        <v>0</v>
      </c>
      <c r="F75" s="123">
        <v>0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0.2</v>
      </c>
      <c r="D76" s="125">
        <v>0.2</v>
      </c>
      <c r="E76" s="125">
        <v>0.4</v>
      </c>
      <c r="F76" s="125">
        <v>0</v>
      </c>
      <c r="G76" s="126">
        <v>0.2</v>
      </c>
    </row>
    <row r="77" spans="1:7" s="89" customFormat="1" x14ac:dyDescent="0.25">
      <c r="A77" s="333" t="s">
        <v>113</v>
      </c>
      <c r="B77" s="252" t="s">
        <v>496</v>
      </c>
      <c r="C77" s="145">
        <v>0.14000000000000001</v>
      </c>
      <c r="D77" s="145">
        <v>0.56999999999999995</v>
      </c>
      <c r="E77" s="145">
        <v>0.28999999999999998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0.18</v>
      </c>
      <c r="D78" s="141">
        <v>0.64</v>
      </c>
      <c r="E78" s="141">
        <v>0.18</v>
      </c>
      <c r="F78" s="141">
        <v>0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0.2</v>
      </c>
      <c r="E79" s="123">
        <v>0.7</v>
      </c>
      <c r="F79" s="123">
        <v>0</v>
      </c>
      <c r="G79" s="124">
        <v>0.1</v>
      </c>
    </row>
    <row r="80" spans="1:7" s="89" customFormat="1" x14ac:dyDescent="0.25">
      <c r="A80" s="337"/>
      <c r="B80" s="253" t="s">
        <v>501</v>
      </c>
      <c r="C80" s="123">
        <v>0.25</v>
      </c>
      <c r="D80" s="123">
        <v>0.38</v>
      </c>
      <c r="E80" s="123">
        <v>0.25</v>
      </c>
      <c r="F80" s="123">
        <v>0.13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0.14000000000000001</v>
      </c>
      <c r="D81" s="123">
        <v>0.21</v>
      </c>
      <c r="E81" s="123">
        <v>0.43</v>
      </c>
      <c r="F81" s="123">
        <v>0.14000000000000001</v>
      </c>
      <c r="G81" s="124">
        <v>7.0000000000000007E-2</v>
      </c>
    </row>
    <row r="82" spans="1:7" s="89" customFormat="1" ht="15" customHeight="1" x14ac:dyDescent="0.25">
      <c r="A82" s="337"/>
      <c r="B82" s="253" t="s">
        <v>504</v>
      </c>
      <c r="C82" s="123">
        <v>0</v>
      </c>
      <c r="D82" s="123">
        <v>0.17</v>
      </c>
      <c r="E82" s="123">
        <v>0.83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0.04</v>
      </c>
      <c r="D83" s="123">
        <v>0.31</v>
      </c>
      <c r="E83" s="123">
        <v>0.42</v>
      </c>
      <c r="F83" s="123">
        <v>0.23</v>
      </c>
      <c r="G83" s="124">
        <v>0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0.5</v>
      </c>
      <c r="E84" s="123">
        <v>0.4</v>
      </c>
      <c r="F84" s="123">
        <v>0</v>
      </c>
      <c r="G84" s="124">
        <v>0.1</v>
      </c>
    </row>
    <row r="85" spans="1:7" s="89" customFormat="1" x14ac:dyDescent="0.25">
      <c r="A85" s="337"/>
      <c r="B85" s="253" t="s">
        <v>508</v>
      </c>
      <c r="C85" s="123">
        <v>0.17</v>
      </c>
      <c r="D85" s="123">
        <v>0.83</v>
      </c>
      <c r="E85" s="123">
        <v>0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0.06</v>
      </c>
      <c r="D86" s="123">
        <v>0.59</v>
      </c>
      <c r="E86" s="123">
        <v>0.24</v>
      </c>
      <c r="F86" s="123">
        <v>0.12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</v>
      </c>
      <c r="D87" s="123">
        <v>0.21</v>
      </c>
      <c r="E87" s="123">
        <v>0.56999999999999995</v>
      </c>
      <c r="F87" s="123">
        <v>0.21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</v>
      </c>
      <c r="D88" s="123">
        <v>1</v>
      </c>
      <c r="E88" s="123">
        <v>0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0.33</v>
      </c>
      <c r="E89" s="125">
        <v>0.2</v>
      </c>
      <c r="F89" s="125">
        <v>0.13</v>
      </c>
      <c r="G89" s="126">
        <v>0.33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>
      <c r="A118" s="111"/>
    </row>
    <row r="119" spans="1:7" x14ac:dyDescent="0.25">
      <c r="A119" s="34"/>
    </row>
    <row r="120" spans="1:7" x14ac:dyDescent="0.25">
      <c r="A120" s="34"/>
    </row>
    <row r="121" spans="1:7" x14ac:dyDescent="0.25">
      <c r="A121" s="34"/>
    </row>
    <row r="122" spans="1:7" x14ac:dyDescent="0.25">
      <c r="A122" s="34"/>
    </row>
    <row r="123" spans="1:7" x14ac:dyDescent="0.25">
      <c r="A123" s="34"/>
    </row>
    <row r="124" spans="1:7" x14ac:dyDescent="0.25">
      <c r="A124" s="34"/>
    </row>
    <row r="125" spans="1:7" x14ac:dyDescent="0.25">
      <c r="A125" s="34"/>
    </row>
    <row r="126" spans="1:7" x14ac:dyDescent="0.25">
      <c r="A126" s="34"/>
    </row>
    <row r="127" spans="1:7" x14ac:dyDescent="0.25">
      <c r="A127" s="34"/>
    </row>
    <row r="128" spans="1:7" x14ac:dyDescent="0.25">
      <c r="A128" s="34"/>
    </row>
    <row r="129" spans="1:1" x14ac:dyDescent="0.25">
      <c r="A129" s="34"/>
    </row>
    <row r="130" spans="1:1" x14ac:dyDescent="0.25">
      <c r="A130" s="34"/>
    </row>
    <row r="131" spans="1:1" x14ac:dyDescent="0.25">
      <c r="A131" s="34"/>
    </row>
    <row r="132" spans="1:1" x14ac:dyDescent="0.25">
      <c r="A132" s="34"/>
    </row>
    <row r="133" spans="1:1" x14ac:dyDescent="0.25">
      <c r="A133" s="34"/>
    </row>
    <row r="134" spans="1:1" x14ac:dyDescent="0.25">
      <c r="A134" s="34"/>
    </row>
    <row r="135" spans="1:1" x14ac:dyDescent="0.25">
      <c r="A135" s="34"/>
    </row>
    <row r="136" spans="1:1" x14ac:dyDescent="0.25">
      <c r="A136" s="34"/>
    </row>
    <row r="137" spans="1:1" x14ac:dyDescent="0.25">
      <c r="A137" s="34"/>
    </row>
    <row r="138" spans="1:1" x14ac:dyDescent="0.25">
      <c r="A138" s="34"/>
    </row>
    <row r="139" spans="1:1" x14ac:dyDescent="0.25">
      <c r="A139" s="34"/>
    </row>
    <row r="140" spans="1:1" x14ac:dyDescent="0.25">
      <c r="A140" s="34"/>
    </row>
    <row r="141" spans="1:1" x14ac:dyDescent="0.25">
      <c r="A141" s="34"/>
    </row>
    <row r="142" spans="1:1" x14ac:dyDescent="0.25">
      <c r="A142" s="34"/>
    </row>
    <row r="143" spans="1:1" x14ac:dyDescent="0.25">
      <c r="A143" s="34"/>
    </row>
    <row r="144" spans="1:1" x14ac:dyDescent="0.25">
      <c r="A144" s="34"/>
    </row>
    <row r="145" spans="1:8" x14ac:dyDescent="0.25">
      <c r="A145" s="34"/>
    </row>
    <row r="146" spans="1:8" x14ac:dyDescent="0.25">
      <c r="A146" s="34"/>
    </row>
    <row r="147" spans="1:8" x14ac:dyDescent="0.25">
      <c r="A147" s="34"/>
    </row>
    <row r="148" spans="1:8" x14ac:dyDescent="0.25">
      <c r="A148" s="34"/>
    </row>
    <row r="149" spans="1:8" x14ac:dyDescent="0.25">
      <c r="A149" s="34"/>
    </row>
    <row r="151" spans="1:8" x14ac:dyDescent="0.25">
      <c r="C151" s="23"/>
      <c r="D151" s="23"/>
      <c r="H151" s="23"/>
    </row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10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18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381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0.2</v>
      </c>
      <c r="D10" s="145">
        <v>0.53</v>
      </c>
      <c r="E10" s="145">
        <v>0.16</v>
      </c>
      <c r="F10" s="145">
        <v>0.1</v>
      </c>
      <c r="G10" s="144">
        <v>0</v>
      </c>
    </row>
    <row r="11" spans="1:8" s="89" customFormat="1" x14ac:dyDescent="0.25">
      <c r="A11" s="334"/>
      <c r="B11" s="252" t="s">
        <v>69</v>
      </c>
      <c r="C11" s="145">
        <v>0.21</v>
      </c>
      <c r="D11" s="145">
        <v>0.45</v>
      </c>
      <c r="E11" s="145">
        <v>0.1</v>
      </c>
      <c r="F11" s="145">
        <v>0.17</v>
      </c>
      <c r="G11" s="143">
        <v>7.0000000000000007E-2</v>
      </c>
    </row>
    <row r="12" spans="1:8" s="89" customFormat="1" x14ac:dyDescent="0.25">
      <c r="A12" s="334"/>
      <c r="B12" s="252" t="s">
        <v>87</v>
      </c>
      <c r="C12" s="145">
        <v>0.09</v>
      </c>
      <c r="D12" s="145">
        <v>0.73</v>
      </c>
      <c r="E12" s="145">
        <v>0.18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0.22</v>
      </c>
      <c r="D13" s="145">
        <v>0.67</v>
      </c>
      <c r="E13" s="145">
        <v>0.11</v>
      </c>
      <c r="F13" s="145">
        <v>0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0.25</v>
      </c>
      <c r="D14" s="145">
        <v>0.63</v>
      </c>
      <c r="E14" s="145">
        <v>0.13</v>
      </c>
      <c r="F14" s="145">
        <v>0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0.14000000000000001</v>
      </c>
      <c r="D15" s="141">
        <v>0.69</v>
      </c>
      <c r="E15" s="141">
        <v>0.17</v>
      </c>
      <c r="F15" s="141">
        <v>0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0.43</v>
      </c>
      <c r="D16" s="218">
        <v>0.56999999999999995</v>
      </c>
      <c r="E16" s="218">
        <v>0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0.13</v>
      </c>
      <c r="D17" s="123">
        <v>0.6</v>
      </c>
      <c r="E17" s="123">
        <v>0.2</v>
      </c>
      <c r="F17" s="123">
        <v>7.0000000000000007E-2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</v>
      </c>
      <c r="D18" s="123">
        <v>0.67</v>
      </c>
      <c r="E18" s="123">
        <v>0.11</v>
      </c>
      <c r="F18" s="123">
        <v>0.22</v>
      </c>
      <c r="G18" s="124">
        <v>0</v>
      </c>
    </row>
    <row r="19" spans="1:7" s="89" customFormat="1" x14ac:dyDescent="0.25">
      <c r="A19" s="337"/>
      <c r="B19" s="253" t="s">
        <v>70</v>
      </c>
      <c r="C19" s="123">
        <v>0.24</v>
      </c>
      <c r="D19" s="123">
        <v>0.47</v>
      </c>
      <c r="E19" s="123">
        <v>0.12</v>
      </c>
      <c r="F19" s="123">
        <v>0.18</v>
      </c>
      <c r="G19" s="124">
        <v>0</v>
      </c>
    </row>
    <row r="20" spans="1:7" s="89" customFormat="1" ht="15" customHeight="1" x14ac:dyDescent="0.25">
      <c r="A20" s="337"/>
      <c r="B20" s="253" t="s">
        <v>78</v>
      </c>
      <c r="C20" s="123">
        <v>0.31</v>
      </c>
      <c r="D20" s="123">
        <v>0.69</v>
      </c>
      <c r="E20" s="123">
        <v>0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0.41</v>
      </c>
      <c r="D21" s="123">
        <v>0.45</v>
      </c>
      <c r="E21" s="123">
        <v>0.09</v>
      </c>
      <c r="F21" s="123">
        <v>0.05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</v>
      </c>
      <c r="D22" s="123">
        <v>0.83</v>
      </c>
      <c r="E22" s="123">
        <v>0</v>
      </c>
      <c r="F22" s="123">
        <v>0.17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0.27</v>
      </c>
      <c r="D23" s="123">
        <v>0.64</v>
      </c>
      <c r="E23" s="123">
        <v>0.09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0.27</v>
      </c>
      <c r="D24" s="123">
        <v>0.73</v>
      </c>
      <c r="E24" s="123">
        <v>0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0.42</v>
      </c>
      <c r="D25" s="123">
        <v>0.5</v>
      </c>
      <c r="E25" s="123">
        <v>0</v>
      </c>
      <c r="F25" s="123">
        <v>0.08</v>
      </c>
      <c r="G25" s="124">
        <v>0</v>
      </c>
    </row>
    <row r="26" spans="1:7" s="89" customFormat="1" x14ac:dyDescent="0.25">
      <c r="A26" s="337"/>
      <c r="B26" s="253" t="s">
        <v>72</v>
      </c>
      <c r="C26" s="123">
        <v>0.24</v>
      </c>
      <c r="D26" s="123">
        <v>0.67</v>
      </c>
      <c r="E26" s="123">
        <v>0.05</v>
      </c>
      <c r="F26" s="123">
        <v>0.05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0.22</v>
      </c>
      <c r="D27" s="123">
        <v>0.56000000000000005</v>
      </c>
      <c r="E27" s="123">
        <v>0.11</v>
      </c>
      <c r="F27" s="123">
        <v>0.11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0.28999999999999998</v>
      </c>
      <c r="D28" s="123">
        <v>0.67</v>
      </c>
      <c r="E28" s="123">
        <v>0.05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0.28999999999999998</v>
      </c>
      <c r="D29" s="123">
        <v>0.56999999999999995</v>
      </c>
      <c r="E29" s="123">
        <v>0.14000000000000001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0.41</v>
      </c>
      <c r="D30" s="123">
        <v>0.52</v>
      </c>
      <c r="E30" s="123">
        <v>0.02</v>
      </c>
      <c r="F30" s="123">
        <v>0.05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0.5</v>
      </c>
      <c r="D31" s="123">
        <v>0.4</v>
      </c>
      <c r="E31" s="123">
        <v>0.1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0.44</v>
      </c>
      <c r="D32" s="123">
        <v>0.44</v>
      </c>
      <c r="E32" s="123">
        <v>0.06</v>
      </c>
      <c r="F32" s="123">
        <v>0.06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0.33</v>
      </c>
      <c r="D33" s="123">
        <v>0.67</v>
      </c>
      <c r="E33" s="123">
        <v>0</v>
      </c>
      <c r="F33" s="123">
        <v>0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0.5</v>
      </c>
      <c r="D34" s="125">
        <v>0.5</v>
      </c>
      <c r="E34" s="125">
        <v>0</v>
      </c>
      <c r="F34" s="125">
        <v>0</v>
      </c>
      <c r="G34" s="126">
        <v>0</v>
      </c>
    </row>
    <row r="35" spans="1:7" s="89" customFormat="1" x14ac:dyDescent="0.25">
      <c r="A35" s="333" t="s">
        <v>112</v>
      </c>
      <c r="B35" s="252" t="s">
        <v>634</v>
      </c>
      <c r="C35" s="145">
        <v>0</v>
      </c>
      <c r="D35" s="145">
        <v>0.89</v>
      </c>
      <c r="E35" s="145">
        <v>0</v>
      </c>
      <c r="F35" s="145">
        <v>0</v>
      </c>
      <c r="G35" s="144">
        <v>0.11</v>
      </c>
    </row>
    <row r="36" spans="1:7" s="89" customFormat="1" x14ac:dyDescent="0.25">
      <c r="A36" s="334"/>
      <c r="B36" s="252" t="s">
        <v>438</v>
      </c>
      <c r="C36" s="145">
        <v>0</v>
      </c>
      <c r="D36" s="145">
        <v>0.89</v>
      </c>
      <c r="E36" s="145">
        <v>0.11</v>
      </c>
      <c r="F36" s="145">
        <v>0</v>
      </c>
      <c r="G36" s="143">
        <v>0</v>
      </c>
    </row>
    <row r="37" spans="1:7" s="89" customFormat="1" ht="15" customHeight="1" x14ac:dyDescent="0.25">
      <c r="A37" s="334"/>
      <c r="B37" s="252" t="s">
        <v>635</v>
      </c>
      <c r="C37" s="145">
        <v>0</v>
      </c>
      <c r="D37" s="145">
        <v>1</v>
      </c>
      <c r="E37" s="145">
        <v>0</v>
      </c>
      <c r="F37" s="145">
        <v>0</v>
      </c>
      <c r="G37" s="143">
        <v>0</v>
      </c>
    </row>
    <row r="38" spans="1:7" s="89" customFormat="1" x14ac:dyDescent="0.25">
      <c r="A38" s="334"/>
      <c r="B38" s="252" t="s">
        <v>403</v>
      </c>
      <c r="C38" s="145">
        <v>0.27</v>
      </c>
      <c r="D38" s="145">
        <v>0.73</v>
      </c>
      <c r="E38" s="145">
        <v>0</v>
      </c>
      <c r="F38" s="145">
        <v>0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0.83</v>
      </c>
      <c r="E39" s="145">
        <v>0</v>
      </c>
      <c r="F39" s="145">
        <v>0</v>
      </c>
      <c r="G39" s="143">
        <v>0.17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0.71</v>
      </c>
      <c r="E40" s="145">
        <v>0.14000000000000001</v>
      </c>
      <c r="F40" s="145">
        <v>0</v>
      </c>
      <c r="G40" s="143">
        <v>0.14000000000000001</v>
      </c>
    </row>
    <row r="41" spans="1:7" s="89" customFormat="1" ht="15" customHeight="1" x14ac:dyDescent="0.25">
      <c r="A41" s="334"/>
      <c r="B41" s="252" t="s">
        <v>85</v>
      </c>
      <c r="C41" s="145">
        <v>0</v>
      </c>
      <c r="D41" s="145">
        <v>0.92</v>
      </c>
      <c r="E41" s="145">
        <v>0</v>
      </c>
      <c r="F41" s="145">
        <v>0.08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</v>
      </c>
      <c r="D42" s="141">
        <v>0.93</v>
      </c>
      <c r="E42" s="141">
        <v>7.0000000000000007E-2</v>
      </c>
      <c r="F42" s="141">
        <v>0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0.14000000000000001</v>
      </c>
      <c r="E43" s="123">
        <v>0.56999999999999995</v>
      </c>
      <c r="F43" s="123">
        <v>0.28999999999999998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0.28999999999999998</v>
      </c>
      <c r="E44" s="123">
        <v>0.71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0.18</v>
      </c>
      <c r="D45" s="123">
        <v>0.64</v>
      </c>
      <c r="E45" s="123">
        <v>0.09</v>
      </c>
      <c r="F45" s="123">
        <v>0.09</v>
      </c>
      <c r="G45" s="124">
        <v>0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0.67</v>
      </c>
      <c r="E46" s="125">
        <v>0.17</v>
      </c>
      <c r="F46" s="125">
        <v>0</v>
      </c>
      <c r="G46" s="126">
        <v>0.17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0.11</v>
      </c>
      <c r="D47" s="145">
        <v>0.56000000000000005</v>
      </c>
      <c r="E47" s="145">
        <v>0</v>
      </c>
      <c r="F47" s="145">
        <v>0.33</v>
      </c>
      <c r="G47" s="144">
        <v>0</v>
      </c>
    </row>
    <row r="48" spans="1:7" s="89" customFormat="1" x14ac:dyDescent="0.25">
      <c r="A48" s="334"/>
      <c r="B48" s="252" t="s">
        <v>293</v>
      </c>
      <c r="C48" s="145">
        <v>0.17</v>
      </c>
      <c r="D48" s="145">
        <v>0.67</v>
      </c>
      <c r="E48" s="145">
        <v>0.17</v>
      </c>
      <c r="F48" s="145">
        <v>0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0.14000000000000001</v>
      </c>
      <c r="D49" s="145">
        <v>0.86</v>
      </c>
      <c r="E49" s="145">
        <v>0</v>
      </c>
      <c r="F49" s="145">
        <v>0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</v>
      </c>
      <c r="D50" s="145">
        <v>0.83</v>
      </c>
      <c r="E50" s="145">
        <v>0</v>
      </c>
      <c r="F50" s="145">
        <v>0.17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0.11</v>
      </c>
      <c r="D51" s="145">
        <v>0.78</v>
      </c>
      <c r="E51" s="145">
        <v>0</v>
      </c>
      <c r="F51" s="145">
        <v>0.11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0.36</v>
      </c>
      <c r="D52" s="145">
        <v>0</v>
      </c>
      <c r="E52" s="145">
        <v>0</v>
      </c>
      <c r="F52" s="145">
        <v>0.64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0.25</v>
      </c>
      <c r="D53" s="145">
        <v>0.63</v>
      </c>
      <c r="E53" s="145">
        <v>0</v>
      </c>
      <c r="F53" s="145">
        <v>0.13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0.13</v>
      </c>
      <c r="D54" s="141">
        <v>0.75</v>
      </c>
      <c r="E54" s="141">
        <v>0</v>
      </c>
      <c r="F54" s="141">
        <v>0.13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</v>
      </c>
      <c r="D55" s="123">
        <v>0.6</v>
      </c>
      <c r="E55" s="123">
        <v>0.4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0.4</v>
      </c>
      <c r="E56" s="123">
        <v>0.4</v>
      </c>
      <c r="F56" s="123">
        <v>0.2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0.8</v>
      </c>
      <c r="E57" s="123">
        <v>0</v>
      </c>
      <c r="F57" s="123">
        <v>0.2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0.22</v>
      </c>
      <c r="E58" s="123">
        <v>0.78</v>
      </c>
      <c r="F58" s="123">
        <v>0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0.33</v>
      </c>
      <c r="D59" s="123">
        <v>0.17</v>
      </c>
      <c r="E59" s="123">
        <v>0.5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0.09</v>
      </c>
      <c r="D60" s="123">
        <v>0.64</v>
      </c>
      <c r="E60" s="123">
        <v>0.27</v>
      </c>
      <c r="F60" s="123">
        <v>0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</v>
      </c>
      <c r="D61" s="125">
        <v>0.54</v>
      </c>
      <c r="E61" s="125">
        <v>0.38</v>
      </c>
      <c r="F61" s="125">
        <v>0.08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0.13</v>
      </c>
      <c r="D62" s="145">
        <v>0.38</v>
      </c>
      <c r="E62" s="145">
        <v>0.5</v>
      </c>
      <c r="F62" s="145">
        <v>0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0.2</v>
      </c>
      <c r="D63" s="145">
        <v>0.2</v>
      </c>
      <c r="E63" s="145">
        <v>0.6</v>
      </c>
      <c r="F63" s="145">
        <v>0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</v>
      </c>
      <c r="D64" s="145">
        <v>0.33</v>
      </c>
      <c r="E64" s="145">
        <v>0.67</v>
      </c>
      <c r="F64" s="145">
        <v>0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</v>
      </c>
      <c r="D65" s="145">
        <v>0.22</v>
      </c>
      <c r="E65" s="145">
        <v>0.56000000000000005</v>
      </c>
      <c r="F65" s="145">
        <v>0.22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0.56999999999999995</v>
      </c>
      <c r="E66" s="145">
        <v>0.43</v>
      </c>
      <c r="F66" s="145">
        <v>0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</v>
      </c>
      <c r="D67" s="145">
        <v>0.4</v>
      </c>
      <c r="E67" s="145">
        <v>0.6</v>
      </c>
      <c r="F67" s="145">
        <v>0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0.14000000000000001</v>
      </c>
      <c r="D68" s="145">
        <v>0.43</v>
      </c>
      <c r="E68" s="145">
        <v>0.28999999999999998</v>
      </c>
      <c r="F68" s="145">
        <v>0.14000000000000001</v>
      </c>
      <c r="G68" s="143">
        <v>0</v>
      </c>
    </row>
    <row r="69" spans="1:7" s="89" customFormat="1" ht="15" customHeight="1" thickBot="1" x14ac:dyDescent="0.3">
      <c r="A69" s="335"/>
      <c r="B69" s="219" t="s">
        <v>481</v>
      </c>
      <c r="C69" s="141">
        <v>0.2</v>
      </c>
      <c r="D69" s="141">
        <v>0.2</v>
      </c>
      <c r="E69" s="141">
        <v>0.6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</v>
      </c>
      <c r="D70" s="123">
        <v>0.22</v>
      </c>
      <c r="E70" s="123">
        <v>0.67</v>
      </c>
      <c r="F70" s="123">
        <v>0.11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0.17</v>
      </c>
      <c r="D71" s="123">
        <v>0.17</v>
      </c>
      <c r="E71" s="123">
        <v>0.33</v>
      </c>
      <c r="F71" s="123">
        <v>0.33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0.2</v>
      </c>
      <c r="D72" s="123">
        <v>0.2</v>
      </c>
      <c r="E72" s="123">
        <v>0</v>
      </c>
      <c r="F72" s="123">
        <v>0.6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0.22</v>
      </c>
      <c r="E73" s="123">
        <v>0.22</v>
      </c>
      <c r="F73" s="123">
        <v>0.44</v>
      </c>
      <c r="G73" s="124">
        <v>0.11</v>
      </c>
    </row>
    <row r="74" spans="1:7" s="89" customFormat="1" x14ac:dyDescent="0.25">
      <c r="A74" s="337"/>
      <c r="B74" s="253" t="s">
        <v>490</v>
      </c>
      <c r="C74" s="123">
        <v>0.2</v>
      </c>
      <c r="D74" s="123">
        <v>0.6</v>
      </c>
      <c r="E74" s="123">
        <v>0</v>
      </c>
      <c r="F74" s="123">
        <v>0.2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0.28999999999999998</v>
      </c>
      <c r="D75" s="123">
        <v>0.28999999999999998</v>
      </c>
      <c r="E75" s="123">
        <v>0</v>
      </c>
      <c r="F75" s="123">
        <v>0.43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</v>
      </c>
      <c r="E76" s="125">
        <v>0.6</v>
      </c>
      <c r="F76" s="125">
        <v>0.2</v>
      </c>
      <c r="G76" s="126">
        <v>0.2</v>
      </c>
    </row>
    <row r="77" spans="1:7" s="89" customFormat="1" x14ac:dyDescent="0.25">
      <c r="A77" s="333" t="s">
        <v>113</v>
      </c>
      <c r="B77" s="252" t="s">
        <v>496</v>
      </c>
      <c r="C77" s="145">
        <v>0</v>
      </c>
      <c r="D77" s="145">
        <v>0.86</v>
      </c>
      <c r="E77" s="145">
        <v>0.14000000000000001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0.09</v>
      </c>
      <c r="D78" s="141">
        <v>0.64</v>
      </c>
      <c r="E78" s="141">
        <v>0.27</v>
      </c>
      <c r="F78" s="141">
        <v>0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0.33</v>
      </c>
      <c r="E79" s="123">
        <v>0.44</v>
      </c>
      <c r="F79" s="123">
        <v>0.22</v>
      </c>
      <c r="G79" s="124">
        <v>0</v>
      </c>
    </row>
    <row r="80" spans="1:7" s="89" customFormat="1" x14ac:dyDescent="0.25">
      <c r="A80" s="337"/>
      <c r="B80" s="253" t="s">
        <v>501</v>
      </c>
      <c r="C80" s="123">
        <v>0.38</v>
      </c>
      <c r="D80" s="123">
        <v>0.5</v>
      </c>
      <c r="E80" s="123">
        <v>0.13</v>
      </c>
      <c r="F80" s="123">
        <v>0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0.25</v>
      </c>
      <c r="D81" s="123">
        <v>0.57999999999999996</v>
      </c>
      <c r="E81" s="123">
        <v>0.08</v>
      </c>
      <c r="F81" s="123">
        <v>0.08</v>
      </c>
      <c r="G81" s="124">
        <v>0</v>
      </c>
    </row>
    <row r="82" spans="1:7" s="89" customFormat="1" ht="15" customHeight="1" x14ac:dyDescent="0.25">
      <c r="A82" s="337"/>
      <c r="B82" s="253" t="s">
        <v>504</v>
      </c>
      <c r="C82" s="123">
        <v>0.17</v>
      </c>
      <c r="D82" s="123">
        <v>0.67</v>
      </c>
      <c r="E82" s="123">
        <v>0.17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0.13</v>
      </c>
      <c r="D83" s="123">
        <v>0.61</v>
      </c>
      <c r="E83" s="123">
        <v>0.17</v>
      </c>
      <c r="F83" s="123">
        <v>0.04</v>
      </c>
      <c r="G83" s="124">
        <v>0.04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0.25</v>
      </c>
      <c r="E84" s="123">
        <v>0.5</v>
      </c>
      <c r="F84" s="123">
        <v>0.25</v>
      </c>
      <c r="G84" s="124">
        <v>0</v>
      </c>
    </row>
    <row r="85" spans="1:7" s="89" customFormat="1" x14ac:dyDescent="0.25">
      <c r="A85" s="337"/>
      <c r="B85" s="253" t="s">
        <v>508</v>
      </c>
      <c r="C85" s="123">
        <v>0.33</v>
      </c>
      <c r="D85" s="123">
        <v>0.5</v>
      </c>
      <c r="E85" s="123">
        <v>0.17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0.2</v>
      </c>
      <c r="D86" s="123">
        <v>0.4</v>
      </c>
      <c r="E86" s="123">
        <v>0.4</v>
      </c>
      <c r="F86" s="123">
        <v>0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0.08</v>
      </c>
      <c r="D87" s="123">
        <v>0.54</v>
      </c>
      <c r="E87" s="123">
        <v>0.31</v>
      </c>
      <c r="F87" s="123">
        <v>0.08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0.13</v>
      </c>
      <c r="D88" s="123">
        <v>0.75</v>
      </c>
      <c r="E88" s="123">
        <v>0.13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0</v>
      </c>
      <c r="E89" s="125">
        <v>0</v>
      </c>
      <c r="F89" s="125">
        <v>0.5</v>
      </c>
      <c r="G89" s="126">
        <v>0.5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9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18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380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0.19</v>
      </c>
      <c r="D10" s="145">
        <v>0.5</v>
      </c>
      <c r="E10" s="145">
        <v>0.21</v>
      </c>
      <c r="F10" s="145">
        <v>0.1</v>
      </c>
      <c r="G10" s="144">
        <v>0</v>
      </c>
    </row>
    <row r="11" spans="1:8" s="89" customFormat="1" x14ac:dyDescent="0.25">
      <c r="A11" s="334"/>
      <c r="B11" s="252" t="s">
        <v>69</v>
      </c>
      <c r="C11" s="145">
        <v>0.14000000000000001</v>
      </c>
      <c r="D11" s="145">
        <v>0.38</v>
      </c>
      <c r="E11" s="145">
        <v>0.28000000000000003</v>
      </c>
      <c r="F11" s="145">
        <v>0.21</v>
      </c>
      <c r="G11" s="143">
        <v>0</v>
      </c>
    </row>
    <row r="12" spans="1:8" s="89" customFormat="1" x14ac:dyDescent="0.25">
      <c r="A12" s="334"/>
      <c r="B12" s="252" t="s">
        <v>87</v>
      </c>
      <c r="C12" s="145">
        <v>0</v>
      </c>
      <c r="D12" s="145">
        <v>0.82</v>
      </c>
      <c r="E12" s="145">
        <v>0.18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0.11</v>
      </c>
      <c r="D13" s="145">
        <v>0.67</v>
      </c>
      <c r="E13" s="145">
        <v>0</v>
      </c>
      <c r="F13" s="145">
        <v>0.22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0.14000000000000001</v>
      </c>
      <c r="D14" s="145">
        <v>0.71</v>
      </c>
      <c r="E14" s="145">
        <v>0</v>
      </c>
      <c r="F14" s="145">
        <v>0.14000000000000001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0.14000000000000001</v>
      </c>
      <c r="D15" s="141">
        <v>0.66</v>
      </c>
      <c r="E15" s="141">
        <v>0.21</v>
      </c>
      <c r="F15" s="141">
        <v>0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0.28999999999999998</v>
      </c>
      <c r="D16" s="218">
        <v>0.71</v>
      </c>
      <c r="E16" s="218">
        <v>0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0.14000000000000001</v>
      </c>
      <c r="D17" s="123">
        <v>0.79</v>
      </c>
      <c r="E17" s="123">
        <v>7.0000000000000007E-2</v>
      </c>
      <c r="F17" s="123">
        <v>0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</v>
      </c>
      <c r="D18" s="123">
        <v>0.88</v>
      </c>
      <c r="E18" s="123">
        <v>0</v>
      </c>
      <c r="F18" s="123">
        <v>0.13</v>
      </c>
      <c r="G18" s="124">
        <v>0</v>
      </c>
    </row>
    <row r="19" spans="1:7" s="89" customFormat="1" x14ac:dyDescent="0.25">
      <c r="A19" s="337"/>
      <c r="B19" s="253" t="s">
        <v>70</v>
      </c>
      <c r="C19" s="123">
        <v>0.13</v>
      </c>
      <c r="D19" s="123">
        <v>0.44</v>
      </c>
      <c r="E19" s="123">
        <v>0.31</v>
      </c>
      <c r="F19" s="123">
        <v>0.06</v>
      </c>
      <c r="G19" s="124">
        <v>0.06</v>
      </c>
    </row>
    <row r="20" spans="1:7" s="89" customFormat="1" ht="15" customHeight="1" x14ac:dyDescent="0.25">
      <c r="A20" s="337"/>
      <c r="B20" s="253" t="s">
        <v>78</v>
      </c>
      <c r="C20" s="123">
        <v>0.31</v>
      </c>
      <c r="D20" s="123">
        <v>0.69</v>
      </c>
      <c r="E20" s="123">
        <v>0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0.41</v>
      </c>
      <c r="D21" s="123">
        <v>0.41</v>
      </c>
      <c r="E21" s="123">
        <v>0.14000000000000001</v>
      </c>
      <c r="F21" s="123">
        <v>0.05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0.2</v>
      </c>
      <c r="D22" s="123">
        <v>0.8</v>
      </c>
      <c r="E22" s="123">
        <v>0</v>
      </c>
      <c r="F22" s="123">
        <v>0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0.09</v>
      </c>
      <c r="D23" s="123">
        <v>0.91</v>
      </c>
      <c r="E23" s="123">
        <v>0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0.27</v>
      </c>
      <c r="D24" s="123">
        <v>0.64</v>
      </c>
      <c r="E24" s="123">
        <v>0.09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0.31</v>
      </c>
      <c r="D25" s="123">
        <v>0.62</v>
      </c>
      <c r="E25" s="123">
        <v>0.08</v>
      </c>
      <c r="F25" s="123">
        <v>0</v>
      </c>
      <c r="G25" s="124">
        <v>0</v>
      </c>
    </row>
    <row r="26" spans="1:7" s="89" customFormat="1" x14ac:dyDescent="0.25">
      <c r="A26" s="337"/>
      <c r="B26" s="253" t="s">
        <v>72</v>
      </c>
      <c r="C26" s="123">
        <v>0.25</v>
      </c>
      <c r="D26" s="123">
        <v>0.7</v>
      </c>
      <c r="E26" s="123">
        <v>0.05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0.13</v>
      </c>
      <c r="D27" s="123">
        <v>0.63</v>
      </c>
      <c r="E27" s="123">
        <v>0.25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0.36</v>
      </c>
      <c r="D28" s="123">
        <v>0.59</v>
      </c>
      <c r="E28" s="123">
        <v>0.05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0.14000000000000001</v>
      </c>
      <c r="D29" s="123">
        <v>0.43</v>
      </c>
      <c r="E29" s="123">
        <v>0.43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0.47</v>
      </c>
      <c r="D30" s="123">
        <v>0.51</v>
      </c>
      <c r="E30" s="123">
        <v>0.02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0.2</v>
      </c>
      <c r="D31" s="123">
        <v>0.5</v>
      </c>
      <c r="E31" s="123">
        <v>0.2</v>
      </c>
      <c r="F31" s="123">
        <v>0.1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0.33</v>
      </c>
      <c r="D32" s="123">
        <v>0.67</v>
      </c>
      <c r="E32" s="123">
        <v>0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0.33</v>
      </c>
      <c r="D33" s="123">
        <v>0.67</v>
      </c>
      <c r="E33" s="123">
        <v>0</v>
      </c>
      <c r="F33" s="123">
        <v>0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0.33</v>
      </c>
      <c r="D34" s="125">
        <v>0.33</v>
      </c>
      <c r="E34" s="125">
        <v>0.33</v>
      </c>
      <c r="F34" s="125">
        <v>0</v>
      </c>
      <c r="G34" s="126">
        <v>0</v>
      </c>
    </row>
    <row r="35" spans="1:7" s="89" customFormat="1" x14ac:dyDescent="0.25">
      <c r="A35" s="333" t="s">
        <v>112</v>
      </c>
      <c r="B35" s="252" t="s">
        <v>634</v>
      </c>
      <c r="C35" s="145">
        <v>0</v>
      </c>
      <c r="D35" s="145">
        <v>0.33</v>
      </c>
      <c r="E35" s="145">
        <v>0.44</v>
      </c>
      <c r="F35" s="145">
        <v>0.11</v>
      </c>
      <c r="G35" s="144">
        <v>0.11</v>
      </c>
    </row>
    <row r="36" spans="1:7" s="89" customFormat="1" x14ac:dyDescent="0.25">
      <c r="A36" s="334"/>
      <c r="B36" s="252" t="s">
        <v>438</v>
      </c>
      <c r="C36" s="145">
        <v>0</v>
      </c>
      <c r="D36" s="145">
        <v>0.33</v>
      </c>
      <c r="E36" s="145">
        <v>0.56000000000000005</v>
      </c>
      <c r="F36" s="145">
        <v>0.11</v>
      </c>
      <c r="G36" s="143">
        <v>0</v>
      </c>
    </row>
    <row r="37" spans="1:7" s="89" customFormat="1" ht="15" customHeight="1" x14ac:dyDescent="0.25">
      <c r="A37" s="334"/>
      <c r="B37" s="252" t="s">
        <v>635</v>
      </c>
      <c r="C37" s="145">
        <v>0</v>
      </c>
      <c r="D37" s="145">
        <v>0.33</v>
      </c>
      <c r="E37" s="145">
        <v>0.56000000000000005</v>
      </c>
      <c r="F37" s="145">
        <v>0.11</v>
      </c>
      <c r="G37" s="143">
        <v>0</v>
      </c>
    </row>
    <row r="38" spans="1:7" s="89" customFormat="1" x14ac:dyDescent="0.25">
      <c r="A38" s="334"/>
      <c r="B38" s="252" t="s">
        <v>403</v>
      </c>
      <c r="C38" s="145">
        <v>0.17</v>
      </c>
      <c r="D38" s="145">
        <v>0.25</v>
      </c>
      <c r="E38" s="145">
        <v>0.5</v>
      </c>
      <c r="F38" s="145">
        <v>0.08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0.33</v>
      </c>
      <c r="E39" s="145">
        <v>0.5</v>
      </c>
      <c r="F39" s="145">
        <v>0</v>
      </c>
      <c r="G39" s="143">
        <v>0.17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0.25</v>
      </c>
      <c r="E40" s="145">
        <v>0.63</v>
      </c>
      <c r="F40" s="145">
        <v>0</v>
      </c>
      <c r="G40" s="143">
        <v>0.13</v>
      </c>
    </row>
    <row r="41" spans="1:7" s="89" customFormat="1" ht="15" customHeight="1" x14ac:dyDescent="0.25">
      <c r="A41" s="334"/>
      <c r="B41" s="252" t="s">
        <v>85</v>
      </c>
      <c r="C41" s="145">
        <v>0</v>
      </c>
      <c r="D41" s="145">
        <v>0.28999999999999998</v>
      </c>
      <c r="E41" s="145">
        <v>0.64</v>
      </c>
      <c r="F41" s="145">
        <v>7.0000000000000007E-2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</v>
      </c>
      <c r="D42" s="141">
        <v>0.25</v>
      </c>
      <c r="E42" s="141">
        <v>0.69</v>
      </c>
      <c r="F42" s="141">
        <v>0.06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0.28999999999999998</v>
      </c>
      <c r="E43" s="123">
        <v>0.43</v>
      </c>
      <c r="F43" s="123">
        <v>0.14000000000000001</v>
      </c>
      <c r="G43" s="124">
        <v>0.14000000000000001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0.25</v>
      </c>
      <c r="E44" s="123">
        <v>0.75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</v>
      </c>
      <c r="D45" s="123">
        <v>0.7</v>
      </c>
      <c r="E45" s="123">
        <v>0.3</v>
      </c>
      <c r="F45" s="123">
        <v>0</v>
      </c>
      <c r="G45" s="124">
        <v>0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0.56999999999999995</v>
      </c>
      <c r="E46" s="125">
        <v>0.28999999999999998</v>
      </c>
      <c r="F46" s="125">
        <v>0.14000000000000001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0.13</v>
      </c>
      <c r="D47" s="145">
        <v>0.13</v>
      </c>
      <c r="E47" s="145">
        <v>0.38</v>
      </c>
      <c r="F47" s="145">
        <v>0.13</v>
      </c>
      <c r="G47" s="144">
        <v>0.25</v>
      </c>
    </row>
    <row r="48" spans="1:7" s="89" customFormat="1" x14ac:dyDescent="0.25">
      <c r="A48" s="334"/>
      <c r="B48" s="252" t="s">
        <v>293</v>
      </c>
      <c r="C48" s="145">
        <v>0.14000000000000001</v>
      </c>
      <c r="D48" s="145">
        <v>0.43</v>
      </c>
      <c r="E48" s="145">
        <v>0.43</v>
      </c>
      <c r="F48" s="145">
        <v>0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</v>
      </c>
      <c r="D49" s="145">
        <v>0.71</v>
      </c>
      <c r="E49" s="145">
        <v>0.14000000000000001</v>
      </c>
      <c r="F49" s="145">
        <v>0.14000000000000001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0.2</v>
      </c>
      <c r="D50" s="145">
        <v>0.2</v>
      </c>
      <c r="E50" s="145">
        <v>0.6</v>
      </c>
      <c r="F50" s="145">
        <v>0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</v>
      </c>
      <c r="D51" s="145">
        <v>0.44</v>
      </c>
      <c r="E51" s="145">
        <v>0.56000000000000005</v>
      </c>
      <c r="F51" s="145">
        <v>0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</v>
      </c>
      <c r="D52" s="145">
        <v>0.71</v>
      </c>
      <c r="E52" s="145">
        <v>0.28999999999999998</v>
      </c>
      <c r="F52" s="145">
        <v>0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0.14000000000000001</v>
      </c>
      <c r="D53" s="145">
        <v>0.43</v>
      </c>
      <c r="E53" s="145">
        <v>0.43</v>
      </c>
      <c r="F53" s="145">
        <v>0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</v>
      </c>
      <c r="D54" s="141">
        <v>0.6</v>
      </c>
      <c r="E54" s="141">
        <v>0.4</v>
      </c>
      <c r="F54" s="141">
        <v>0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0.2</v>
      </c>
      <c r="D55" s="123">
        <v>0.6</v>
      </c>
      <c r="E55" s="123">
        <v>0.2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0.4</v>
      </c>
      <c r="E56" s="123">
        <v>0.6</v>
      </c>
      <c r="F56" s="123">
        <v>0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0.4</v>
      </c>
      <c r="E57" s="123">
        <v>0.4</v>
      </c>
      <c r="F57" s="123">
        <v>0.2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0.78</v>
      </c>
      <c r="E58" s="123">
        <v>0.22</v>
      </c>
      <c r="F58" s="123">
        <v>0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0.2</v>
      </c>
      <c r="D59" s="123">
        <v>0.4</v>
      </c>
      <c r="E59" s="123">
        <v>0.4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0.18</v>
      </c>
      <c r="D60" s="123">
        <v>0.64</v>
      </c>
      <c r="E60" s="123">
        <v>0.09</v>
      </c>
      <c r="F60" s="123">
        <v>0.09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</v>
      </c>
      <c r="D61" s="125">
        <v>0.79</v>
      </c>
      <c r="E61" s="125">
        <v>0.21</v>
      </c>
      <c r="F61" s="125">
        <v>0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0.13</v>
      </c>
      <c r="D62" s="145">
        <v>0.13</v>
      </c>
      <c r="E62" s="145">
        <v>0.75</v>
      </c>
      <c r="F62" s="145">
        <v>0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0.2</v>
      </c>
      <c r="D63" s="145">
        <v>0.4</v>
      </c>
      <c r="E63" s="145">
        <v>0.4</v>
      </c>
      <c r="F63" s="145">
        <v>0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</v>
      </c>
      <c r="D64" s="145">
        <v>0.33</v>
      </c>
      <c r="E64" s="145">
        <v>0.33</v>
      </c>
      <c r="F64" s="145">
        <v>0.33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</v>
      </c>
      <c r="D65" s="145">
        <v>0.5</v>
      </c>
      <c r="E65" s="145">
        <v>0.13</v>
      </c>
      <c r="F65" s="145">
        <v>0.38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0.83</v>
      </c>
      <c r="E66" s="145">
        <v>0.17</v>
      </c>
      <c r="F66" s="145">
        <v>0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</v>
      </c>
      <c r="D67" s="145">
        <v>0.6</v>
      </c>
      <c r="E67" s="145">
        <v>0.2</v>
      </c>
      <c r="F67" s="145">
        <v>0.2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0.08</v>
      </c>
      <c r="D68" s="145">
        <v>0.38</v>
      </c>
      <c r="E68" s="145">
        <v>0.31</v>
      </c>
      <c r="F68" s="145">
        <v>0.23</v>
      </c>
      <c r="G68" s="143">
        <v>0</v>
      </c>
    </row>
    <row r="69" spans="1:7" s="89" customFormat="1" ht="15" customHeight="1" thickBot="1" x14ac:dyDescent="0.3">
      <c r="A69" s="335"/>
      <c r="B69" s="219" t="s">
        <v>481</v>
      </c>
      <c r="C69" s="141">
        <v>0</v>
      </c>
      <c r="D69" s="141">
        <v>0.6</v>
      </c>
      <c r="E69" s="141">
        <v>0.2</v>
      </c>
      <c r="F69" s="141">
        <v>0.2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</v>
      </c>
      <c r="D70" s="123">
        <v>0.44</v>
      </c>
      <c r="E70" s="123">
        <v>0.33</v>
      </c>
      <c r="F70" s="123">
        <v>0.22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0.17</v>
      </c>
      <c r="D71" s="123">
        <v>0.17</v>
      </c>
      <c r="E71" s="123">
        <v>0.5</v>
      </c>
      <c r="F71" s="123">
        <v>0.17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</v>
      </c>
      <c r="D72" s="123">
        <v>0.4</v>
      </c>
      <c r="E72" s="123">
        <v>0</v>
      </c>
      <c r="F72" s="123">
        <v>0.6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0.33</v>
      </c>
      <c r="E73" s="123">
        <v>0.44</v>
      </c>
      <c r="F73" s="123">
        <v>0</v>
      </c>
      <c r="G73" s="124">
        <v>0.22</v>
      </c>
    </row>
    <row r="74" spans="1:7" s="89" customFormat="1" x14ac:dyDescent="0.25">
      <c r="A74" s="337"/>
      <c r="B74" s="253" t="s">
        <v>490</v>
      </c>
      <c r="C74" s="123">
        <v>0.2</v>
      </c>
      <c r="D74" s="123">
        <v>0.6</v>
      </c>
      <c r="E74" s="123">
        <v>0.2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0.14000000000000001</v>
      </c>
      <c r="D75" s="123">
        <v>0.56999999999999995</v>
      </c>
      <c r="E75" s="123">
        <v>0.14000000000000001</v>
      </c>
      <c r="F75" s="123">
        <v>0.14000000000000001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0.4</v>
      </c>
      <c r="E76" s="125">
        <v>0.2</v>
      </c>
      <c r="F76" s="125">
        <v>0.2</v>
      </c>
      <c r="G76" s="126">
        <v>0.2</v>
      </c>
    </row>
    <row r="77" spans="1:7" s="89" customFormat="1" x14ac:dyDescent="0.25">
      <c r="A77" s="333" t="s">
        <v>113</v>
      </c>
      <c r="B77" s="252" t="s">
        <v>496</v>
      </c>
      <c r="C77" s="145">
        <v>0</v>
      </c>
      <c r="D77" s="145">
        <v>0.14000000000000001</v>
      </c>
      <c r="E77" s="145">
        <v>0.86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</v>
      </c>
      <c r="D78" s="141">
        <v>0.27</v>
      </c>
      <c r="E78" s="141">
        <v>0.64</v>
      </c>
      <c r="F78" s="141">
        <v>0.09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0.33</v>
      </c>
      <c r="E79" s="123">
        <v>0.33</v>
      </c>
      <c r="F79" s="123">
        <v>0.33</v>
      </c>
      <c r="G79" s="124">
        <v>0</v>
      </c>
    </row>
    <row r="80" spans="1:7" s="89" customFormat="1" x14ac:dyDescent="0.25">
      <c r="A80" s="337"/>
      <c r="B80" s="253" t="s">
        <v>501</v>
      </c>
      <c r="C80" s="123">
        <v>0.13</v>
      </c>
      <c r="D80" s="123">
        <v>0.38</v>
      </c>
      <c r="E80" s="123">
        <v>0.5</v>
      </c>
      <c r="F80" s="123">
        <v>0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0.08</v>
      </c>
      <c r="D81" s="123">
        <v>0.38</v>
      </c>
      <c r="E81" s="123">
        <v>0.38</v>
      </c>
      <c r="F81" s="123">
        <v>0.15</v>
      </c>
      <c r="G81" s="124">
        <v>0</v>
      </c>
    </row>
    <row r="82" spans="1:7" s="89" customFormat="1" ht="15" customHeight="1" x14ac:dyDescent="0.25">
      <c r="A82" s="337"/>
      <c r="B82" s="253" t="s">
        <v>504</v>
      </c>
      <c r="C82" s="123">
        <v>0</v>
      </c>
      <c r="D82" s="123">
        <v>0.17</v>
      </c>
      <c r="E82" s="123">
        <v>0.83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</v>
      </c>
      <c r="D83" s="123">
        <v>0.48</v>
      </c>
      <c r="E83" s="123">
        <v>0.35</v>
      </c>
      <c r="F83" s="123">
        <v>0.13</v>
      </c>
      <c r="G83" s="124">
        <v>0.04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0.25</v>
      </c>
      <c r="E84" s="123">
        <v>0.38</v>
      </c>
      <c r="F84" s="123">
        <v>0.38</v>
      </c>
      <c r="G84" s="124">
        <v>0</v>
      </c>
    </row>
    <row r="85" spans="1:7" s="89" customFormat="1" x14ac:dyDescent="0.25">
      <c r="A85" s="337"/>
      <c r="B85" s="253" t="s">
        <v>508</v>
      </c>
      <c r="C85" s="123">
        <v>0.33</v>
      </c>
      <c r="D85" s="123">
        <v>0.5</v>
      </c>
      <c r="E85" s="123">
        <v>0.17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7.0000000000000007E-2</v>
      </c>
      <c r="D86" s="123">
        <v>0.33</v>
      </c>
      <c r="E86" s="123">
        <v>0.53</v>
      </c>
      <c r="F86" s="123">
        <v>7.0000000000000007E-2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</v>
      </c>
      <c r="D87" s="123">
        <v>0.38</v>
      </c>
      <c r="E87" s="123">
        <v>0.46</v>
      </c>
      <c r="F87" s="123">
        <v>0.08</v>
      </c>
      <c r="G87" s="124">
        <v>0.08</v>
      </c>
    </row>
    <row r="88" spans="1:7" s="89" customFormat="1" x14ac:dyDescent="0.25">
      <c r="A88" s="337"/>
      <c r="B88" s="257" t="s">
        <v>513</v>
      </c>
      <c r="C88" s="123">
        <v>0</v>
      </c>
      <c r="D88" s="123">
        <v>0.88</v>
      </c>
      <c r="E88" s="123">
        <v>0.13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7.0000000000000007E-2</v>
      </c>
      <c r="D89" s="125">
        <v>7.0000000000000007E-2</v>
      </c>
      <c r="E89" s="125">
        <v>0.14000000000000001</v>
      </c>
      <c r="F89" s="125">
        <v>0.21</v>
      </c>
      <c r="G89" s="126">
        <v>0.5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8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228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379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0.44</v>
      </c>
      <c r="D10" s="145">
        <v>0.34</v>
      </c>
      <c r="E10" s="145">
        <v>0.16</v>
      </c>
      <c r="F10" s="145">
        <v>0.06</v>
      </c>
      <c r="G10" s="144">
        <v>0</v>
      </c>
    </row>
    <row r="11" spans="1:8" s="89" customFormat="1" x14ac:dyDescent="0.25">
      <c r="A11" s="334"/>
      <c r="B11" s="252" t="s">
        <v>69</v>
      </c>
      <c r="C11" s="145">
        <v>0.33</v>
      </c>
      <c r="D11" s="145">
        <v>0.27</v>
      </c>
      <c r="E11" s="145">
        <v>0.3</v>
      </c>
      <c r="F11" s="145">
        <v>0.1</v>
      </c>
      <c r="G11" s="143">
        <v>0</v>
      </c>
    </row>
    <row r="12" spans="1:8" s="89" customFormat="1" x14ac:dyDescent="0.25">
      <c r="A12" s="334"/>
      <c r="B12" s="252" t="s">
        <v>87</v>
      </c>
      <c r="C12" s="145">
        <v>0.18</v>
      </c>
      <c r="D12" s="145">
        <v>0.55000000000000004</v>
      </c>
      <c r="E12" s="145">
        <v>0.27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0.44</v>
      </c>
      <c r="D13" s="145">
        <v>0.22</v>
      </c>
      <c r="E13" s="145">
        <v>0.33</v>
      </c>
      <c r="F13" s="145">
        <v>0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0.43</v>
      </c>
      <c r="D14" s="145">
        <v>0.28999999999999998</v>
      </c>
      <c r="E14" s="145">
        <v>0.14000000000000001</v>
      </c>
      <c r="F14" s="145">
        <v>0.14000000000000001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0.41</v>
      </c>
      <c r="D15" s="141">
        <v>0.45</v>
      </c>
      <c r="E15" s="141">
        <v>0.1</v>
      </c>
      <c r="F15" s="141">
        <v>0.03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0.14000000000000001</v>
      </c>
      <c r="D16" s="218">
        <v>0.71</v>
      </c>
      <c r="E16" s="218">
        <v>0.14000000000000001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0.13</v>
      </c>
      <c r="D17" s="123">
        <v>0.4</v>
      </c>
      <c r="E17" s="123">
        <v>0.27</v>
      </c>
      <c r="F17" s="123">
        <v>0.2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0.1</v>
      </c>
      <c r="D18" s="123">
        <v>0.7</v>
      </c>
      <c r="E18" s="123">
        <v>0</v>
      </c>
      <c r="F18" s="123">
        <v>0.2</v>
      </c>
      <c r="G18" s="124">
        <v>0</v>
      </c>
    </row>
    <row r="19" spans="1:7" s="89" customFormat="1" x14ac:dyDescent="0.25">
      <c r="A19" s="337"/>
      <c r="B19" s="253" t="s">
        <v>70</v>
      </c>
      <c r="C19" s="123">
        <v>0.17</v>
      </c>
      <c r="D19" s="123">
        <v>0.5</v>
      </c>
      <c r="E19" s="123">
        <v>0.06</v>
      </c>
      <c r="F19" s="123">
        <v>0.17</v>
      </c>
      <c r="G19" s="124">
        <v>0.11</v>
      </c>
    </row>
    <row r="20" spans="1:7" s="89" customFormat="1" ht="15" customHeight="1" x14ac:dyDescent="0.25">
      <c r="A20" s="337"/>
      <c r="B20" s="253" t="s">
        <v>78</v>
      </c>
      <c r="C20" s="123">
        <v>0.5</v>
      </c>
      <c r="D20" s="123">
        <v>0.43</v>
      </c>
      <c r="E20" s="123">
        <v>7.0000000000000007E-2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0.48</v>
      </c>
      <c r="D21" s="123">
        <v>0.43</v>
      </c>
      <c r="E21" s="123">
        <v>0.04</v>
      </c>
      <c r="F21" s="123">
        <v>0.04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</v>
      </c>
      <c r="D22" s="123">
        <v>0.63</v>
      </c>
      <c r="E22" s="123">
        <v>0.25</v>
      </c>
      <c r="F22" s="123">
        <v>0.13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0.17</v>
      </c>
      <c r="D23" s="123">
        <v>0.67</v>
      </c>
      <c r="E23" s="123">
        <v>0.17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</v>
      </c>
      <c r="D24" s="123">
        <v>0.67</v>
      </c>
      <c r="E24" s="123">
        <v>0.25</v>
      </c>
      <c r="F24" s="123">
        <v>0.08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0.21</v>
      </c>
      <c r="D25" s="123">
        <v>0.64</v>
      </c>
      <c r="E25" s="123">
        <v>7.0000000000000007E-2</v>
      </c>
      <c r="F25" s="123">
        <v>7.0000000000000007E-2</v>
      </c>
      <c r="G25" s="124">
        <v>0</v>
      </c>
    </row>
    <row r="26" spans="1:7" s="89" customFormat="1" x14ac:dyDescent="0.25">
      <c r="A26" s="337"/>
      <c r="B26" s="253" t="s">
        <v>72</v>
      </c>
      <c r="C26" s="123">
        <v>0.24</v>
      </c>
      <c r="D26" s="123">
        <v>0.62</v>
      </c>
      <c r="E26" s="123">
        <v>0.1</v>
      </c>
      <c r="F26" s="123">
        <v>0.05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0.17</v>
      </c>
      <c r="D27" s="123">
        <v>0.5</v>
      </c>
      <c r="E27" s="123">
        <v>0.33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0.52</v>
      </c>
      <c r="D28" s="123">
        <v>0.48</v>
      </c>
      <c r="E28" s="123">
        <v>0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0.22</v>
      </c>
      <c r="D29" s="123">
        <v>0.33</v>
      </c>
      <c r="E29" s="123">
        <v>0.44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0.5</v>
      </c>
      <c r="D30" s="123">
        <v>0.43</v>
      </c>
      <c r="E30" s="123">
        <v>7.0000000000000007E-2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0.18</v>
      </c>
      <c r="D31" s="123">
        <v>0.45</v>
      </c>
      <c r="E31" s="123">
        <v>0.27</v>
      </c>
      <c r="F31" s="123">
        <v>0.09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0.18</v>
      </c>
      <c r="D32" s="123">
        <v>0.76</v>
      </c>
      <c r="E32" s="123">
        <v>0.06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0.08</v>
      </c>
      <c r="D33" s="123">
        <v>0.46</v>
      </c>
      <c r="E33" s="123">
        <v>0.46</v>
      </c>
      <c r="F33" s="123">
        <v>0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</v>
      </c>
      <c r="D34" s="125">
        <v>0.33</v>
      </c>
      <c r="E34" s="125">
        <v>0.17</v>
      </c>
      <c r="F34" s="125">
        <v>0.33</v>
      </c>
      <c r="G34" s="126">
        <v>0.17</v>
      </c>
    </row>
    <row r="35" spans="1:7" s="89" customFormat="1" x14ac:dyDescent="0.25">
      <c r="A35" s="333" t="s">
        <v>112</v>
      </c>
      <c r="B35" s="252" t="s">
        <v>634</v>
      </c>
      <c r="C35" s="145">
        <v>0.22</v>
      </c>
      <c r="D35" s="145">
        <v>0.22</v>
      </c>
      <c r="E35" s="145">
        <v>0.44</v>
      </c>
      <c r="F35" s="145">
        <v>0</v>
      </c>
      <c r="G35" s="144">
        <v>0.11</v>
      </c>
    </row>
    <row r="36" spans="1:7" s="89" customFormat="1" x14ac:dyDescent="0.25">
      <c r="A36" s="334"/>
      <c r="B36" s="252" t="s">
        <v>438</v>
      </c>
      <c r="C36" s="145">
        <v>0.11</v>
      </c>
      <c r="D36" s="145">
        <v>0.22</v>
      </c>
      <c r="E36" s="145">
        <v>0.22</v>
      </c>
      <c r="F36" s="145">
        <v>0.44</v>
      </c>
      <c r="G36" s="143">
        <v>0</v>
      </c>
    </row>
    <row r="37" spans="1:7" s="89" customFormat="1" ht="15" customHeight="1" x14ac:dyDescent="0.25">
      <c r="A37" s="334"/>
      <c r="B37" s="252" t="s">
        <v>635</v>
      </c>
      <c r="C37" s="145">
        <v>0.11</v>
      </c>
      <c r="D37" s="145">
        <v>0.33</v>
      </c>
      <c r="E37" s="145">
        <v>0.56000000000000005</v>
      </c>
      <c r="F37" s="145">
        <v>0</v>
      </c>
      <c r="G37" s="143">
        <v>0</v>
      </c>
    </row>
    <row r="38" spans="1:7" s="89" customFormat="1" x14ac:dyDescent="0.25">
      <c r="A38" s="334"/>
      <c r="B38" s="252" t="s">
        <v>403</v>
      </c>
      <c r="C38" s="145">
        <v>0.25</v>
      </c>
      <c r="D38" s="145">
        <v>0.42</v>
      </c>
      <c r="E38" s="145">
        <v>0.33</v>
      </c>
      <c r="F38" s="145">
        <v>0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0.17</v>
      </c>
      <c r="E39" s="145">
        <v>0.33</v>
      </c>
      <c r="F39" s="145">
        <v>0.33</v>
      </c>
      <c r="G39" s="143">
        <v>0.17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0.38</v>
      </c>
      <c r="E40" s="145">
        <v>0.38</v>
      </c>
      <c r="F40" s="145">
        <v>0.13</v>
      </c>
      <c r="G40" s="143">
        <v>0.13</v>
      </c>
    </row>
    <row r="41" spans="1:7" s="89" customFormat="1" ht="15" customHeight="1" x14ac:dyDescent="0.25">
      <c r="A41" s="334"/>
      <c r="B41" s="252" t="s">
        <v>85</v>
      </c>
      <c r="C41" s="145">
        <v>0.21</v>
      </c>
      <c r="D41" s="145">
        <v>0.36</v>
      </c>
      <c r="E41" s="145">
        <v>0.36</v>
      </c>
      <c r="F41" s="145">
        <v>7.0000000000000007E-2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0.12</v>
      </c>
      <c r="D42" s="141">
        <v>0.47</v>
      </c>
      <c r="E42" s="141">
        <v>0.41</v>
      </c>
      <c r="F42" s="141">
        <v>0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0.14000000000000001</v>
      </c>
      <c r="D43" s="123">
        <v>0.14000000000000001</v>
      </c>
      <c r="E43" s="123">
        <v>0.56999999999999995</v>
      </c>
      <c r="F43" s="123">
        <v>0.14000000000000001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0.22</v>
      </c>
      <c r="D44" s="123">
        <v>0.56000000000000005</v>
      </c>
      <c r="E44" s="123">
        <v>0.22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0.25</v>
      </c>
      <c r="D45" s="123">
        <v>0.57999999999999996</v>
      </c>
      <c r="E45" s="123">
        <v>0.08</v>
      </c>
      <c r="F45" s="123">
        <v>0.08</v>
      </c>
      <c r="G45" s="124">
        <v>0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0.14000000000000001</v>
      </c>
      <c r="E46" s="125">
        <v>0.56999999999999995</v>
      </c>
      <c r="F46" s="125">
        <v>0.28999999999999998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0.22</v>
      </c>
      <c r="D47" s="145">
        <v>0.67</v>
      </c>
      <c r="E47" s="145">
        <v>0</v>
      </c>
      <c r="F47" s="145">
        <v>0.11</v>
      </c>
      <c r="G47" s="144">
        <v>0</v>
      </c>
    </row>
    <row r="48" spans="1:7" s="89" customFormat="1" x14ac:dyDescent="0.25">
      <c r="A48" s="334"/>
      <c r="B48" s="252" t="s">
        <v>293</v>
      </c>
      <c r="C48" s="145">
        <v>0.22</v>
      </c>
      <c r="D48" s="145">
        <v>0.44</v>
      </c>
      <c r="E48" s="145">
        <v>0.22</v>
      </c>
      <c r="F48" s="145">
        <v>0</v>
      </c>
      <c r="G48" s="143">
        <v>0.11</v>
      </c>
    </row>
    <row r="49" spans="1:8" s="89" customFormat="1" ht="15" customHeight="1" x14ac:dyDescent="0.25">
      <c r="A49" s="334"/>
      <c r="B49" s="252" t="s">
        <v>456</v>
      </c>
      <c r="C49" s="145">
        <v>0.4</v>
      </c>
      <c r="D49" s="145">
        <v>0.5</v>
      </c>
      <c r="E49" s="145">
        <v>0.1</v>
      </c>
      <c r="F49" s="145">
        <v>0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0.14000000000000001</v>
      </c>
      <c r="D50" s="145">
        <v>0.71</v>
      </c>
      <c r="E50" s="145">
        <v>0.14000000000000001</v>
      </c>
      <c r="F50" s="145">
        <v>0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0.33</v>
      </c>
      <c r="D51" s="145">
        <v>0.67</v>
      </c>
      <c r="E51" s="145">
        <v>0</v>
      </c>
      <c r="F51" s="145">
        <v>0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0.18</v>
      </c>
      <c r="D52" s="145">
        <v>0.09</v>
      </c>
      <c r="E52" s="145">
        <v>0.18</v>
      </c>
      <c r="F52" s="145">
        <v>0.55000000000000004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0.44</v>
      </c>
      <c r="D53" s="145">
        <v>0.33</v>
      </c>
      <c r="E53" s="145">
        <v>0.22</v>
      </c>
      <c r="F53" s="145">
        <v>0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0.39</v>
      </c>
      <c r="D54" s="141">
        <v>0.44</v>
      </c>
      <c r="E54" s="141">
        <v>0.17</v>
      </c>
      <c r="F54" s="141">
        <v>0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</v>
      </c>
      <c r="D55" s="123">
        <v>0</v>
      </c>
      <c r="E55" s="123">
        <v>0.83</v>
      </c>
      <c r="F55" s="123">
        <v>0.17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0.2</v>
      </c>
      <c r="E56" s="123">
        <v>0.4</v>
      </c>
      <c r="F56" s="123">
        <v>0.4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0.33</v>
      </c>
      <c r="E57" s="123">
        <v>0.5</v>
      </c>
      <c r="F57" s="123">
        <v>0.17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0.2</v>
      </c>
      <c r="E58" s="123">
        <v>0.6</v>
      </c>
      <c r="F58" s="123">
        <v>0.2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0.17</v>
      </c>
      <c r="D59" s="123">
        <v>0.33</v>
      </c>
      <c r="E59" s="123">
        <v>0.5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0.45</v>
      </c>
      <c r="D60" s="123">
        <v>0.45</v>
      </c>
      <c r="E60" s="123">
        <v>0.09</v>
      </c>
      <c r="F60" s="123">
        <v>0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7.0000000000000007E-2</v>
      </c>
      <c r="D61" s="125">
        <v>0.67</v>
      </c>
      <c r="E61" s="125">
        <v>0.27</v>
      </c>
      <c r="F61" s="125">
        <v>0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0.11</v>
      </c>
      <c r="D62" s="145">
        <v>0.11</v>
      </c>
      <c r="E62" s="145">
        <v>0.78</v>
      </c>
      <c r="F62" s="145">
        <v>0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0.17</v>
      </c>
      <c r="D63" s="145">
        <v>0</v>
      </c>
      <c r="E63" s="145">
        <v>0.67</v>
      </c>
      <c r="F63" s="145">
        <v>0.17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</v>
      </c>
      <c r="D64" s="145">
        <v>0.14000000000000001</v>
      </c>
      <c r="E64" s="145">
        <v>0.86</v>
      </c>
      <c r="F64" s="145">
        <v>0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</v>
      </c>
      <c r="D65" s="145">
        <v>0.09</v>
      </c>
      <c r="E65" s="145">
        <v>0.82</v>
      </c>
      <c r="F65" s="145">
        <v>0.09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0.56999999999999995</v>
      </c>
      <c r="E66" s="145">
        <v>0.43</v>
      </c>
      <c r="F66" s="145">
        <v>0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</v>
      </c>
      <c r="D67" s="145">
        <v>0.17</v>
      </c>
      <c r="E67" s="145">
        <v>0.67</v>
      </c>
      <c r="F67" s="145">
        <v>0.17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7.0000000000000007E-2</v>
      </c>
      <c r="D68" s="145">
        <v>0.21</v>
      </c>
      <c r="E68" s="145">
        <v>0.5</v>
      </c>
      <c r="F68" s="145">
        <v>0.14000000000000001</v>
      </c>
      <c r="G68" s="143">
        <v>7.0000000000000007E-2</v>
      </c>
    </row>
    <row r="69" spans="1:7" s="89" customFormat="1" ht="15" customHeight="1" thickBot="1" x14ac:dyDescent="0.3">
      <c r="A69" s="335"/>
      <c r="B69" s="219" t="s">
        <v>481</v>
      </c>
      <c r="C69" s="141">
        <v>0</v>
      </c>
      <c r="D69" s="141">
        <v>0.5</v>
      </c>
      <c r="E69" s="141">
        <v>0.33</v>
      </c>
      <c r="F69" s="141">
        <v>0.17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0.1</v>
      </c>
      <c r="D70" s="123">
        <v>0.3</v>
      </c>
      <c r="E70" s="123">
        <v>0.5</v>
      </c>
      <c r="F70" s="123">
        <v>0.1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0.14000000000000001</v>
      </c>
      <c r="D71" s="123">
        <v>0.43</v>
      </c>
      <c r="E71" s="123">
        <v>0.43</v>
      </c>
      <c r="F71" s="123">
        <v>0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</v>
      </c>
      <c r="D72" s="123">
        <v>0.33</v>
      </c>
      <c r="E72" s="123">
        <v>0.33</v>
      </c>
      <c r="F72" s="123">
        <v>0.33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0.3</v>
      </c>
      <c r="E73" s="123">
        <v>0.2</v>
      </c>
      <c r="F73" s="123">
        <v>0.4</v>
      </c>
      <c r="G73" s="124">
        <v>0.1</v>
      </c>
    </row>
    <row r="74" spans="1:7" s="89" customFormat="1" x14ac:dyDescent="0.25">
      <c r="A74" s="337"/>
      <c r="B74" s="253" t="s">
        <v>490</v>
      </c>
      <c r="C74" s="123">
        <v>0</v>
      </c>
      <c r="D74" s="123">
        <v>0.67</v>
      </c>
      <c r="E74" s="123">
        <v>0.33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0.25</v>
      </c>
      <c r="D75" s="123">
        <v>0.38</v>
      </c>
      <c r="E75" s="123">
        <v>0.13</v>
      </c>
      <c r="F75" s="123">
        <v>0.25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</v>
      </c>
      <c r="E76" s="125">
        <v>0.33</v>
      </c>
      <c r="F76" s="125">
        <v>0.33</v>
      </c>
      <c r="G76" s="126">
        <v>0.33</v>
      </c>
    </row>
    <row r="77" spans="1:7" s="89" customFormat="1" x14ac:dyDescent="0.25">
      <c r="A77" s="333" t="s">
        <v>113</v>
      </c>
      <c r="B77" s="252" t="s">
        <v>496</v>
      </c>
      <c r="C77" s="145">
        <v>0</v>
      </c>
      <c r="D77" s="145">
        <v>0.56999999999999995</v>
      </c>
      <c r="E77" s="145">
        <v>0.43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0.09</v>
      </c>
      <c r="D78" s="141">
        <v>0.36</v>
      </c>
      <c r="E78" s="141">
        <v>0.55000000000000004</v>
      </c>
      <c r="F78" s="141">
        <v>0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0.2</v>
      </c>
      <c r="E79" s="123">
        <v>0.6</v>
      </c>
      <c r="F79" s="123">
        <v>0.1</v>
      </c>
      <c r="G79" s="124">
        <v>0.1</v>
      </c>
    </row>
    <row r="80" spans="1:7" s="89" customFormat="1" x14ac:dyDescent="0.25">
      <c r="A80" s="337"/>
      <c r="B80" s="253" t="s">
        <v>501</v>
      </c>
      <c r="C80" s="123">
        <v>0.25</v>
      </c>
      <c r="D80" s="123">
        <v>0.38</v>
      </c>
      <c r="E80" s="123">
        <v>0.25</v>
      </c>
      <c r="F80" s="123">
        <v>0.13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0.14000000000000001</v>
      </c>
      <c r="D81" s="123">
        <v>0.5</v>
      </c>
      <c r="E81" s="123">
        <v>0.21</v>
      </c>
      <c r="F81" s="123">
        <v>0.14000000000000001</v>
      </c>
      <c r="G81" s="124">
        <v>0</v>
      </c>
    </row>
    <row r="82" spans="1:7" s="89" customFormat="1" ht="15" customHeight="1" x14ac:dyDescent="0.25">
      <c r="A82" s="337"/>
      <c r="B82" s="253" t="s">
        <v>504</v>
      </c>
      <c r="C82" s="123">
        <v>0.33</v>
      </c>
      <c r="D82" s="123">
        <v>0.5</v>
      </c>
      <c r="E82" s="123">
        <v>0</v>
      </c>
      <c r="F82" s="123">
        <v>0.17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0.04</v>
      </c>
      <c r="D83" s="123">
        <v>0.32</v>
      </c>
      <c r="E83" s="123">
        <v>0.52</v>
      </c>
      <c r="F83" s="123">
        <v>0.08</v>
      </c>
      <c r="G83" s="124">
        <v>0.04</v>
      </c>
    </row>
    <row r="84" spans="1:7" s="89" customFormat="1" x14ac:dyDescent="0.25">
      <c r="A84" s="337"/>
      <c r="B84" s="253" t="s">
        <v>616</v>
      </c>
      <c r="C84" s="123">
        <v>0.1</v>
      </c>
      <c r="D84" s="123">
        <v>0.3</v>
      </c>
      <c r="E84" s="123">
        <v>0.4</v>
      </c>
      <c r="F84" s="123">
        <v>0.2</v>
      </c>
      <c r="G84" s="124">
        <v>0</v>
      </c>
    </row>
    <row r="85" spans="1:7" s="89" customFormat="1" x14ac:dyDescent="0.25">
      <c r="A85" s="337"/>
      <c r="B85" s="253" t="s">
        <v>508</v>
      </c>
      <c r="C85" s="123">
        <v>0</v>
      </c>
      <c r="D85" s="123">
        <v>0.28999999999999998</v>
      </c>
      <c r="E85" s="123">
        <v>0.14000000000000001</v>
      </c>
      <c r="F85" s="123">
        <v>0.56999999999999995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</v>
      </c>
      <c r="D86" s="123">
        <v>0.35</v>
      </c>
      <c r="E86" s="123">
        <v>0.59</v>
      </c>
      <c r="F86" s="123">
        <v>0.06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</v>
      </c>
      <c r="D87" s="123">
        <v>0.36</v>
      </c>
      <c r="E87" s="123">
        <v>0.5</v>
      </c>
      <c r="F87" s="123">
        <v>0.14000000000000001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0.13</v>
      </c>
      <c r="D88" s="123">
        <v>0.88</v>
      </c>
      <c r="E88" s="123">
        <v>0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7.0000000000000007E-2</v>
      </c>
      <c r="E89" s="125">
        <v>0.21</v>
      </c>
      <c r="F89" s="125">
        <v>0.14000000000000001</v>
      </c>
      <c r="G89" s="126">
        <v>0.56999999999999995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  <row r="222" spans="3:4" x14ac:dyDescent="0.25">
      <c r="C222" s="24"/>
      <c r="D222" s="24"/>
    </row>
    <row r="223" spans="3:4" x14ac:dyDescent="0.25">
      <c r="C223" s="24"/>
      <c r="D223" s="24"/>
    </row>
    <row r="224" spans="3:4" x14ac:dyDescent="0.25">
      <c r="C224" s="24"/>
      <c r="D224" s="24"/>
    </row>
    <row r="225" spans="3:4" x14ac:dyDescent="0.25">
      <c r="C225" s="24"/>
      <c r="D225" s="24"/>
    </row>
    <row r="226" spans="3:4" x14ac:dyDescent="0.25">
      <c r="C226" s="24"/>
      <c r="D226" s="24"/>
    </row>
    <row r="227" spans="3:4" x14ac:dyDescent="0.25">
      <c r="C227" s="24"/>
      <c r="D227" s="24"/>
    </row>
    <row r="228" spans="3:4" x14ac:dyDescent="0.25">
      <c r="C228" s="24"/>
      <c r="D228" s="24"/>
    </row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7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18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378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0.76</v>
      </c>
      <c r="D10" s="145">
        <v>0.18</v>
      </c>
      <c r="E10" s="145">
        <v>0.04</v>
      </c>
      <c r="F10" s="145">
        <v>0.02</v>
      </c>
      <c r="G10" s="144">
        <v>0</v>
      </c>
    </row>
    <row r="11" spans="1:8" s="89" customFormat="1" x14ac:dyDescent="0.25">
      <c r="A11" s="334"/>
      <c r="B11" s="252" t="s">
        <v>69</v>
      </c>
      <c r="C11" s="145">
        <v>0.7</v>
      </c>
      <c r="D11" s="145">
        <v>0.23</v>
      </c>
      <c r="E11" s="145">
        <v>7.0000000000000007E-2</v>
      </c>
      <c r="F11" s="145">
        <v>0</v>
      </c>
      <c r="G11" s="143">
        <v>0</v>
      </c>
    </row>
    <row r="12" spans="1:8" s="89" customFormat="1" x14ac:dyDescent="0.25">
      <c r="A12" s="334"/>
      <c r="B12" s="252" t="s">
        <v>87</v>
      </c>
      <c r="C12" s="145">
        <v>0.64</v>
      </c>
      <c r="D12" s="145">
        <v>0.27</v>
      </c>
      <c r="E12" s="145">
        <v>0.09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0.44</v>
      </c>
      <c r="D13" s="145">
        <v>0.33</v>
      </c>
      <c r="E13" s="145">
        <v>0.22</v>
      </c>
      <c r="F13" s="145">
        <v>0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0.56999999999999995</v>
      </c>
      <c r="D14" s="145">
        <v>0.28999999999999998</v>
      </c>
      <c r="E14" s="145">
        <v>0.14000000000000001</v>
      </c>
      <c r="F14" s="145">
        <v>0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0.62</v>
      </c>
      <c r="D15" s="141">
        <v>0.31</v>
      </c>
      <c r="E15" s="141">
        <v>0.03</v>
      </c>
      <c r="F15" s="141">
        <v>0.03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0.43</v>
      </c>
      <c r="D16" s="218">
        <v>0.43</v>
      </c>
      <c r="E16" s="218">
        <v>0.14000000000000001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0.4</v>
      </c>
      <c r="D17" s="123">
        <v>0.53</v>
      </c>
      <c r="E17" s="123">
        <v>0</v>
      </c>
      <c r="F17" s="123">
        <v>7.0000000000000007E-2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0.2</v>
      </c>
      <c r="D18" s="123">
        <v>0.6</v>
      </c>
      <c r="E18" s="123">
        <v>0.1</v>
      </c>
      <c r="F18" s="123">
        <v>0.1</v>
      </c>
      <c r="G18" s="124">
        <v>0</v>
      </c>
    </row>
    <row r="19" spans="1:7" s="89" customFormat="1" x14ac:dyDescent="0.25">
      <c r="A19" s="337"/>
      <c r="B19" s="253" t="s">
        <v>70</v>
      </c>
      <c r="C19" s="123">
        <v>0.28000000000000003</v>
      </c>
      <c r="D19" s="123">
        <v>0.61</v>
      </c>
      <c r="E19" s="123">
        <v>0.11</v>
      </c>
      <c r="F19" s="123">
        <v>0</v>
      </c>
      <c r="G19" s="124">
        <v>0</v>
      </c>
    </row>
    <row r="20" spans="1:7" s="89" customFormat="1" ht="15" customHeight="1" x14ac:dyDescent="0.25">
      <c r="A20" s="337"/>
      <c r="B20" s="253" t="s">
        <v>78</v>
      </c>
      <c r="C20" s="123">
        <v>0.53</v>
      </c>
      <c r="D20" s="123">
        <v>0.33</v>
      </c>
      <c r="E20" s="123">
        <v>0.13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0.63</v>
      </c>
      <c r="D21" s="123">
        <v>0.25</v>
      </c>
      <c r="E21" s="123">
        <v>0.08</v>
      </c>
      <c r="F21" s="123">
        <v>0.04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0.28999999999999998</v>
      </c>
      <c r="D22" s="123">
        <v>0.71</v>
      </c>
      <c r="E22" s="123">
        <v>0</v>
      </c>
      <c r="F22" s="123">
        <v>0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0.42</v>
      </c>
      <c r="D23" s="123">
        <v>0.5</v>
      </c>
      <c r="E23" s="123">
        <v>0.08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0.46</v>
      </c>
      <c r="D24" s="123">
        <v>0.31</v>
      </c>
      <c r="E24" s="123">
        <v>0.23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0.6</v>
      </c>
      <c r="D25" s="123">
        <v>0.33</v>
      </c>
      <c r="E25" s="123">
        <v>7.0000000000000007E-2</v>
      </c>
      <c r="F25" s="123">
        <v>0</v>
      </c>
      <c r="G25" s="124">
        <v>0</v>
      </c>
    </row>
    <row r="26" spans="1:7" s="89" customFormat="1" x14ac:dyDescent="0.25">
      <c r="A26" s="337"/>
      <c r="B26" s="253" t="s">
        <v>72</v>
      </c>
      <c r="C26" s="123">
        <v>0.59</v>
      </c>
      <c r="D26" s="123">
        <v>0.36</v>
      </c>
      <c r="E26" s="123">
        <v>0.05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0.27</v>
      </c>
      <c r="D27" s="123">
        <v>0.55000000000000004</v>
      </c>
      <c r="E27" s="123">
        <v>0.18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0.33</v>
      </c>
      <c r="D28" s="123">
        <v>0.54</v>
      </c>
      <c r="E28" s="123">
        <v>0.13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0.33</v>
      </c>
      <c r="D29" s="123">
        <v>0.44</v>
      </c>
      <c r="E29" s="123">
        <v>0.22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0.36</v>
      </c>
      <c r="D30" s="123">
        <v>0.53</v>
      </c>
      <c r="E30" s="123">
        <v>0.11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0.45</v>
      </c>
      <c r="D31" s="123">
        <v>0.36</v>
      </c>
      <c r="E31" s="123">
        <v>0.18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0.53</v>
      </c>
      <c r="D32" s="123">
        <v>0.47</v>
      </c>
      <c r="E32" s="123">
        <v>0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0.56999999999999995</v>
      </c>
      <c r="D33" s="123">
        <v>0.43</v>
      </c>
      <c r="E33" s="123">
        <v>0</v>
      </c>
      <c r="F33" s="123">
        <v>0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0.5</v>
      </c>
      <c r="D34" s="125">
        <v>0</v>
      </c>
      <c r="E34" s="125">
        <v>0.17</v>
      </c>
      <c r="F34" s="125">
        <v>0.17</v>
      </c>
      <c r="G34" s="126">
        <v>0.17</v>
      </c>
    </row>
    <row r="35" spans="1:7" s="89" customFormat="1" x14ac:dyDescent="0.25">
      <c r="A35" s="333" t="s">
        <v>112</v>
      </c>
      <c r="B35" s="252" t="s">
        <v>634</v>
      </c>
      <c r="C35" s="145">
        <v>0.25</v>
      </c>
      <c r="D35" s="145">
        <v>0.38</v>
      </c>
      <c r="E35" s="145">
        <v>0</v>
      </c>
      <c r="F35" s="145">
        <v>0.13</v>
      </c>
      <c r="G35" s="144">
        <v>0.25</v>
      </c>
    </row>
    <row r="36" spans="1:7" s="89" customFormat="1" x14ac:dyDescent="0.25">
      <c r="A36" s="334"/>
      <c r="B36" s="252" t="s">
        <v>438</v>
      </c>
      <c r="C36" s="145">
        <v>0.13</v>
      </c>
      <c r="D36" s="145">
        <v>0.63</v>
      </c>
      <c r="E36" s="145">
        <v>0</v>
      </c>
      <c r="F36" s="145">
        <v>0.13</v>
      </c>
      <c r="G36" s="143">
        <v>0.13</v>
      </c>
    </row>
    <row r="37" spans="1:7" s="89" customFormat="1" ht="15" customHeight="1" x14ac:dyDescent="0.25">
      <c r="A37" s="334"/>
      <c r="B37" s="252" t="s">
        <v>635</v>
      </c>
      <c r="C37" s="145">
        <v>0.11</v>
      </c>
      <c r="D37" s="145">
        <v>0.44</v>
      </c>
      <c r="E37" s="145">
        <v>0.33</v>
      </c>
      <c r="F37" s="145">
        <v>0</v>
      </c>
      <c r="G37" s="143">
        <v>0.11</v>
      </c>
    </row>
    <row r="38" spans="1:7" s="89" customFormat="1" x14ac:dyDescent="0.25">
      <c r="A38" s="334"/>
      <c r="B38" s="252" t="s">
        <v>403</v>
      </c>
      <c r="C38" s="145">
        <v>0.67</v>
      </c>
      <c r="D38" s="145">
        <v>0.33</v>
      </c>
      <c r="E38" s="145">
        <v>0</v>
      </c>
      <c r="F38" s="145">
        <v>0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0.17</v>
      </c>
      <c r="D39" s="145">
        <v>0.17</v>
      </c>
      <c r="E39" s="145">
        <v>0</v>
      </c>
      <c r="F39" s="145">
        <v>0.33</v>
      </c>
      <c r="G39" s="143">
        <v>0.33</v>
      </c>
    </row>
    <row r="40" spans="1:7" s="89" customFormat="1" x14ac:dyDescent="0.25">
      <c r="A40" s="334"/>
      <c r="B40" s="252" t="s">
        <v>370</v>
      </c>
      <c r="C40" s="145">
        <v>0.13</v>
      </c>
      <c r="D40" s="145">
        <v>0.25</v>
      </c>
      <c r="E40" s="145">
        <v>0.13</v>
      </c>
      <c r="F40" s="145">
        <v>0.38</v>
      </c>
      <c r="G40" s="143">
        <v>0.13</v>
      </c>
    </row>
    <row r="41" spans="1:7" s="89" customFormat="1" ht="15" customHeight="1" x14ac:dyDescent="0.25">
      <c r="A41" s="334"/>
      <c r="B41" s="252" t="s">
        <v>85</v>
      </c>
      <c r="C41" s="145">
        <v>0.4</v>
      </c>
      <c r="D41" s="145">
        <v>0.53</v>
      </c>
      <c r="E41" s="145">
        <v>7.0000000000000007E-2</v>
      </c>
      <c r="F41" s="145">
        <v>0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0.35</v>
      </c>
      <c r="D42" s="141">
        <v>0.53</v>
      </c>
      <c r="E42" s="141">
        <v>0.12</v>
      </c>
      <c r="F42" s="141">
        <v>0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0.13</v>
      </c>
      <c r="D43" s="123">
        <v>0.13</v>
      </c>
      <c r="E43" s="123">
        <v>0.63</v>
      </c>
      <c r="F43" s="123">
        <v>0.13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0.11</v>
      </c>
      <c r="D44" s="123">
        <v>0.22</v>
      </c>
      <c r="E44" s="123">
        <v>0.56000000000000005</v>
      </c>
      <c r="F44" s="123">
        <v>0.11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0.55000000000000004</v>
      </c>
      <c r="D45" s="123">
        <v>0.36</v>
      </c>
      <c r="E45" s="123">
        <v>0.09</v>
      </c>
      <c r="F45" s="123">
        <v>0</v>
      </c>
      <c r="G45" s="124">
        <v>0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</v>
      </c>
      <c r="E46" s="125">
        <v>0.33</v>
      </c>
      <c r="F46" s="125">
        <v>0.67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0.25</v>
      </c>
      <c r="D47" s="145">
        <v>0.5</v>
      </c>
      <c r="E47" s="145">
        <v>0.13</v>
      </c>
      <c r="F47" s="145">
        <v>0.13</v>
      </c>
      <c r="G47" s="144">
        <v>0</v>
      </c>
    </row>
    <row r="48" spans="1:7" s="89" customFormat="1" x14ac:dyDescent="0.25">
      <c r="A48" s="334"/>
      <c r="B48" s="252" t="s">
        <v>293</v>
      </c>
      <c r="C48" s="145">
        <v>0.25</v>
      </c>
      <c r="D48" s="145">
        <v>0.63</v>
      </c>
      <c r="E48" s="145">
        <v>0.13</v>
      </c>
      <c r="F48" s="145">
        <v>0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0.75</v>
      </c>
      <c r="D49" s="145">
        <v>0.25</v>
      </c>
      <c r="E49" s="145">
        <v>0</v>
      </c>
      <c r="F49" s="145">
        <v>0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0.86</v>
      </c>
      <c r="D50" s="145">
        <v>0.14000000000000001</v>
      </c>
      <c r="E50" s="145">
        <v>0</v>
      </c>
      <c r="F50" s="145">
        <v>0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0.67</v>
      </c>
      <c r="D51" s="145">
        <v>0.33</v>
      </c>
      <c r="E51" s="145">
        <v>0</v>
      </c>
      <c r="F51" s="145">
        <v>0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0.56999999999999995</v>
      </c>
      <c r="D52" s="145">
        <v>0.14000000000000001</v>
      </c>
      <c r="E52" s="145">
        <v>0.28999999999999998</v>
      </c>
      <c r="F52" s="145">
        <v>0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0.75</v>
      </c>
      <c r="D53" s="145">
        <v>0.25</v>
      </c>
      <c r="E53" s="145">
        <v>0</v>
      </c>
      <c r="F53" s="145">
        <v>0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0.59</v>
      </c>
      <c r="D54" s="141">
        <v>0.35</v>
      </c>
      <c r="E54" s="141">
        <v>0.06</v>
      </c>
      <c r="F54" s="141">
        <v>0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</v>
      </c>
      <c r="D55" s="123">
        <v>0.67</v>
      </c>
      <c r="E55" s="123">
        <v>0.33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0.33</v>
      </c>
      <c r="E56" s="123">
        <v>0.17</v>
      </c>
      <c r="F56" s="123">
        <v>0.5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0.5</v>
      </c>
      <c r="E57" s="123">
        <v>0.33</v>
      </c>
      <c r="F57" s="123">
        <v>0.17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0.22</v>
      </c>
      <c r="D58" s="123">
        <v>0.22</v>
      </c>
      <c r="E58" s="123">
        <v>0.33</v>
      </c>
      <c r="F58" s="123">
        <v>0.22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0.33</v>
      </c>
      <c r="D59" s="123">
        <v>0.5</v>
      </c>
      <c r="E59" s="123">
        <v>0.17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0.18</v>
      </c>
      <c r="D60" s="123">
        <v>0.45</v>
      </c>
      <c r="E60" s="123">
        <v>0.36</v>
      </c>
      <c r="F60" s="123">
        <v>0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</v>
      </c>
      <c r="D61" s="125">
        <v>0.56999999999999995</v>
      </c>
      <c r="E61" s="125">
        <v>0.36</v>
      </c>
      <c r="F61" s="125">
        <v>7.0000000000000007E-2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0.2</v>
      </c>
      <c r="D62" s="145">
        <v>0.5</v>
      </c>
      <c r="E62" s="145">
        <v>0.3</v>
      </c>
      <c r="F62" s="145">
        <v>0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0.17</v>
      </c>
      <c r="D63" s="145">
        <v>0.17</v>
      </c>
      <c r="E63" s="145">
        <v>0.5</v>
      </c>
      <c r="F63" s="145">
        <v>0.17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0.14000000000000001</v>
      </c>
      <c r="D64" s="145">
        <v>0.43</v>
      </c>
      <c r="E64" s="145">
        <v>0.43</v>
      </c>
      <c r="F64" s="145">
        <v>0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0.1</v>
      </c>
      <c r="D65" s="145">
        <v>0.4</v>
      </c>
      <c r="E65" s="145">
        <v>0.4</v>
      </c>
      <c r="F65" s="145">
        <v>0.1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0.56999999999999995</v>
      </c>
      <c r="E66" s="145">
        <v>0.28999999999999998</v>
      </c>
      <c r="F66" s="145">
        <v>0.14000000000000001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</v>
      </c>
      <c r="D67" s="145">
        <v>0.5</v>
      </c>
      <c r="E67" s="145">
        <v>0.5</v>
      </c>
      <c r="F67" s="145">
        <v>0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0.14000000000000001</v>
      </c>
      <c r="D68" s="145">
        <v>0.28999999999999998</v>
      </c>
      <c r="E68" s="145">
        <v>0.5</v>
      </c>
      <c r="F68" s="145">
        <v>7.0000000000000007E-2</v>
      </c>
      <c r="G68" s="143">
        <v>0</v>
      </c>
    </row>
    <row r="69" spans="1:7" s="89" customFormat="1" ht="15" customHeight="1" thickBot="1" x14ac:dyDescent="0.3">
      <c r="A69" s="335"/>
      <c r="B69" s="219" t="s">
        <v>481</v>
      </c>
      <c r="C69" s="141">
        <v>0.17</v>
      </c>
      <c r="D69" s="141">
        <v>0.5</v>
      </c>
      <c r="E69" s="141">
        <v>0.33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</v>
      </c>
      <c r="D70" s="123">
        <v>0.33</v>
      </c>
      <c r="E70" s="123">
        <v>0.67</v>
      </c>
      <c r="F70" s="123">
        <v>0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0.17</v>
      </c>
      <c r="D71" s="123">
        <v>0.17</v>
      </c>
      <c r="E71" s="123">
        <v>0.5</v>
      </c>
      <c r="F71" s="123">
        <v>0.17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</v>
      </c>
      <c r="D72" s="123">
        <v>0.25</v>
      </c>
      <c r="E72" s="123">
        <v>0.63</v>
      </c>
      <c r="F72" s="123">
        <v>0.13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0.33</v>
      </c>
      <c r="E73" s="123">
        <v>0.33</v>
      </c>
      <c r="F73" s="123">
        <v>0.33</v>
      </c>
      <c r="G73" s="124">
        <v>0</v>
      </c>
    </row>
    <row r="74" spans="1:7" s="89" customFormat="1" x14ac:dyDescent="0.25">
      <c r="A74" s="337"/>
      <c r="B74" s="253" t="s">
        <v>490</v>
      </c>
      <c r="C74" s="123">
        <v>0.4</v>
      </c>
      <c r="D74" s="123">
        <v>0.4</v>
      </c>
      <c r="E74" s="123">
        <v>0.2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0.28999999999999998</v>
      </c>
      <c r="D75" s="123">
        <v>0</v>
      </c>
      <c r="E75" s="123">
        <v>0.71</v>
      </c>
      <c r="F75" s="123">
        <v>0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0.6</v>
      </c>
      <c r="E76" s="125">
        <v>0.2</v>
      </c>
      <c r="F76" s="125">
        <v>0</v>
      </c>
      <c r="G76" s="126">
        <v>0.2</v>
      </c>
    </row>
    <row r="77" spans="1:7" s="89" customFormat="1" x14ac:dyDescent="0.25">
      <c r="A77" s="333" t="s">
        <v>113</v>
      </c>
      <c r="B77" s="252" t="s">
        <v>496</v>
      </c>
      <c r="C77" s="145">
        <v>0.14000000000000001</v>
      </c>
      <c r="D77" s="145">
        <v>0.43</v>
      </c>
      <c r="E77" s="145">
        <v>0.43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0.27</v>
      </c>
      <c r="D78" s="141">
        <v>0.36</v>
      </c>
      <c r="E78" s="141">
        <v>0.36</v>
      </c>
      <c r="F78" s="141">
        <v>0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0.45</v>
      </c>
      <c r="E79" s="123">
        <v>0.45</v>
      </c>
      <c r="F79" s="123">
        <v>0.09</v>
      </c>
      <c r="G79" s="124">
        <v>0</v>
      </c>
    </row>
    <row r="80" spans="1:7" s="89" customFormat="1" x14ac:dyDescent="0.25">
      <c r="A80" s="337"/>
      <c r="B80" s="253" t="s">
        <v>501</v>
      </c>
      <c r="C80" s="123">
        <v>0.25</v>
      </c>
      <c r="D80" s="123">
        <v>0.38</v>
      </c>
      <c r="E80" s="123">
        <v>0.38</v>
      </c>
      <c r="F80" s="123">
        <v>0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0.2</v>
      </c>
      <c r="D81" s="123">
        <v>0.6</v>
      </c>
      <c r="E81" s="123">
        <v>0.2</v>
      </c>
      <c r="F81" s="123">
        <v>0</v>
      </c>
      <c r="G81" s="124">
        <v>0</v>
      </c>
    </row>
    <row r="82" spans="1:7" s="89" customFormat="1" ht="15" customHeight="1" x14ac:dyDescent="0.25">
      <c r="A82" s="337"/>
      <c r="B82" s="253" t="s">
        <v>504</v>
      </c>
      <c r="C82" s="123">
        <v>0.43</v>
      </c>
      <c r="D82" s="123">
        <v>0.43</v>
      </c>
      <c r="E82" s="123">
        <v>0.14000000000000001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0.12</v>
      </c>
      <c r="D83" s="123">
        <v>0.54</v>
      </c>
      <c r="E83" s="123">
        <v>0.27</v>
      </c>
      <c r="F83" s="123">
        <v>0.04</v>
      </c>
      <c r="G83" s="124">
        <v>0.04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0.4</v>
      </c>
      <c r="E84" s="123">
        <v>0.3</v>
      </c>
      <c r="F84" s="123">
        <v>0.3</v>
      </c>
      <c r="G84" s="124">
        <v>0</v>
      </c>
    </row>
    <row r="85" spans="1:7" s="89" customFormat="1" x14ac:dyDescent="0.25">
      <c r="A85" s="337"/>
      <c r="B85" s="253" t="s">
        <v>508</v>
      </c>
      <c r="C85" s="123">
        <v>0.13</v>
      </c>
      <c r="D85" s="123">
        <v>0.5</v>
      </c>
      <c r="E85" s="123">
        <v>0.25</v>
      </c>
      <c r="F85" s="123">
        <v>0.13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0.11</v>
      </c>
      <c r="D86" s="123">
        <v>0.56000000000000005</v>
      </c>
      <c r="E86" s="123">
        <v>0.33</v>
      </c>
      <c r="F86" s="123">
        <v>0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0.14000000000000001</v>
      </c>
      <c r="D87" s="123">
        <v>0.43</v>
      </c>
      <c r="E87" s="123">
        <v>0.36</v>
      </c>
      <c r="F87" s="123">
        <v>7.0000000000000007E-2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</v>
      </c>
      <c r="D88" s="123">
        <v>0.67</v>
      </c>
      <c r="E88" s="123">
        <v>0.33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0.33</v>
      </c>
      <c r="E89" s="125">
        <v>0.27</v>
      </c>
      <c r="F89" s="125">
        <v>0.2</v>
      </c>
      <c r="G89" s="126">
        <v>0.2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6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276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377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0.56999999999999995</v>
      </c>
      <c r="D10" s="145">
        <v>0.24</v>
      </c>
      <c r="E10" s="145">
        <v>0.14000000000000001</v>
      </c>
      <c r="F10" s="145">
        <v>0.04</v>
      </c>
      <c r="G10" s="144">
        <v>0</v>
      </c>
    </row>
    <row r="11" spans="1:8" s="89" customFormat="1" x14ac:dyDescent="0.25">
      <c r="A11" s="334"/>
      <c r="B11" s="252" t="s">
        <v>69</v>
      </c>
      <c r="C11" s="145">
        <v>0.41</v>
      </c>
      <c r="D11" s="145">
        <v>0.34</v>
      </c>
      <c r="E11" s="145">
        <v>0.17</v>
      </c>
      <c r="F11" s="145">
        <v>7.0000000000000007E-2</v>
      </c>
      <c r="G11" s="143">
        <v>0</v>
      </c>
    </row>
    <row r="12" spans="1:8" s="89" customFormat="1" x14ac:dyDescent="0.25">
      <c r="A12" s="334"/>
      <c r="B12" s="252" t="s">
        <v>87</v>
      </c>
      <c r="C12" s="145">
        <v>0.4</v>
      </c>
      <c r="D12" s="145">
        <v>0.5</v>
      </c>
      <c r="E12" s="145">
        <v>0.1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0.33</v>
      </c>
      <c r="D13" s="145">
        <v>0.56000000000000005</v>
      </c>
      <c r="E13" s="145">
        <v>0.11</v>
      </c>
      <c r="F13" s="145">
        <v>0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0.25</v>
      </c>
      <c r="D14" s="145">
        <v>0.63</v>
      </c>
      <c r="E14" s="145">
        <v>0</v>
      </c>
      <c r="F14" s="145">
        <v>0.13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0.43</v>
      </c>
      <c r="D15" s="141">
        <v>0.36</v>
      </c>
      <c r="E15" s="141">
        <v>0.14000000000000001</v>
      </c>
      <c r="F15" s="141">
        <v>7.0000000000000007E-2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0.14000000000000001</v>
      </c>
      <c r="D16" s="218">
        <v>0.71</v>
      </c>
      <c r="E16" s="218">
        <v>0.14000000000000001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0.25</v>
      </c>
      <c r="D17" s="123">
        <v>0.38</v>
      </c>
      <c r="E17" s="123">
        <v>0.31</v>
      </c>
      <c r="F17" s="123">
        <v>0.06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0.11</v>
      </c>
      <c r="D18" s="123">
        <v>0.56000000000000005</v>
      </c>
      <c r="E18" s="123">
        <v>0.22</v>
      </c>
      <c r="F18" s="123">
        <v>0</v>
      </c>
      <c r="G18" s="124">
        <v>0.11</v>
      </c>
    </row>
    <row r="19" spans="1:7" s="89" customFormat="1" x14ac:dyDescent="0.25">
      <c r="A19" s="337"/>
      <c r="B19" s="253" t="s">
        <v>70</v>
      </c>
      <c r="C19" s="123">
        <v>0.06</v>
      </c>
      <c r="D19" s="123">
        <v>0.67</v>
      </c>
      <c r="E19" s="123">
        <v>0.22</v>
      </c>
      <c r="F19" s="123">
        <v>0.06</v>
      </c>
      <c r="G19" s="124">
        <v>0</v>
      </c>
    </row>
    <row r="20" spans="1:7" s="89" customFormat="1" ht="15" customHeight="1" x14ac:dyDescent="0.25">
      <c r="A20" s="337"/>
      <c r="B20" s="253" t="s">
        <v>78</v>
      </c>
      <c r="C20" s="123">
        <v>0.15</v>
      </c>
      <c r="D20" s="123">
        <v>0.62</v>
      </c>
      <c r="E20" s="123">
        <v>0.23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0.43</v>
      </c>
      <c r="D21" s="123">
        <v>0.48</v>
      </c>
      <c r="E21" s="123">
        <v>0.09</v>
      </c>
      <c r="F21" s="123">
        <v>0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0.33</v>
      </c>
      <c r="D22" s="123">
        <v>0.67</v>
      </c>
      <c r="E22" s="123">
        <v>0</v>
      </c>
      <c r="F22" s="123">
        <v>0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</v>
      </c>
      <c r="D23" s="123">
        <v>0.91</v>
      </c>
      <c r="E23" s="123">
        <v>0.09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0.17</v>
      </c>
      <c r="D24" s="123">
        <v>0.57999999999999996</v>
      </c>
      <c r="E24" s="123">
        <v>0.25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0.21</v>
      </c>
      <c r="D25" s="123">
        <v>0.64</v>
      </c>
      <c r="E25" s="123">
        <v>0.14000000000000001</v>
      </c>
      <c r="F25" s="123">
        <v>0</v>
      </c>
      <c r="G25" s="124">
        <v>0</v>
      </c>
    </row>
    <row r="26" spans="1:7" s="89" customFormat="1" x14ac:dyDescent="0.25">
      <c r="A26" s="337"/>
      <c r="B26" s="253" t="s">
        <v>72</v>
      </c>
      <c r="C26" s="123">
        <v>0.36</v>
      </c>
      <c r="D26" s="123">
        <v>0.45</v>
      </c>
      <c r="E26" s="123">
        <v>0.18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0.1</v>
      </c>
      <c r="D27" s="123">
        <v>0.5</v>
      </c>
      <c r="E27" s="123">
        <v>0.4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0.41</v>
      </c>
      <c r="D28" s="123">
        <v>0.5</v>
      </c>
      <c r="E28" s="123">
        <v>0.09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0.33</v>
      </c>
      <c r="D29" s="123">
        <v>0.56000000000000005</v>
      </c>
      <c r="E29" s="123">
        <v>0.11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0.53</v>
      </c>
      <c r="D30" s="123">
        <v>0.28000000000000003</v>
      </c>
      <c r="E30" s="123">
        <v>0.17</v>
      </c>
      <c r="F30" s="123">
        <v>0.02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0.1</v>
      </c>
      <c r="D31" s="123">
        <v>0.5</v>
      </c>
      <c r="E31" s="123">
        <v>0.4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0.24</v>
      </c>
      <c r="D32" s="123">
        <v>0.65</v>
      </c>
      <c r="E32" s="123">
        <v>0.12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0.46</v>
      </c>
      <c r="D33" s="123">
        <v>0.46</v>
      </c>
      <c r="E33" s="123">
        <v>0.08</v>
      </c>
      <c r="F33" s="123">
        <v>0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0.33</v>
      </c>
      <c r="D34" s="125">
        <v>0.17</v>
      </c>
      <c r="E34" s="125">
        <v>0.17</v>
      </c>
      <c r="F34" s="125">
        <v>0.17</v>
      </c>
      <c r="G34" s="126">
        <v>0.17</v>
      </c>
    </row>
    <row r="35" spans="1:7" s="89" customFormat="1" x14ac:dyDescent="0.25">
      <c r="A35" s="333" t="s">
        <v>112</v>
      </c>
      <c r="B35" s="252" t="s">
        <v>634</v>
      </c>
      <c r="C35" s="145">
        <v>0.11</v>
      </c>
      <c r="D35" s="145">
        <v>0.33</v>
      </c>
      <c r="E35" s="145">
        <v>0.33</v>
      </c>
      <c r="F35" s="145">
        <v>0.11</v>
      </c>
      <c r="G35" s="144">
        <v>0.11</v>
      </c>
    </row>
    <row r="36" spans="1:7" s="89" customFormat="1" x14ac:dyDescent="0.25">
      <c r="A36" s="334"/>
      <c r="B36" s="252" t="s">
        <v>438</v>
      </c>
      <c r="C36" s="145">
        <v>0.22</v>
      </c>
      <c r="D36" s="145">
        <v>0.11</v>
      </c>
      <c r="E36" s="145">
        <v>0.44</v>
      </c>
      <c r="F36" s="145">
        <v>0.22</v>
      </c>
      <c r="G36" s="143">
        <v>0</v>
      </c>
    </row>
    <row r="37" spans="1:7" s="89" customFormat="1" ht="15" customHeight="1" x14ac:dyDescent="0.25">
      <c r="A37" s="334"/>
      <c r="B37" s="252" t="s">
        <v>635</v>
      </c>
      <c r="C37" s="145">
        <v>0.11</v>
      </c>
      <c r="D37" s="145">
        <v>0.56000000000000005</v>
      </c>
      <c r="E37" s="145">
        <v>0.11</v>
      </c>
      <c r="F37" s="145">
        <v>0.22</v>
      </c>
      <c r="G37" s="143">
        <v>0</v>
      </c>
    </row>
    <row r="38" spans="1:7" s="89" customFormat="1" x14ac:dyDescent="0.25">
      <c r="A38" s="334"/>
      <c r="B38" s="252" t="s">
        <v>403</v>
      </c>
      <c r="C38" s="145">
        <v>0.25</v>
      </c>
      <c r="D38" s="145">
        <v>0.5</v>
      </c>
      <c r="E38" s="145">
        <v>0.17</v>
      </c>
      <c r="F38" s="145">
        <v>0.08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0.17</v>
      </c>
      <c r="E39" s="145">
        <v>0.5</v>
      </c>
      <c r="F39" s="145">
        <v>0.17</v>
      </c>
      <c r="G39" s="143">
        <v>0.17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0.38</v>
      </c>
      <c r="E40" s="145">
        <v>0.38</v>
      </c>
      <c r="F40" s="145">
        <v>0.13</v>
      </c>
      <c r="G40" s="143">
        <v>0.13</v>
      </c>
    </row>
    <row r="41" spans="1:7" s="89" customFormat="1" ht="15" customHeight="1" x14ac:dyDescent="0.25">
      <c r="A41" s="334"/>
      <c r="B41" s="252" t="s">
        <v>85</v>
      </c>
      <c r="C41" s="145">
        <v>0.27</v>
      </c>
      <c r="D41" s="145">
        <v>0.53</v>
      </c>
      <c r="E41" s="145">
        <v>0.13</v>
      </c>
      <c r="F41" s="145">
        <v>7.0000000000000007E-2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0.24</v>
      </c>
      <c r="D42" s="141">
        <v>0.47</v>
      </c>
      <c r="E42" s="141">
        <v>0.28999999999999998</v>
      </c>
      <c r="F42" s="141">
        <v>0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0.22</v>
      </c>
      <c r="D43" s="123">
        <v>0.22</v>
      </c>
      <c r="E43" s="123">
        <v>0.33</v>
      </c>
      <c r="F43" s="123">
        <v>0.22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0.22</v>
      </c>
      <c r="D44" s="123">
        <v>0.33</v>
      </c>
      <c r="E44" s="123">
        <v>0.44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0.18</v>
      </c>
      <c r="D45" s="123">
        <v>0.45</v>
      </c>
      <c r="E45" s="123">
        <v>0.27</v>
      </c>
      <c r="F45" s="123">
        <v>0.09</v>
      </c>
      <c r="G45" s="124">
        <v>0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0.14000000000000001</v>
      </c>
      <c r="E46" s="125">
        <v>0.43</v>
      </c>
      <c r="F46" s="125">
        <v>0.43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0.25</v>
      </c>
      <c r="D47" s="145">
        <v>0.63</v>
      </c>
      <c r="E47" s="145">
        <v>0</v>
      </c>
      <c r="F47" s="145">
        <v>0.13</v>
      </c>
      <c r="G47" s="144">
        <v>0</v>
      </c>
    </row>
    <row r="48" spans="1:7" s="89" customFormat="1" x14ac:dyDescent="0.25">
      <c r="A48" s="334"/>
      <c r="B48" s="252" t="s">
        <v>293</v>
      </c>
      <c r="C48" s="145">
        <v>0.13</v>
      </c>
      <c r="D48" s="145">
        <v>0.75</v>
      </c>
      <c r="E48" s="145">
        <v>0</v>
      </c>
      <c r="F48" s="145">
        <v>0.13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0.28999999999999998</v>
      </c>
      <c r="D49" s="145">
        <v>0.71</v>
      </c>
      <c r="E49" s="145">
        <v>0</v>
      </c>
      <c r="F49" s="145">
        <v>0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0.28999999999999998</v>
      </c>
      <c r="D50" s="145">
        <v>0.71</v>
      </c>
      <c r="E50" s="145">
        <v>0</v>
      </c>
      <c r="F50" s="145">
        <v>0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0.33</v>
      </c>
      <c r="D51" s="145">
        <v>0.67</v>
      </c>
      <c r="E51" s="145">
        <v>0</v>
      </c>
      <c r="F51" s="145">
        <v>0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0.08</v>
      </c>
      <c r="D52" s="145">
        <v>0.67</v>
      </c>
      <c r="E52" s="145">
        <v>0.08</v>
      </c>
      <c r="F52" s="145">
        <v>0.17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0.43</v>
      </c>
      <c r="D53" s="145">
        <v>0.56999999999999995</v>
      </c>
      <c r="E53" s="145">
        <v>0</v>
      </c>
      <c r="F53" s="145">
        <v>0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0.31</v>
      </c>
      <c r="D54" s="141">
        <v>0.69</v>
      </c>
      <c r="E54" s="141">
        <v>0</v>
      </c>
      <c r="F54" s="141">
        <v>0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</v>
      </c>
      <c r="D55" s="123">
        <v>0.5</v>
      </c>
      <c r="E55" s="123">
        <v>0.5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0.17</v>
      </c>
      <c r="E56" s="123">
        <v>0.5</v>
      </c>
      <c r="F56" s="123">
        <v>0.33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0.14000000000000001</v>
      </c>
      <c r="D57" s="123">
        <v>0.56999999999999995</v>
      </c>
      <c r="E57" s="123">
        <v>0.28999999999999998</v>
      </c>
      <c r="F57" s="123">
        <v>0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0.33</v>
      </c>
      <c r="E58" s="123">
        <v>0.56000000000000005</v>
      </c>
      <c r="F58" s="123">
        <v>0.11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0.17</v>
      </c>
      <c r="D59" s="123">
        <v>0.67</v>
      </c>
      <c r="E59" s="123">
        <v>0.17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0.33</v>
      </c>
      <c r="D60" s="123">
        <v>0.57999999999999996</v>
      </c>
      <c r="E60" s="123">
        <v>0.08</v>
      </c>
      <c r="F60" s="123">
        <v>0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0.13</v>
      </c>
      <c r="D61" s="125">
        <v>0.56000000000000005</v>
      </c>
      <c r="E61" s="125">
        <v>0.31</v>
      </c>
      <c r="F61" s="125">
        <v>0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0.13</v>
      </c>
      <c r="D62" s="145">
        <v>0.5</v>
      </c>
      <c r="E62" s="145">
        <v>0.38</v>
      </c>
      <c r="F62" s="145">
        <v>0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</v>
      </c>
      <c r="D63" s="145">
        <v>0.33</v>
      </c>
      <c r="E63" s="145">
        <v>0.33</v>
      </c>
      <c r="F63" s="145">
        <v>0.33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</v>
      </c>
      <c r="D64" s="145">
        <v>0.5</v>
      </c>
      <c r="E64" s="145">
        <v>0.33</v>
      </c>
      <c r="F64" s="145">
        <v>0.17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</v>
      </c>
      <c r="D65" s="145">
        <v>0.4</v>
      </c>
      <c r="E65" s="145">
        <v>0.4</v>
      </c>
      <c r="F65" s="145">
        <v>0.2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0.56999999999999995</v>
      </c>
      <c r="E66" s="145">
        <v>0.28999999999999998</v>
      </c>
      <c r="F66" s="145">
        <v>0.14000000000000001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</v>
      </c>
      <c r="D67" s="145">
        <v>0.33</v>
      </c>
      <c r="E67" s="145">
        <v>0.33</v>
      </c>
      <c r="F67" s="145">
        <v>0.33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0.2</v>
      </c>
      <c r="D68" s="145">
        <v>0.4</v>
      </c>
      <c r="E68" s="145">
        <v>0.27</v>
      </c>
      <c r="F68" s="145">
        <v>7.0000000000000007E-2</v>
      </c>
      <c r="G68" s="143">
        <v>7.0000000000000007E-2</v>
      </c>
    </row>
    <row r="69" spans="1:7" s="89" customFormat="1" ht="15" customHeight="1" thickBot="1" x14ac:dyDescent="0.3">
      <c r="A69" s="335"/>
      <c r="B69" s="219" t="s">
        <v>481</v>
      </c>
      <c r="C69" s="141">
        <v>0</v>
      </c>
      <c r="D69" s="141">
        <v>0.67</v>
      </c>
      <c r="E69" s="141">
        <v>0.33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0.1</v>
      </c>
      <c r="D70" s="123">
        <v>0.6</v>
      </c>
      <c r="E70" s="123">
        <v>0.3</v>
      </c>
      <c r="F70" s="123">
        <v>0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0.17</v>
      </c>
      <c r="D71" s="123">
        <v>0.5</v>
      </c>
      <c r="E71" s="123">
        <v>0.17</v>
      </c>
      <c r="F71" s="123">
        <v>0.17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</v>
      </c>
      <c r="D72" s="123">
        <v>0.14000000000000001</v>
      </c>
      <c r="E72" s="123">
        <v>0</v>
      </c>
      <c r="F72" s="123">
        <v>0.86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0.44</v>
      </c>
      <c r="E73" s="123">
        <v>0.33</v>
      </c>
      <c r="F73" s="123">
        <v>0.22</v>
      </c>
      <c r="G73" s="124">
        <v>0</v>
      </c>
    </row>
    <row r="74" spans="1:7" s="89" customFormat="1" x14ac:dyDescent="0.25">
      <c r="A74" s="337"/>
      <c r="B74" s="253" t="s">
        <v>490</v>
      </c>
      <c r="C74" s="123">
        <v>0.2</v>
      </c>
      <c r="D74" s="123">
        <v>0.6</v>
      </c>
      <c r="E74" s="123">
        <v>0.2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0.25</v>
      </c>
      <c r="D75" s="123">
        <v>0.25</v>
      </c>
      <c r="E75" s="123">
        <v>0.38</v>
      </c>
      <c r="F75" s="123">
        <v>0.13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</v>
      </c>
      <c r="E76" s="125">
        <v>0.2</v>
      </c>
      <c r="F76" s="125">
        <v>0.4</v>
      </c>
      <c r="G76" s="126">
        <v>0.4</v>
      </c>
    </row>
    <row r="77" spans="1:7" s="89" customFormat="1" x14ac:dyDescent="0.25">
      <c r="A77" s="333" t="s">
        <v>113</v>
      </c>
      <c r="B77" s="252" t="s">
        <v>496</v>
      </c>
      <c r="C77" s="145">
        <v>0.43</v>
      </c>
      <c r="D77" s="145">
        <v>0.28999999999999998</v>
      </c>
      <c r="E77" s="145">
        <v>0.28999999999999998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0.45</v>
      </c>
      <c r="D78" s="141">
        <v>0.27</v>
      </c>
      <c r="E78" s="141">
        <v>0.27</v>
      </c>
      <c r="F78" s="141">
        <v>0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0.3</v>
      </c>
      <c r="E79" s="123">
        <v>0.6</v>
      </c>
      <c r="F79" s="123">
        <v>0.1</v>
      </c>
      <c r="G79" s="124">
        <v>0</v>
      </c>
    </row>
    <row r="80" spans="1:7" s="89" customFormat="1" x14ac:dyDescent="0.25">
      <c r="A80" s="337"/>
      <c r="B80" s="253" t="s">
        <v>501</v>
      </c>
      <c r="C80" s="123">
        <v>0.38</v>
      </c>
      <c r="D80" s="123">
        <v>0.38</v>
      </c>
      <c r="E80" s="123">
        <v>0.25</v>
      </c>
      <c r="F80" s="123">
        <v>0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0.21</v>
      </c>
      <c r="D81" s="123">
        <v>0.56999999999999995</v>
      </c>
      <c r="E81" s="123">
        <v>0.14000000000000001</v>
      </c>
      <c r="F81" s="123">
        <v>7.0000000000000007E-2</v>
      </c>
      <c r="G81" s="124">
        <v>0</v>
      </c>
    </row>
    <row r="82" spans="1:7" s="89" customFormat="1" ht="15" customHeight="1" x14ac:dyDescent="0.25">
      <c r="A82" s="337"/>
      <c r="B82" s="253" t="s">
        <v>504</v>
      </c>
      <c r="C82" s="123">
        <v>0.28999999999999998</v>
      </c>
      <c r="D82" s="123">
        <v>0.71</v>
      </c>
      <c r="E82" s="123">
        <v>0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0.33</v>
      </c>
      <c r="D83" s="123">
        <v>0.33</v>
      </c>
      <c r="E83" s="123">
        <v>0.25</v>
      </c>
      <c r="F83" s="123">
        <v>0.04</v>
      </c>
      <c r="G83" s="124">
        <v>0.04</v>
      </c>
    </row>
    <row r="84" spans="1:7" s="89" customFormat="1" x14ac:dyDescent="0.25">
      <c r="A84" s="337"/>
      <c r="B84" s="253" t="s">
        <v>616</v>
      </c>
      <c r="C84" s="123">
        <v>0.1</v>
      </c>
      <c r="D84" s="123">
        <v>0.4</v>
      </c>
      <c r="E84" s="123">
        <v>0.5</v>
      </c>
      <c r="F84" s="123">
        <v>0</v>
      </c>
      <c r="G84" s="124">
        <v>0</v>
      </c>
    </row>
    <row r="85" spans="1:7" s="89" customFormat="1" x14ac:dyDescent="0.25">
      <c r="A85" s="337"/>
      <c r="B85" s="253" t="s">
        <v>508</v>
      </c>
      <c r="C85" s="123">
        <v>0</v>
      </c>
      <c r="D85" s="123">
        <v>0.33</v>
      </c>
      <c r="E85" s="123">
        <v>0.17</v>
      </c>
      <c r="F85" s="123">
        <v>0.5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0.13</v>
      </c>
      <c r="D86" s="123">
        <v>0.38</v>
      </c>
      <c r="E86" s="123">
        <v>0.44</v>
      </c>
      <c r="F86" s="123">
        <v>0.06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</v>
      </c>
      <c r="D87" s="123">
        <v>0.5</v>
      </c>
      <c r="E87" s="123">
        <v>0.43</v>
      </c>
      <c r="F87" s="123">
        <v>7.0000000000000007E-2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</v>
      </c>
      <c r="D88" s="123">
        <v>0.75</v>
      </c>
      <c r="E88" s="123">
        <v>0.25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7.0000000000000007E-2</v>
      </c>
      <c r="D89" s="125">
        <v>0.14000000000000001</v>
      </c>
      <c r="E89" s="125">
        <v>0.21</v>
      </c>
      <c r="F89" s="125">
        <v>0.21</v>
      </c>
      <c r="G89" s="126">
        <v>0.36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  <row r="177" spans="3:4" x14ac:dyDescent="0.25">
      <c r="C177" s="25"/>
      <c r="D177" s="25"/>
    </row>
    <row r="178" spans="3:4" x14ac:dyDescent="0.25">
      <c r="C178" s="25"/>
      <c r="D178" s="25"/>
    </row>
    <row r="179" spans="3:4" x14ac:dyDescent="0.25">
      <c r="C179" s="25"/>
      <c r="D179" s="25"/>
    </row>
    <row r="180" spans="3:4" x14ac:dyDescent="0.25">
      <c r="C180" s="25"/>
      <c r="D180" s="25"/>
    </row>
    <row r="181" spans="3:4" x14ac:dyDescent="0.25">
      <c r="C181" s="25"/>
      <c r="D181" s="25"/>
    </row>
    <row r="182" spans="3:4" x14ac:dyDescent="0.25">
      <c r="C182" s="25"/>
      <c r="D182" s="25"/>
    </row>
    <row r="183" spans="3:4" x14ac:dyDescent="0.25">
      <c r="C183" s="25"/>
      <c r="D183" s="25"/>
    </row>
    <row r="184" spans="3:4" x14ac:dyDescent="0.25">
      <c r="C184" s="25"/>
      <c r="D184" s="25"/>
    </row>
    <row r="185" spans="3:4" x14ac:dyDescent="0.25">
      <c r="C185" s="25"/>
      <c r="D185" s="25"/>
    </row>
    <row r="186" spans="3:4" x14ac:dyDescent="0.25">
      <c r="C186" s="25"/>
      <c r="D186" s="25"/>
    </row>
    <row r="187" spans="3:4" x14ac:dyDescent="0.25">
      <c r="C187" s="25"/>
      <c r="D187" s="25"/>
    </row>
    <row r="188" spans="3:4" x14ac:dyDescent="0.25">
      <c r="C188" s="25"/>
      <c r="D188" s="25"/>
    </row>
    <row r="189" spans="3:4" x14ac:dyDescent="0.25">
      <c r="C189" s="25"/>
      <c r="D189" s="25"/>
    </row>
    <row r="190" spans="3:4" x14ac:dyDescent="0.25">
      <c r="C190" s="25"/>
      <c r="D190" s="25"/>
    </row>
    <row r="191" spans="3:4" x14ac:dyDescent="0.25">
      <c r="C191" s="25"/>
      <c r="D191" s="25"/>
    </row>
    <row r="192" spans="3:4" x14ac:dyDescent="0.25">
      <c r="C192" s="25"/>
      <c r="D192" s="25"/>
    </row>
    <row r="193" spans="3:4" x14ac:dyDescent="0.25">
      <c r="C193" s="25"/>
      <c r="D193" s="25"/>
    </row>
    <row r="194" spans="3:4" x14ac:dyDescent="0.25">
      <c r="C194" s="25"/>
      <c r="D194" s="25"/>
    </row>
    <row r="195" spans="3:4" x14ac:dyDescent="0.25">
      <c r="C195" s="25"/>
      <c r="D195" s="25"/>
    </row>
    <row r="196" spans="3:4" x14ac:dyDescent="0.25">
      <c r="C196" s="25"/>
      <c r="D196" s="25"/>
    </row>
    <row r="197" spans="3:4" x14ac:dyDescent="0.25">
      <c r="C197" s="25"/>
      <c r="D197" s="25"/>
    </row>
    <row r="198" spans="3:4" x14ac:dyDescent="0.25">
      <c r="C198" s="25"/>
      <c r="D198" s="25"/>
    </row>
    <row r="199" spans="3:4" x14ac:dyDescent="0.25">
      <c r="C199" s="25"/>
      <c r="D199" s="25"/>
    </row>
    <row r="200" spans="3:4" x14ac:dyDescent="0.25">
      <c r="C200" s="25"/>
      <c r="D200" s="25"/>
    </row>
    <row r="201" spans="3:4" x14ac:dyDescent="0.25">
      <c r="C201" s="25"/>
      <c r="D201" s="25"/>
    </row>
    <row r="202" spans="3:4" x14ac:dyDescent="0.25">
      <c r="C202" s="25"/>
      <c r="D202" s="25"/>
    </row>
    <row r="203" spans="3:4" x14ac:dyDescent="0.25">
      <c r="C203" s="25"/>
      <c r="D203" s="25"/>
    </row>
    <row r="204" spans="3:4" x14ac:dyDescent="0.25">
      <c r="C204" s="25"/>
      <c r="D204" s="25"/>
    </row>
    <row r="205" spans="3:4" x14ac:dyDescent="0.25">
      <c r="C205" s="25"/>
      <c r="D205" s="25"/>
    </row>
    <row r="206" spans="3:4" x14ac:dyDescent="0.25">
      <c r="C206" s="25"/>
      <c r="D206" s="25"/>
    </row>
    <row r="207" spans="3:4" x14ac:dyDescent="0.25">
      <c r="C207" s="25"/>
      <c r="D207" s="25"/>
    </row>
    <row r="208" spans="3:4" x14ac:dyDescent="0.25">
      <c r="C208" s="25"/>
      <c r="D208" s="25"/>
    </row>
    <row r="209" spans="3:4" x14ac:dyDescent="0.25">
      <c r="C209" s="25"/>
      <c r="D209" s="25"/>
    </row>
    <row r="210" spans="3:4" x14ac:dyDescent="0.25">
      <c r="C210" s="25"/>
      <c r="D210" s="25"/>
    </row>
    <row r="211" spans="3:4" x14ac:dyDescent="0.25">
      <c r="C211" s="25"/>
      <c r="D211" s="25"/>
    </row>
    <row r="212" spans="3:4" x14ac:dyDescent="0.25">
      <c r="C212" s="25"/>
      <c r="D212" s="25"/>
    </row>
    <row r="213" spans="3:4" x14ac:dyDescent="0.25">
      <c r="C213" s="25"/>
      <c r="D213" s="25"/>
    </row>
    <row r="214" spans="3:4" x14ac:dyDescent="0.25">
      <c r="C214" s="25"/>
      <c r="D214" s="25"/>
    </row>
    <row r="215" spans="3:4" x14ac:dyDescent="0.25">
      <c r="C215" s="25"/>
      <c r="D215" s="25"/>
    </row>
    <row r="216" spans="3:4" x14ac:dyDescent="0.25">
      <c r="C216" s="25"/>
      <c r="D216" s="25"/>
    </row>
    <row r="217" spans="3:4" x14ac:dyDescent="0.25">
      <c r="C217" s="25"/>
      <c r="D217" s="25"/>
    </row>
    <row r="218" spans="3:4" x14ac:dyDescent="0.25">
      <c r="C218" s="25"/>
      <c r="D218" s="25"/>
    </row>
    <row r="219" spans="3:4" x14ac:dyDescent="0.25">
      <c r="C219" s="25"/>
      <c r="D219" s="25"/>
    </row>
    <row r="220" spans="3:4" x14ac:dyDescent="0.25">
      <c r="C220" s="25"/>
      <c r="D220" s="25"/>
    </row>
    <row r="221" spans="3:4" x14ac:dyDescent="0.25">
      <c r="C221" s="25"/>
      <c r="D221" s="25"/>
    </row>
    <row r="222" spans="3:4" x14ac:dyDescent="0.25">
      <c r="C222" s="25"/>
      <c r="D222" s="25"/>
    </row>
    <row r="223" spans="3:4" x14ac:dyDescent="0.25">
      <c r="C223" s="25"/>
      <c r="D223" s="25"/>
    </row>
    <row r="224" spans="3:4" x14ac:dyDescent="0.25">
      <c r="C224" s="25"/>
      <c r="D224" s="25"/>
    </row>
    <row r="225" spans="3:4" x14ac:dyDescent="0.25">
      <c r="C225" s="25"/>
      <c r="D225" s="25"/>
    </row>
    <row r="226" spans="3:4" x14ac:dyDescent="0.25">
      <c r="C226" s="25"/>
      <c r="D226" s="25"/>
    </row>
    <row r="227" spans="3:4" x14ac:dyDescent="0.25">
      <c r="C227" s="25"/>
      <c r="D227" s="25"/>
    </row>
    <row r="228" spans="3:4" x14ac:dyDescent="0.25">
      <c r="C228" s="25"/>
      <c r="D228" s="25"/>
    </row>
    <row r="229" spans="3:4" x14ac:dyDescent="0.25">
      <c r="C229" s="25"/>
      <c r="D229" s="25"/>
    </row>
    <row r="230" spans="3:4" x14ac:dyDescent="0.25">
      <c r="C230" s="25"/>
      <c r="D230" s="25"/>
    </row>
    <row r="231" spans="3:4" x14ac:dyDescent="0.25">
      <c r="C231" s="25"/>
      <c r="D231" s="25"/>
    </row>
    <row r="232" spans="3:4" x14ac:dyDescent="0.25">
      <c r="C232" s="25"/>
      <c r="D232" s="25"/>
    </row>
    <row r="233" spans="3:4" x14ac:dyDescent="0.25">
      <c r="C233" s="25"/>
      <c r="D233" s="25"/>
    </row>
    <row r="234" spans="3:4" x14ac:dyDescent="0.25">
      <c r="C234" s="25"/>
      <c r="D234" s="25"/>
    </row>
    <row r="235" spans="3:4" x14ac:dyDescent="0.25">
      <c r="C235" s="25"/>
      <c r="D235" s="25"/>
    </row>
    <row r="236" spans="3:4" x14ac:dyDescent="0.25">
      <c r="C236" s="25"/>
      <c r="D236" s="25"/>
    </row>
    <row r="237" spans="3:4" x14ac:dyDescent="0.25">
      <c r="C237" s="25"/>
      <c r="D237" s="25"/>
    </row>
    <row r="238" spans="3:4" x14ac:dyDescent="0.25">
      <c r="C238" s="25"/>
      <c r="D238" s="25"/>
    </row>
    <row r="239" spans="3:4" x14ac:dyDescent="0.25">
      <c r="C239" s="25"/>
      <c r="D239" s="25"/>
    </row>
    <row r="240" spans="3:4" x14ac:dyDescent="0.25">
      <c r="C240" s="25"/>
      <c r="D240" s="25"/>
    </row>
    <row r="241" spans="3:4" x14ac:dyDescent="0.25">
      <c r="C241" s="25"/>
      <c r="D241" s="25"/>
    </row>
    <row r="242" spans="3:4" x14ac:dyDescent="0.25">
      <c r="C242" s="25"/>
      <c r="D242" s="25"/>
    </row>
    <row r="243" spans="3:4" x14ac:dyDescent="0.25">
      <c r="C243" s="25"/>
      <c r="D243" s="25"/>
    </row>
    <row r="244" spans="3:4" x14ac:dyDescent="0.25">
      <c r="C244" s="25"/>
      <c r="D244" s="25"/>
    </row>
    <row r="245" spans="3:4" x14ac:dyDescent="0.25">
      <c r="C245" s="25"/>
      <c r="D245" s="25"/>
    </row>
    <row r="246" spans="3:4" x14ac:dyDescent="0.25">
      <c r="C246" s="25"/>
      <c r="D246" s="25"/>
    </row>
    <row r="247" spans="3:4" x14ac:dyDescent="0.25">
      <c r="C247" s="25"/>
      <c r="D247" s="25"/>
    </row>
    <row r="248" spans="3:4" x14ac:dyDescent="0.25">
      <c r="C248" s="25"/>
      <c r="D248" s="25"/>
    </row>
    <row r="249" spans="3:4" x14ac:dyDescent="0.25">
      <c r="C249" s="25"/>
      <c r="D249" s="25"/>
    </row>
    <row r="250" spans="3:4" x14ac:dyDescent="0.25">
      <c r="C250" s="25"/>
      <c r="D250" s="25"/>
    </row>
    <row r="251" spans="3:4" x14ac:dyDescent="0.25">
      <c r="C251" s="25"/>
      <c r="D251" s="25"/>
    </row>
    <row r="252" spans="3:4" x14ac:dyDescent="0.25">
      <c r="C252" s="25"/>
      <c r="D252" s="25"/>
    </row>
    <row r="253" spans="3:4" x14ac:dyDescent="0.25">
      <c r="C253" s="25"/>
      <c r="D253" s="25"/>
    </row>
    <row r="254" spans="3:4" x14ac:dyDescent="0.25">
      <c r="C254" s="25"/>
      <c r="D254" s="25"/>
    </row>
    <row r="255" spans="3:4" x14ac:dyDescent="0.25">
      <c r="C255" s="25"/>
      <c r="D255" s="25"/>
    </row>
    <row r="256" spans="3:4" x14ac:dyDescent="0.25">
      <c r="C256" s="25"/>
      <c r="D256" s="25"/>
    </row>
    <row r="257" spans="3:4" x14ac:dyDescent="0.25">
      <c r="C257" s="25"/>
      <c r="D257" s="25"/>
    </row>
    <row r="258" spans="3:4" x14ac:dyDescent="0.25">
      <c r="C258" s="25"/>
      <c r="D258" s="25"/>
    </row>
    <row r="259" spans="3:4" x14ac:dyDescent="0.25">
      <c r="C259" s="25"/>
      <c r="D259" s="25"/>
    </row>
    <row r="260" spans="3:4" x14ac:dyDescent="0.25">
      <c r="C260" s="25"/>
      <c r="D260" s="25"/>
    </row>
    <row r="261" spans="3:4" x14ac:dyDescent="0.25">
      <c r="C261" s="25"/>
      <c r="D261" s="25"/>
    </row>
    <row r="262" spans="3:4" x14ac:dyDescent="0.25">
      <c r="C262" s="25"/>
      <c r="D262" s="25"/>
    </row>
    <row r="263" spans="3:4" x14ac:dyDescent="0.25">
      <c r="C263" s="25"/>
      <c r="D263" s="25"/>
    </row>
    <row r="264" spans="3:4" x14ac:dyDescent="0.25">
      <c r="C264" s="25"/>
      <c r="D264" s="25"/>
    </row>
    <row r="265" spans="3:4" x14ac:dyDescent="0.25">
      <c r="C265" s="25"/>
      <c r="D265" s="25"/>
    </row>
    <row r="266" spans="3:4" x14ac:dyDescent="0.25">
      <c r="C266" s="25"/>
      <c r="D266" s="25"/>
    </row>
    <row r="267" spans="3:4" x14ac:dyDescent="0.25">
      <c r="C267" s="25"/>
      <c r="D267" s="25"/>
    </row>
    <row r="268" spans="3:4" x14ac:dyDescent="0.25">
      <c r="C268" s="25"/>
      <c r="D268" s="25"/>
    </row>
    <row r="269" spans="3:4" x14ac:dyDescent="0.25">
      <c r="C269" s="25"/>
      <c r="D269" s="25"/>
    </row>
    <row r="270" spans="3:4" x14ac:dyDescent="0.25">
      <c r="C270" s="25"/>
      <c r="D270" s="25"/>
    </row>
    <row r="271" spans="3:4" x14ac:dyDescent="0.25">
      <c r="C271" s="25"/>
      <c r="D271" s="25"/>
    </row>
    <row r="272" spans="3:4" x14ac:dyDescent="0.25">
      <c r="C272" s="25"/>
      <c r="D272" s="25"/>
    </row>
    <row r="273" spans="3:4" x14ac:dyDescent="0.25">
      <c r="C273" s="25"/>
      <c r="D273" s="25"/>
    </row>
    <row r="274" spans="3:4" x14ac:dyDescent="0.25">
      <c r="C274" s="25"/>
      <c r="D274" s="25"/>
    </row>
    <row r="275" spans="3:4" x14ac:dyDescent="0.25">
      <c r="C275" s="25"/>
      <c r="D275" s="25"/>
    </row>
    <row r="276" spans="3:4" x14ac:dyDescent="0.25">
      <c r="C276" s="25"/>
      <c r="D276" s="25"/>
    </row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5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18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376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0.13</v>
      </c>
      <c r="D10" s="145">
        <v>0.31</v>
      </c>
      <c r="E10" s="145">
        <v>0.4</v>
      </c>
      <c r="F10" s="145">
        <v>0.17</v>
      </c>
      <c r="G10" s="144">
        <v>0</v>
      </c>
    </row>
    <row r="11" spans="1:8" s="89" customFormat="1" x14ac:dyDescent="0.25">
      <c r="A11" s="334"/>
      <c r="B11" s="252" t="s">
        <v>69</v>
      </c>
      <c r="C11" s="145">
        <v>7.0000000000000007E-2</v>
      </c>
      <c r="D11" s="145">
        <v>0.17</v>
      </c>
      <c r="E11" s="145">
        <v>0.24</v>
      </c>
      <c r="F11" s="145">
        <v>0.41</v>
      </c>
      <c r="G11" s="143">
        <v>0.1</v>
      </c>
    </row>
    <row r="12" spans="1:8" s="89" customFormat="1" x14ac:dyDescent="0.25">
      <c r="A12" s="334"/>
      <c r="B12" s="252" t="s">
        <v>87</v>
      </c>
      <c r="C12" s="145">
        <v>0</v>
      </c>
      <c r="D12" s="145">
        <v>0.6</v>
      </c>
      <c r="E12" s="145">
        <v>0.3</v>
      </c>
      <c r="F12" s="145">
        <v>0.1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0.11</v>
      </c>
      <c r="D13" s="145">
        <v>0.78</v>
      </c>
      <c r="E13" s="145">
        <v>0</v>
      </c>
      <c r="F13" s="145">
        <v>0.11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0.13</v>
      </c>
      <c r="D14" s="145">
        <v>0.75</v>
      </c>
      <c r="E14" s="145">
        <v>0.13</v>
      </c>
      <c r="F14" s="145">
        <v>0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0.11</v>
      </c>
      <c r="D15" s="141">
        <v>0.61</v>
      </c>
      <c r="E15" s="141">
        <v>0.25</v>
      </c>
      <c r="F15" s="141">
        <v>0.04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0.14000000000000001</v>
      </c>
      <c r="D16" s="218">
        <v>0.56999999999999995</v>
      </c>
      <c r="E16" s="218">
        <v>0.28999999999999998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</v>
      </c>
      <c r="D17" s="123">
        <v>0.73</v>
      </c>
      <c r="E17" s="123">
        <v>0.2</v>
      </c>
      <c r="F17" s="123">
        <v>7.0000000000000007E-2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</v>
      </c>
      <c r="D18" s="123">
        <v>0.78</v>
      </c>
      <c r="E18" s="123">
        <v>0.11</v>
      </c>
      <c r="F18" s="123">
        <v>0.11</v>
      </c>
      <c r="G18" s="124">
        <v>0</v>
      </c>
    </row>
    <row r="19" spans="1:7" s="89" customFormat="1" x14ac:dyDescent="0.25">
      <c r="A19" s="337"/>
      <c r="B19" s="253" t="s">
        <v>70</v>
      </c>
      <c r="C19" s="123">
        <v>0</v>
      </c>
      <c r="D19" s="123">
        <v>0.76</v>
      </c>
      <c r="E19" s="123">
        <v>0.12</v>
      </c>
      <c r="F19" s="123">
        <v>0.06</v>
      </c>
      <c r="G19" s="124">
        <v>0.06</v>
      </c>
    </row>
    <row r="20" spans="1:7" s="89" customFormat="1" ht="15" customHeight="1" x14ac:dyDescent="0.25">
      <c r="A20" s="337"/>
      <c r="B20" s="253" t="s">
        <v>78</v>
      </c>
      <c r="C20" s="123">
        <v>0.15</v>
      </c>
      <c r="D20" s="123">
        <v>0.77</v>
      </c>
      <c r="E20" s="123">
        <v>0.08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0.26</v>
      </c>
      <c r="D21" s="123">
        <v>0.52</v>
      </c>
      <c r="E21" s="123">
        <v>0.13</v>
      </c>
      <c r="F21" s="123">
        <v>0.09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</v>
      </c>
      <c r="D22" s="123">
        <v>0.83</v>
      </c>
      <c r="E22" s="123">
        <v>0.17</v>
      </c>
      <c r="F22" s="123">
        <v>0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</v>
      </c>
      <c r="D23" s="123">
        <v>0.64</v>
      </c>
      <c r="E23" s="123">
        <v>0.36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</v>
      </c>
      <c r="D24" s="123">
        <v>0.82</v>
      </c>
      <c r="E24" s="123">
        <v>0.18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0.08</v>
      </c>
      <c r="D25" s="123">
        <v>0.77</v>
      </c>
      <c r="E25" s="123">
        <v>0.08</v>
      </c>
      <c r="F25" s="123">
        <v>0</v>
      </c>
      <c r="G25" s="124">
        <v>0.08</v>
      </c>
    </row>
    <row r="26" spans="1:7" s="89" customFormat="1" x14ac:dyDescent="0.25">
      <c r="A26" s="337"/>
      <c r="B26" s="253" t="s">
        <v>72</v>
      </c>
      <c r="C26" s="123">
        <v>0.05</v>
      </c>
      <c r="D26" s="123">
        <v>0.81</v>
      </c>
      <c r="E26" s="123">
        <v>0.14000000000000001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0.11</v>
      </c>
      <c r="D27" s="123">
        <v>0.78</v>
      </c>
      <c r="E27" s="123">
        <v>0.11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0.05</v>
      </c>
      <c r="D28" s="123">
        <v>0.9</v>
      </c>
      <c r="E28" s="123">
        <v>0.05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0.14000000000000001</v>
      </c>
      <c r="D29" s="123">
        <v>0.71</v>
      </c>
      <c r="E29" s="123">
        <v>0.14000000000000001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0.36</v>
      </c>
      <c r="D30" s="123">
        <v>0.59</v>
      </c>
      <c r="E30" s="123">
        <v>0.05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</v>
      </c>
      <c r="D31" s="123">
        <v>0.8</v>
      </c>
      <c r="E31" s="123">
        <v>0.2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0.13</v>
      </c>
      <c r="D32" s="123">
        <v>0.75</v>
      </c>
      <c r="E32" s="123">
        <v>0.13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0.25</v>
      </c>
      <c r="D33" s="123">
        <v>0.57999999999999996</v>
      </c>
      <c r="E33" s="123">
        <v>0.17</v>
      </c>
      <c r="F33" s="123">
        <v>0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</v>
      </c>
      <c r="D34" s="125">
        <v>0.67</v>
      </c>
      <c r="E34" s="125">
        <v>0</v>
      </c>
      <c r="F34" s="125">
        <v>0.17</v>
      </c>
      <c r="G34" s="126">
        <v>0.17</v>
      </c>
    </row>
    <row r="35" spans="1:7" s="89" customFormat="1" x14ac:dyDescent="0.25">
      <c r="A35" s="333" t="s">
        <v>112</v>
      </c>
      <c r="B35" s="252" t="s">
        <v>634</v>
      </c>
      <c r="C35" s="145">
        <v>0.13</v>
      </c>
      <c r="D35" s="145">
        <v>0.38</v>
      </c>
      <c r="E35" s="145">
        <v>0</v>
      </c>
      <c r="F35" s="145">
        <v>0.25</v>
      </c>
      <c r="G35" s="144">
        <v>0.25</v>
      </c>
    </row>
    <row r="36" spans="1:7" s="89" customFormat="1" x14ac:dyDescent="0.25">
      <c r="A36" s="334"/>
      <c r="B36" s="252" t="s">
        <v>438</v>
      </c>
      <c r="C36" s="145">
        <v>0.13</v>
      </c>
      <c r="D36" s="145">
        <v>0.5</v>
      </c>
      <c r="E36" s="145">
        <v>0</v>
      </c>
      <c r="F36" s="145">
        <v>0.25</v>
      </c>
      <c r="G36" s="143">
        <v>0.13</v>
      </c>
    </row>
    <row r="37" spans="1:7" s="89" customFormat="1" ht="15" customHeight="1" x14ac:dyDescent="0.25">
      <c r="A37" s="334"/>
      <c r="B37" s="252" t="s">
        <v>635</v>
      </c>
      <c r="C37" s="145">
        <v>0.11</v>
      </c>
      <c r="D37" s="145">
        <v>0.56000000000000005</v>
      </c>
      <c r="E37" s="145">
        <v>0.11</v>
      </c>
      <c r="F37" s="145">
        <v>0.11</v>
      </c>
      <c r="G37" s="143">
        <v>0.11</v>
      </c>
    </row>
    <row r="38" spans="1:7" s="89" customFormat="1" x14ac:dyDescent="0.25">
      <c r="A38" s="334"/>
      <c r="B38" s="252" t="s">
        <v>403</v>
      </c>
      <c r="C38" s="145">
        <v>0.17</v>
      </c>
      <c r="D38" s="145">
        <v>0.57999999999999996</v>
      </c>
      <c r="E38" s="145">
        <v>0.17</v>
      </c>
      <c r="F38" s="145">
        <v>0.08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0.17</v>
      </c>
      <c r="D39" s="145">
        <v>0.17</v>
      </c>
      <c r="E39" s="145">
        <v>0.17</v>
      </c>
      <c r="F39" s="145">
        <v>0.17</v>
      </c>
      <c r="G39" s="143">
        <v>0.33</v>
      </c>
    </row>
    <row r="40" spans="1:7" s="89" customFormat="1" x14ac:dyDescent="0.25">
      <c r="A40" s="334"/>
      <c r="B40" s="252" t="s">
        <v>370</v>
      </c>
      <c r="C40" s="145">
        <v>0.13</v>
      </c>
      <c r="D40" s="145">
        <v>0.38</v>
      </c>
      <c r="E40" s="145">
        <v>0.13</v>
      </c>
      <c r="F40" s="145">
        <v>0.13</v>
      </c>
      <c r="G40" s="143">
        <v>0.25</v>
      </c>
    </row>
    <row r="41" spans="1:7" s="89" customFormat="1" ht="15" customHeight="1" x14ac:dyDescent="0.25">
      <c r="A41" s="334"/>
      <c r="B41" s="252" t="s">
        <v>85</v>
      </c>
      <c r="C41" s="145">
        <v>0.2</v>
      </c>
      <c r="D41" s="145">
        <v>0.6</v>
      </c>
      <c r="E41" s="145">
        <v>7.0000000000000007E-2</v>
      </c>
      <c r="F41" s="145">
        <v>0.13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0.12</v>
      </c>
      <c r="D42" s="141">
        <v>0.59</v>
      </c>
      <c r="E42" s="141">
        <v>0.24</v>
      </c>
      <c r="F42" s="141">
        <v>0</v>
      </c>
      <c r="G42" s="142">
        <v>0.06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0.63</v>
      </c>
      <c r="E43" s="123">
        <v>0.25</v>
      </c>
      <c r="F43" s="123">
        <v>0.13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0.78</v>
      </c>
      <c r="E44" s="123">
        <v>0.22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</v>
      </c>
      <c r="D45" s="123">
        <v>0.75</v>
      </c>
      <c r="E45" s="123">
        <v>0.25</v>
      </c>
      <c r="F45" s="123">
        <v>0</v>
      </c>
      <c r="G45" s="124">
        <v>0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0.43</v>
      </c>
      <c r="E46" s="125">
        <v>0.14000000000000001</v>
      </c>
      <c r="F46" s="125">
        <v>0.28999999999999998</v>
      </c>
      <c r="G46" s="126">
        <v>0.14000000000000001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0.11</v>
      </c>
      <c r="D47" s="145">
        <v>0.78</v>
      </c>
      <c r="E47" s="145">
        <v>0</v>
      </c>
      <c r="F47" s="145">
        <v>0.11</v>
      </c>
      <c r="G47" s="144">
        <v>0</v>
      </c>
    </row>
    <row r="48" spans="1:7" s="89" customFormat="1" x14ac:dyDescent="0.25">
      <c r="A48" s="334"/>
      <c r="B48" s="252" t="s">
        <v>293</v>
      </c>
      <c r="C48" s="145">
        <v>0.13</v>
      </c>
      <c r="D48" s="145">
        <v>0.75</v>
      </c>
      <c r="E48" s="145">
        <v>0</v>
      </c>
      <c r="F48" s="145">
        <v>0.13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0.11</v>
      </c>
      <c r="D49" s="145">
        <v>0.89</v>
      </c>
      <c r="E49" s="145">
        <v>0</v>
      </c>
      <c r="F49" s="145">
        <v>0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0.14000000000000001</v>
      </c>
      <c r="D50" s="145">
        <v>0.86</v>
      </c>
      <c r="E50" s="145">
        <v>0</v>
      </c>
      <c r="F50" s="145">
        <v>0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0.17</v>
      </c>
      <c r="D51" s="145">
        <v>0.83</v>
      </c>
      <c r="E51" s="145">
        <v>0</v>
      </c>
      <c r="F51" s="145">
        <v>0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0.36</v>
      </c>
      <c r="D52" s="145">
        <v>0.55000000000000004</v>
      </c>
      <c r="E52" s="145">
        <v>0.09</v>
      </c>
      <c r="F52" s="145">
        <v>0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0.25</v>
      </c>
      <c r="D53" s="145">
        <v>0.75</v>
      </c>
      <c r="E53" s="145">
        <v>0</v>
      </c>
      <c r="F53" s="145">
        <v>0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0.24</v>
      </c>
      <c r="D54" s="141">
        <v>0.76</v>
      </c>
      <c r="E54" s="141">
        <v>0</v>
      </c>
      <c r="F54" s="141">
        <v>0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0.17</v>
      </c>
      <c r="D55" s="123">
        <v>0.67</v>
      </c>
      <c r="E55" s="123">
        <v>0.17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0.17</v>
      </c>
      <c r="D56" s="123">
        <v>0.5</v>
      </c>
      <c r="E56" s="123">
        <v>0.33</v>
      </c>
      <c r="F56" s="123">
        <v>0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0.5</v>
      </c>
      <c r="E57" s="123">
        <v>0.33</v>
      </c>
      <c r="F57" s="123">
        <v>0</v>
      </c>
      <c r="G57" s="124">
        <v>0.17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0.6</v>
      </c>
      <c r="E58" s="123">
        <v>0.4</v>
      </c>
      <c r="F58" s="123">
        <v>0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</v>
      </c>
      <c r="D59" s="123">
        <v>0.5</v>
      </c>
      <c r="E59" s="123">
        <v>0.5</v>
      </c>
      <c r="F59" s="123">
        <v>0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0.17</v>
      </c>
      <c r="D60" s="123">
        <v>0.42</v>
      </c>
      <c r="E60" s="123">
        <v>0.42</v>
      </c>
      <c r="F60" s="123">
        <v>0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0.14000000000000001</v>
      </c>
      <c r="D61" s="125">
        <v>0.43</v>
      </c>
      <c r="E61" s="125">
        <v>0.21</v>
      </c>
      <c r="F61" s="125">
        <v>0.14000000000000001</v>
      </c>
      <c r="G61" s="126">
        <v>7.0000000000000007E-2</v>
      </c>
    </row>
    <row r="62" spans="1:8" s="89" customFormat="1" x14ac:dyDescent="0.25">
      <c r="A62" s="333" t="s">
        <v>104</v>
      </c>
      <c r="B62" s="252" t="s">
        <v>609</v>
      </c>
      <c r="C62" s="145">
        <v>0.13</v>
      </c>
      <c r="D62" s="145">
        <v>0.75</v>
      </c>
      <c r="E62" s="145">
        <v>0</v>
      </c>
      <c r="F62" s="145">
        <v>0.13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0.17</v>
      </c>
      <c r="D63" s="145">
        <v>0.67</v>
      </c>
      <c r="E63" s="145">
        <v>0</v>
      </c>
      <c r="F63" s="145">
        <v>0.17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</v>
      </c>
      <c r="D64" s="145">
        <v>0.86</v>
      </c>
      <c r="E64" s="145">
        <v>0</v>
      </c>
      <c r="F64" s="145">
        <v>0.14000000000000001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</v>
      </c>
      <c r="D65" s="145">
        <v>0.7</v>
      </c>
      <c r="E65" s="145">
        <v>0.2</v>
      </c>
      <c r="F65" s="145">
        <v>0.1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0.71</v>
      </c>
      <c r="E66" s="145">
        <v>0.14000000000000001</v>
      </c>
      <c r="F66" s="145">
        <v>0.14000000000000001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0.17</v>
      </c>
      <c r="D67" s="145">
        <v>0.5</v>
      </c>
      <c r="E67" s="145">
        <v>0.17</v>
      </c>
      <c r="F67" s="145">
        <v>0.17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0.14000000000000001</v>
      </c>
      <c r="D68" s="145">
        <v>0.36</v>
      </c>
      <c r="E68" s="145">
        <v>0.21</v>
      </c>
      <c r="F68" s="145">
        <v>0.21</v>
      </c>
      <c r="G68" s="143">
        <v>7.0000000000000007E-2</v>
      </c>
    </row>
    <row r="69" spans="1:7" s="89" customFormat="1" ht="15" customHeight="1" thickBot="1" x14ac:dyDescent="0.3">
      <c r="A69" s="335"/>
      <c r="B69" s="219" t="s">
        <v>481</v>
      </c>
      <c r="C69" s="141">
        <v>0.17</v>
      </c>
      <c r="D69" s="141">
        <v>0.83</v>
      </c>
      <c r="E69" s="141">
        <v>0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0.2</v>
      </c>
      <c r="D70" s="123">
        <v>0.6</v>
      </c>
      <c r="E70" s="123">
        <v>0.1</v>
      </c>
      <c r="F70" s="123">
        <v>0.1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0.28999999999999998</v>
      </c>
      <c r="D71" s="123">
        <v>0.56999999999999995</v>
      </c>
      <c r="E71" s="123">
        <v>0</v>
      </c>
      <c r="F71" s="123">
        <v>0.14000000000000001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</v>
      </c>
      <c r="D72" s="123">
        <v>0.28999999999999998</v>
      </c>
      <c r="E72" s="123">
        <v>0.14000000000000001</v>
      </c>
      <c r="F72" s="123">
        <v>0.43</v>
      </c>
      <c r="G72" s="124">
        <v>0.14000000000000001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0.5</v>
      </c>
      <c r="E73" s="123">
        <v>0.1</v>
      </c>
      <c r="F73" s="123">
        <v>0.4</v>
      </c>
      <c r="G73" s="124">
        <v>0</v>
      </c>
    </row>
    <row r="74" spans="1:7" s="89" customFormat="1" x14ac:dyDescent="0.25">
      <c r="A74" s="337"/>
      <c r="B74" s="253" t="s">
        <v>490</v>
      </c>
      <c r="C74" s="123">
        <v>0.17</v>
      </c>
      <c r="D74" s="123">
        <v>0.67</v>
      </c>
      <c r="E74" s="123">
        <v>0.17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0.25</v>
      </c>
      <c r="D75" s="123">
        <v>0.38</v>
      </c>
      <c r="E75" s="123">
        <v>0.38</v>
      </c>
      <c r="F75" s="123">
        <v>0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</v>
      </c>
      <c r="E76" s="125">
        <v>0.17</v>
      </c>
      <c r="F76" s="125">
        <v>0.67</v>
      </c>
      <c r="G76" s="126">
        <v>0.17</v>
      </c>
    </row>
    <row r="77" spans="1:7" s="89" customFormat="1" x14ac:dyDescent="0.25">
      <c r="A77" s="333" t="s">
        <v>113</v>
      </c>
      <c r="B77" s="252" t="s">
        <v>496</v>
      </c>
      <c r="C77" s="145">
        <v>0</v>
      </c>
      <c r="D77" s="145">
        <v>0.86</v>
      </c>
      <c r="E77" s="145">
        <v>0.14000000000000001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0.09</v>
      </c>
      <c r="D78" s="141">
        <v>0.45</v>
      </c>
      <c r="E78" s="141">
        <v>0.45</v>
      </c>
      <c r="F78" s="141">
        <v>0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0.2</v>
      </c>
      <c r="E79" s="123">
        <v>0.4</v>
      </c>
      <c r="F79" s="123">
        <v>0.4</v>
      </c>
      <c r="G79" s="124">
        <v>0</v>
      </c>
    </row>
    <row r="80" spans="1:7" s="89" customFormat="1" x14ac:dyDescent="0.25">
      <c r="A80" s="337"/>
      <c r="B80" s="253" t="s">
        <v>501</v>
      </c>
      <c r="C80" s="123">
        <v>0.25</v>
      </c>
      <c r="D80" s="123">
        <v>0.5</v>
      </c>
      <c r="E80" s="123">
        <v>0.13</v>
      </c>
      <c r="F80" s="123">
        <v>0.13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0.21</v>
      </c>
      <c r="D81" s="123">
        <v>0.56999999999999995</v>
      </c>
      <c r="E81" s="123">
        <v>0.14000000000000001</v>
      </c>
      <c r="F81" s="123">
        <v>7.0000000000000007E-2</v>
      </c>
      <c r="G81" s="124">
        <v>0</v>
      </c>
    </row>
    <row r="82" spans="1:7" s="89" customFormat="1" ht="15" customHeight="1" x14ac:dyDescent="0.25">
      <c r="A82" s="337"/>
      <c r="B82" s="253" t="s">
        <v>504</v>
      </c>
      <c r="C82" s="123">
        <v>0.43</v>
      </c>
      <c r="D82" s="123">
        <v>0.56999999999999995</v>
      </c>
      <c r="E82" s="123">
        <v>0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0.04</v>
      </c>
      <c r="D83" s="123">
        <v>0.25</v>
      </c>
      <c r="E83" s="123">
        <v>0.38</v>
      </c>
      <c r="F83" s="123">
        <v>0.33</v>
      </c>
      <c r="G83" s="124">
        <v>0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0.22</v>
      </c>
      <c r="E84" s="123">
        <v>0.22</v>
      </c>
      <c r="F84" s="123">
        <v>0.44</v>
      </c>
      <c r="G84" s="124">
        <v>0.11</v>
      </c>
    </row>
    <row r="85" spans="1:7" s="89" customFormat="1" x14ac:dyDescent="0.25">
      <c r="A85" s="337"/>
      <c r="B85" s="253" t="s">
        <v>508</v>
      </c>
      <c r="C85" s="123">
        <v>0.17</v>
      </c>
      <c r="D85" s="123">
        <v>0.5</v>
      </c>
      <c r="E85" s="123">
        <v>0.17</v>
      </c>
      <c r="F85" s="123">
        <v>0.17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</v>
      </c>
      <c r="D86" s="123">
        <v>0.44</v>
      </c>
      <c r="E86" s="123">
        <v>0.5</v>
      </c>
      <c r="F86" s="123">
        <v>0.06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</v>
      </c>
      <c r="D87" s="123">
        <v>0.21</v>
      </c>
      <c r="E87" s="123">
        <v>0.5</v>
      </c>
      <c r="F87" s="123">
        <v>0.21</v>
      </c>
      <c r="G87" s="124">
        <v>7.0000000000000007E-2</v>
      </c>
    </row>
    <row r="88" spans="1:7" s="89" customFormat="1" x14ac:dyDescent="0.25">
      <c r="A88" s="337"/>
      <c r="B88" s="257" t="s">
        <v>513</v>
      </c>
      <c r="C88" s="123">
        <v>0.13</v>
      </c>
      <c r="D88" s="123">
        <v>0.88</v>
      </c>
      <c r="E88" s="123">
        <v>0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0.14000000000000001</v>
      </c>
      <c r="E89" s="125">
        <v>0.28999999999999998</v>
      </c>
      <c r="F89" s="125">
        <v>0.14000000000000001</v>
      </c>
      <c r="G89" s="126">
        <v>0.43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4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242"/>
  <sheetViews>
    <sheetView topLeftCell="A4"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375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0.2</v>
      </c>
      <c r="D10" s="145">
        <v>0.2</v>
      </c>
      <c r="E10" s="145">
        <v>0.24</v>
      </c>
      <c r="F10" s="145">
        <v>0.32</v>
      </c>
      <c r="G10" s="144">
        <v>0.04</v>
      </c>
    </row>
    <row r="11" spans="1:8" s="89" customFormat="1" x14ac:dyDescent="0.25">
      <c r="A11" s="334"/>
      <c r="B11" s="252" t="s">
        <v>69</v>
      </c>
      <c r="C11" s="145">
        <v>0.13</v>
      </c>
      <c r="D11" s="145">
        <v>7.0000000000000007E-2</v>
      </c>
      <c r="E11" s="145">
        <v>0.23</v>
      </c>
      <c r="F11" s="145">
        <v>0.33</v>
      </c>
      <c r="G11" s="143">
        <v>0.23</v>
      </c>
    </row>
    <row r="12" spans="1:8" s="89" customFormat="1" x14ac:dyDescent="0.25">
      <c r="A12" s="334"/>
      <c r="B12" s="252" t="s">
        <v>87</v>
      </c>
      <c r="C12" s="145">
        <v>0.09</v>
      </c>
      <c r="D12" s="145">
        <v>0.82</v>
      </c>
      <c r="E12" s="145">
        <v>0.09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0.1</v>
      </c>
      <c r="D13" s="145">
        <v>0.6</v>
      </c>
      <c r="E13" s="145">
        <v>0.3</v>
      </c>
      <c r="F13" s="145">
        <v>0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0.25</v>
      </c>
      <c r="D14" s="145">
        <v>0.5</v>
      </c>
      <c r="E14" s="145">
        <v>0.13</v>
      </c>
      <c r="F14" s="145">
        <v>0.13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0.3</v>
      </c>
      <c r="D15" s="141">
        <v>0.56999999999999995</v>
      </c>
      <c r="E15" s="141">
        <v>0.1</v>
      </c>
      <c r="F15" s="141">
        <v>0.03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0.28999999999999998</v>
      </c>
      <c r="D16" s="218">
        <v>0.56999999999999995</v>
      </c>
      <c r="E16" s="218">
        <v>0.14000000000000001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0.24</v>
      </c>
      <c r="D17" s="123">
        <v>0.65</v>
      </c>
      <c r="E17" s="123">
        <v>0.06</v>
      </c>
      <c r="F17" s="123">
        <v>0.06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0.1</v>
      </c>
      <c r="D18" s="123">
        <v>0.6</v>
      </c>
      <c r="E18" s="123">
        <v>0.1</v>
      </c>
      <c r="F18" s="123">
        <v>0.1</v>
      </c>
      <c r="G18" s="124">
        <v>0.1</v>
      </c>
    </row>
    <row r="19" spans="1:7" s="89" customFormat="1" x14ac:dyDescent="0.25">
      <c r="A19" s="337"/>
      <c r="B19" s="253" t="s">
        <v>70</v>
      </c>
      <c r="C19" s="123">
        <v>0.05</v>
      </c>
      <c r="D19" s="123">
        <v>0.42</v>
      </c>
      <c r="E19" s="123">
        <v>0.37</v>
      </c>
      <c r="F19" s="123">
        <v>0.05</v>
      </c>
      <c r="G19" s="124">
        <v>0.11</v>
      </c>
    </row>
    <row r="20" spans="1:7" s="89" customFormat="1" ht="15" customHeight="1" x14ac:dyDescent="0.25">
      <c r="A20" s="337"/>
      <c r="B20" s="253" t="s">
        <v>78</v>
      </c>
      <c r="C20" s="123">
        <v>0.31</v>
      </c>
      <c r="D20" s="123">
        <v>0.62</v>
      </c>
      <c r="E20" s="123">
        <v>0.08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0.52</v>
      </c>
      <c r="D21" s="123">
        <v>0.3</v>
      </c>
      <c r="E21" s="123">
        <v>0.17</v>
      </c>
      <c r="F21" s="123">
        <v>0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0.14000000000000001</v>
      </c>
      <c r="D22" s="123">
        <v>0.71</v>
      </c>
      <c r="E22" s="123">
        <v>0.14000000000000001</v>
      </c>
      <c r="F22" s="123">
        <v>0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0.33</v>
      </c>
      <c r="D23" s="123">
        <v>0.57999999999999996</v>
      </c>
      <c r="E23" s="123">
        <v>0.08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0.23</v>
      </c>
      <c r="D24" s="123">
        <v>0.62</v>
      </c>
      <c r="E24" s="123">
        <v>0.15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0.27</v>
      </c>
      <c r="D25" s="123">
        <v>0.47</v>
      </c>
      <c r="E25" s="123">
        <v>0.2</v>
      </c>
      <c r="F25" s="123">
        <v>0</v>
      </c>
      <c r="G25" s="124">
        <v>7.0000000000000007E-2</v>
      </c>
    </row>
    <row r="26" spans="1:7" s="89" customFormat="1" x14ac:dyDescent="0.25">
      <c r="A26" s="337"/>
      <c r="B26" s="253" t="s">
        <v>72</v>
      </c>
      <c r="C26" s="123">
        <v>0.41</v>
      </c>
      <c r="D26" s="123">
        <v>0.59</v>
      </c>
      <c r="E26" s="123">
        <v>0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0.2</v>
      </c>
      <c r="D27" s="123">
        <v>0.7</v>
      </c>
      <c r="E27" s="123">
        <v>0.1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0.42</v>
      </c>
      <c r="D28" s="123">
        <v>0.57999999999999996</v>
      </c>
      <c r="E28" s="123">
        <v>0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0.2</v>
      </c>
      <c r="D29" s="123">
        <v>0.6</v>
      </c>
      <c r="E29" s="123">
        <v>0.2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0.6</v>
      </c>
      <c r="D30" s="123">
        <v>0.4</v>
      </c>
      <c r="E30" s="123">
        <v>0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0.2</v>
      </c>
      <c r="D31" s="123">
        <v>0.4</v>
      </c>
      <c r="E31" s="123">
        <v>0.4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0.33</v>
      </c>
      <c r="D32" s="123">
        <v>0.67</v>
      </c>
      <c r="E32" s="123">
        <v>0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0.43</v>
      </c>
      <c r="D33" s="123">
        <v>0.5</v>
      </c>
      <c r="E33" s="123">
        <v>0</v>
      </c>
      <c r="F33" s="123">
        <v>7.0000000000000007E-2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0.2</v>
      </c>
      <c r="D34" s="125">
        <v>0.4</v>
      </c>
      <c r="E34" s="125">
        <v>0</v>
      </c>
      <c r="F34" s="125">
        <v>0.2</v>
      </c>
      <c r="G34" s="126">
        <v>0.2</v>
      </c>
    </row>
    <row r="35" spans="1:7" s="89" customFormat="1" x14ac:dyDescent="0.25">
      <c r="A35" s="333" t="s">
        <v>112</v>
      </c>
      <c r="B35" s="252" t="s">
        <v>634</v>
      </c>
      <c r="C35" s="145">
        <v>0.11</v>
      </c>
      <c r="D35" s="145">
        <v>0.33</v>
      </c>
      <c r="E35" s="145">
        <v>0.11</v>
      </c>
      <c r="F35" s="145">
        <v>0.33</v>
      </c>
      <c r="G35" s="144">
        <v>0.11</v>
      </c>
    </row>
    <row r="36" spans="1:7" s="89" customFormat="1" x14ac:dyDescent="0.25">
      <c r="A36" s="334"/>
      <c r="B36" s="252" t="s">
        <v>438</v>
      </c>
      <c r="C36" s="145">
        <v>0.11</v>
      </c>
      <c r="D36" s="145">
        <v>0.33</v>
      </c>
      <c r="E36" s="145">
        <v>0.33</v>
      </c>
      <c r="F36" s="145">
        <v>0.22</v>
      </c>
      <c r="G36" s="143">
        <v>0</v>
      </c>
    </row>
    <row r="37" spans="1:7" s="89" customFormat="1" ht="15" customHeight="1" x14ac:dyDescent="0.25">
      <c r="A37" s="334"/>
      <c r="B37" s="252" t="s">
        <v>635</v>
      </c>
      <c r="C37" s="145">
        <v>0.11</v>
      </c>
      <c r="D37" s="145">
        <v>0.44</v>
      </c>
      <c r="E37" s="145">
        <v>0.33</v>
      </c>
      <c r="F37" s="145">
        <v>0.11</v>
      </c>
      <c r="G37" s="143">
        <v>0</v>
      </c>
    </row>
    <row r="38" spans="1:7" s="89" customFormat="1" x14ac:dyDescent="0.25">
      <c r="A38" s="334"/>
      <c r="B38" s="252" t="s">
        <v>403</v>
      </c>
      <c r="C38" s="145">
        <v>0.42</v>
      </c>
      <c r="D38" s="145">
        <v>0.42</v>
      </c>
      <c r="E38" s="145">
        <v>0.17</v>
      </c>
      <c r="F38" s="145">
        <v>0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0.17</v>
      </c>
      <c r="E39" s="145">
        <v>0.33</v>
      </c>
      <c r="F39" s="145">
        <v>0.17</v>
      </c>
      <c r="G39" s="143">
        <v>0.33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0.25</v>
      </c>
      <c r="E40" s="145">
        <v>0.13</v>
      </c>
      <c r="F40" s="145">
        <v>0.38</v>
      </c>
      <c r="G40" s="143">
        <v>0.25</v>
      </c>
    </row>
    <row r="41" spans="1:7" s="89" customFormat="1" ht="15" customHeight="1" x14ac:dyDescent="0.25">
      <c r="A41" s="334"/>
      <c r="B41" s="252" t="s">
        <v>85</v>
      </c>
      <c r="C41" s="145">
        <v>0.27</v>
      </c>
      <c r="D41" s="145">
        <v>0.6</v>
      </c>
      <c r="E41" s="145">
        <v>7.0000000000000007E-2</v>
      </c>
      <c r="F41" s="145">
        <v>7.0000000000000007E-2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0.06</v>
      </c>
      <c r="D42" s="141">
        <v>0.65</v>
      </c>
      <c r="E42" s="141">
        <v>0.28999999999999998</v>
      </c>
      <c r="F42" s="141">
        <v>0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0.33</v>
      </c>
      <c r="E43" s="123">
        <v>0.44</v>
      </c>
      <c r="F43" s="123">
        <v>0.22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0.56000000000000005</v>
      </c>
      <c r="E44" s="123">
        <v>0.33</v>
      </c>
      <c r="F44" s="123">
        <v>0.11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0.08</v>
      </c>
      <c r="D45" s="123">
        <v>0.17</v>
      </c>
      <c r="E45" s="123">
        <v>0.17</v>
      </c>
      <c r="F45" s="123">
        <v>0.5</v>
      </c>
      <c r="G45" s="124">
        <v>0.08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0.28999999999999998</v>
      </c>
      <c r="E46" s="125">
        <v>0.56999999999999995</v>
      </c>
      <c r="F46" s="125">
        <v>0.14000000000000001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</v>
      </c>
      <c r="D47" s="145">
        <v>0.33</v>
      </c>
      <c r="E47" s="145">
        <v>0.22</v>
      </c>
      <c r="F47" s="145">
        <v>0.22</v>
      </c>
      <c r="G47" s="144">
        <v>0.22</v>
      </c>
    </row>
    <row r="48" spans="1:7" s="89" customFormat="1" x14ac:dyDescent="0.25">
      <c r="A48" s="334"/>
      <c r="B48" s="252" t="s">
        <v>293</v>
      </c>
      <c r="C48" s="145">
        <v>0</v>
      </c>
      <c r="D48" s="145">
        <v>0.89</v>
      </c>
      <c r="E48" s="145">
        <v>0</v>
      </c>
      <c r="F48" s="145">
        <v>0.11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0.44</v>
      </c>
      <c r="D49" s="145">
        <v>0.56000000000000005</v>
      </c>
      <c r="E49" s="145">
        <v>0</v>
      </c>
      <c r="F49" s="145">
        <v>0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0.38</v>
      </c>
      <c r="D50" s="145">
        <v>0.5</v>
      </c>
      <c r="E50" s="145">
        <v>0.13</v>
      </c>
      <c r="F50" s="145">
        <v>0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0.4</v>
      </c>
      <c r="D51" s="145">
        <v>0.53</v>
      </c>
      <c r="E51" s="145">
        <v>7.0000000000000007E-2</v>
      </c>
      <c r="F51" s="145">
        <v>0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0.33</v>
      </c>
      <c r="D52" s="145">
        <v>0.08</v>
      </c>
      <c r="E52" s="145">
        <v>0.5</v>
      </c>
      <c r="F52" s="145">
        <v>0.08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0.56999999999999995</v>
      </c>
      <c r="D53" s="145">
        <v>0.14000000000000001</v>
      </c>
      <c r="E53" s="145">
        <v>0.14000000000000001</v>
      </c>
      <c r="F53" s="145">
        <v>0.14000000000000001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0.5</v>
      </c>
      <c r="D54" s="141">
        <v>0.31</v>
      </c>
      <c r="E54" s="141">
        <v>0.13</v>
      </c>
      <c r="F54" s="141">
        <v>0.06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</v>
      </c>
      <c r="D55" s="123">
        <v>0.43</v>
      </c>
      <c r="E55" s="123">
        <v>0.56999999999999995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0.43</v>
      </c>
      <c r="E56" s="123">
        <v>0.28999999999999998</v>
      </c>
      <c r="F56" s="123">
        <v>0.28999999999999998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0.63</v>
      </c>
      <c r="E57" s="123">
        <v>0.13</v>
      </c>
      <c r="F57" s="123">
        <v>0.25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0.33</v>
      </c>
      <c r="E58" s="123">
        <v>0.44</v>
      </c>
      <c r="F58" s="123">
        <v>0.22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</v>
      </c>
      <c r="D59" s="123">
        <v>0.17</v>
      </c>
      <c r="E59" s="123">
        <v>0.5</v>
      </c>
      <c r="F59" s="123">
        <v>0.33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0.08</v>
      </c>
      <c r="D60" s="123">
        <v>0.5</v>
      </c>
      <c r="E60" s="123">
        <v>0.42</v>
      </c>
      <c r="F60" s="123">
        <v>0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0.21</v>
      </c>
      <c r="D61" s="125">
        <v>0.5</v>
      </c>
      <c r="E61" s="125">
        <v>0.21</v>
      </c>
      <c r="F61" s="125">
        <v>7.0000000000000007E-2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0.2</v>
      </c>
      <c r="D62" s="145">
        <v>0.4</v>
      </c>
      <c r="E62" s="145">
        <v>0.3</v>
      </c>
      <c r="F62" s="145">
        <v>0.1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</v>
      </c>
      <c r="D63" s="145">
        <v>0.33</v>
      </c>
      <c r="E63" s="145">
        <v>0.33</v>
      </c>
      <c r="F63" s="145">
        <v>0.17</v>
      </c>
      <c r="G63" s="143">
        <v>0.17</v>
      </c>
    </row>
    <row r="64" spans="1:8" s="89" customFormat="1" x14ac:dyDescent="0.25">
      <c r="A64" s="334"/>
      <c r="B64" s="252" t="s">
        <v>611</v>
      </c>
      <c r="C64" s="145">
        <v>0</v>
      </c>
      <c r="D64" s="145">
        <v>0.17</v>
      </c>
      <c r="E64" s="145">
        <v>0.67</v>
      </c>
      <c r="F64" s="145">
        <v>0</v>
      </c>
      <c r="G64" s="143">
        <v>0.17</v>
      </c>
    </row>
    <row r="65" spans="1:7" s="89" customFormat="1" ht="15" customHeight="1" x14ac:dyDescent="0.25">
      <c r="A65" s="334"/>
      <c r="B65" s="252" t="s">
        <v>37</v>
      </c>
      <c r="C65" s="145">
        <v>0</v>
      </c>
      <c r="D65" s="145">
        <v>0.2</v>
      </c>
      <c r="E65" s="145">
        <v>0.6</v>
      </c>
      <c r="F65" s="145">
        <v>0.1</v>
      </c>
      <c r="G65" s="143">
        <v>0.1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0.71</v>
      </c>
      <c r="E66" s="145">
        <v>0.14000000000000001</v>
      </c>
      <c r="F66" s="145">
        <v>0.14000000000000001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</v>
      </c>
      <c r="D67" s="145">
        <v>0.5</v>
      </c>
      <c r="E67" s="145">
        <v>0.17</v>
      </c>
      <c r="F67" s="145">
        <v>0.17</v>
      </c>
      <c r="G67" s="143">
        <v>0.17</v>
      </c>
    </row>
    <row r="68" spans="1:7" s="89" customFormat="1" x14ac:dyDescent="0.25">
      <c r="A68" s="334"/>
      <c r="B68" s="252" t="s">
        <v>44</v>
      </c>
      <c r="C68" s="145">
        <v>0.15</v>
      </c>
      <c r="D68" s="145">
        <v>0.23</v>
      </c>
      <c r="E68" s="145">
        <v>0.38</v>
      </c>
      <c r="F68" s="145">
        <v>0.15</v>
      </c>
      <c r="G68" s="143">
        <v>0.08</v>
      </c>
    </row>
    <row r="69" spans="1:7" s="89" customFormat="1" ht="15" customHeight="1" thickBot="1" x14ac:dyDescent="0.3">
      <c r="A69" s="335"/>
      <c r="B69" s="219" t="s">
        <v>481</v>
      </c>
      <c r="C69" s="141">
        <v>0</v>
      </c>
      <c r="D69" s="141">
        <v>0.17</v>
      </c>
      <c r="E69" s="141">
        <v>0.83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0.2</v>
      </c>
      <c r="D70" s="123">
        <v>0</v>
      </c>
      <c r="E70" s="123">
        <v>0.6</v>
      </c>
      <c r="F70" s="123">
        <v>0.1</v>
      </c>
      <c r="G70" s="124">
        <v>0.1</v>
      </c>
    </row>
    <row r="71" spans="1:7" s="89" customFormat="1" x14ac:dyDescent="0.25">
      <c r="A71" s="337"/>
      <c r="B71" s="253" t="s">
        <v>613</v>
      </c>
      <c r="C71" s="123">
        <v>0.13</v>
      </c>
      <c r="D71" s="123">
        <v>0.25</v>
      </c>
      <c r="E71" s="123">
        <v>0.38</v>
      </c>
      <c r="F71" s="123">
        <v>0.13</v>
      </c>
      <c r="G71" s="124">
        <v>0.13</v>
      </c>
    </row>
    <row r="72" spans="1:7" s="89" customFormat="1" x14ac:dyDescent="0.25">
      <c r="A72" s="337"/>
      <c r="B72" s="253" t="s">
        <v>614</v>
      </c>
      <c r="C72" s="123">
        <v>0.11</v>
      </c>
      <c r="D72" s="123">
        <v>0</v>
      </c>
      <c r="E72" s="123">
        <v>0.11</v>
      </c>
      <c r="F72" s="123">
        <v>0.67</v>
      </c>
      <c r="G72" s="124">
        <v>0.11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0.1</v>
      </c>
      <c r="E73" s="123">
        <v>0.2</v>
      </c>
      <c r="F73" s="123">
        <v>0.4</v>
      </c>
      <c r="G73" s="124">
        <v>0.3</v>
      </c>
    </row>
    <row r="74" spans="1:7" s="89" customFormat="1" x14ac:dyDescent="0.25">
      <c r="A74" s="337"/>
      <c r="B74" s="253" t="s">
        <v>490</v>
      </c>
      <c r="C74" s="123">
        <v>0.33</v>
      </c>
      <c r="D74" s="123">
        <v>0.67</v>
      </c>
      <c r="E74" s="123">
        <v>0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</v>
      </c>
      <c r="D75" s="123">
        <v>0.13</v>
      </c>
      <c r="E75" s="123">
        <v>0.75</v>
      </c>
      <c r="F75" s="123">
        <v>0.13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</v>
      </c>
      <c r="E76" s="125">
        <v>0</v>
      </c>
      <c r="F76" s="125">
        <v>0.17</v>
      </c>
      <c r="G76" s="126">
        <v>0.83</v>
      </c>
    </row>
    <row r="77" spans="1:7" s="89" customFormat="1" x14ac:dyDescent="0.25">
      <c r="A77" s="333" t="s">
        <v>113</v>
      </c>
      <c r="B77" s="252" t="s">
        <v>496</v>
      </c>
      <c r="C77" s="145">
        <v>0.14000000000000001</v>
      </c>
      <c r="D77" s="145">
        <v>0.14000000000000001</v>
      </c>
      <c r="E77" s="145">
        <v>0.71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0.09</v>
      </c>
      <c r="D78" s="141">
        <v>0.36</v>
      </c>
      <c r="E78" s="141">
        <v>0.45</v>
      </c>
      <c r="F78" s="141">
        <v>0.09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0.2</v>
      </c>
      <c r="E79" s="123">
        <v>0.6</v>
      </c>
      <c r="F79" s="123">
        <v>0.2</v>
      </c>
      <c r="G79" s="124">
        <v>0</v>
      </c>
    </row>
    <row r="80" spans="1:7" s="89" customFormat="1" x14ac:dyDescent="0.25">
      <c r="A80" s="337"/>
      <c r="B80" s="253" t="s">
        <v>501</v>
      </c>
      <c r="C80" s="123">
        <v>0.25</v>
      </c>
      <c r="D80" s="123">
        <v>0.13</v>
      </c>
      <c r="E80" s="123">
        <v>0.63</v>
      </c>
      <c r="F80" s="123">
        <v>0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0.13</v>
      </c>
      <c r="D81" s="123">
        <v>0.27</v>
      </c>
      <c r="E81" s="123">
        <v>0.53</v>
      </c>
      <c r="F81" s="123">
        <v>0</v>
      </c>
      <c r="G81" s="124">
        <v>7.0000000000000007E-2</v>
      </c>
    </row>
    <row r="82" spans="1:7" s="89" customFormat="1" ht="15" customHeight="1" x14ac:dyDescent="0.25">
      <c r="A82" s="337"/>
      <c r="B82" s="253" t="s">
        <v>504</v>
      </c>
      <c r="C82" s="123">
        <v>0</v>
      </c>
      <c r="D82" s="123">
        <v>0.56999999999999995</v>
      </c>
      <c r="E82" s="123">
        <v>0.43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0.08</v>
      </c>
      <c r="D83" s="123">
        <v>0.42</v>
      </c>
      <c r="E83" s="123">
        <v>0.33</v>
      </c>
      <c r="F83" s="123">
        <v>0.13</v>
      </c>
      <c r="G83" s="124">
        <v>0.04</v>
      </c>
    </row>
    <row r="84" spans="1:7" s="89" customFormat="1" x14ac:dyDescent="0.25">
      <c r="A84" s="337"/>
      <c r="B84" s="253" t="s">
        <v>616</v>
      </c>
      <c r="C84" s="123">
        <v>0.1</v>
      </c>
      <c r="D84" s="123">
        <v>0.1</v>
      </c>
      <c r="E84" s="123">
        <v>0.3</v>
      </c>
      <c r="F84" s="123">
        <v>0.4</v>
      </c>
      <c r="G84" s="124">
        <v>0.1</v>
      </c>
    </row>
    <row r="85" spans="1:7" s="89" customFormat="1" x14ac:dyDescent="0.25">
      <c r="A85" s="337"/>
      <c r="B85" s="253" t="s">
        <v>508</v>
      </c>
      <c r="C85" s="123">
        <v>0.14000000000000001</v>
      </c>
      <c r="D85" s="123">
        <v>0.71</v>
      </c>
      <c r="E85" s="123">
        <v>0.14000000000000001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</v>
      </c>
      <c r="D86" s="123">
        <v>0.24</v>
      </c>
      <c r="E86" s="123">
        <v>0.53</v>
      </c>
      <c r="F86" s="123">
        <v>0.24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7.0000000000000007E-2</v>
      </c>
      <c r="D87" s="123">
        <v>0.2</v>
      </c>
      <c r="E87" s="123">
        <v>0.53</v>
      </c>
      <c r="F87" s="123">
        <v>0.2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0.11</v>
      </c>
      <c r="D88" s="123">
        <v>0.78</v>
      </c>
      <c r="E88" s="123">
        <v>0.11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0</v>
      </c>
      <c r="E89" s="125">
        <v>0</v>
      </c>
      <c r="F89" s="125">
        <v>0.33</v>
      </c>
      <c r="G89" s="126">
        <v>0.67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  <row r="221" spans="3:4" x14ac:dyDescent="0.25">
      <c r="C221" s="26"/>
      <c r="D221" s="26"/>
    </row>
    <row r="222" spans="3:4" x14ac:dyDescent="0.25">
      <c r="C222" s="26"/>
      <c r="D222" s="26"/>
    </row>
    <row r="223" spans="3:4" x14ac:dyDescent="0.25">
      <c r="C223" s="26"/>
      <c r="D223" s="26"/>
    </row>
    <row r="224" spans="3:4" x14ac:dyDescent="0.25">
      <c r="C224" s="26"/>
      <c r="D224" s="26"/>
    </row>
    <row r="225" spans="3:4" x14ac:dyDescent="0.25">
      <c r="C225" s="26"/>
      <c r="D225" s="26"/>
    </row>
    <row r="226" spans="3:4" x14ac:dyDescent="0.25">
      <c r="C226" s="26"/>
      <c r="D226" s="26"/>
    </row>
    <row r="227" spans="3:4" x14ac:dyDescent="0.25">
      <c r="C227" s="26"/>
      <c r="D227" s="26"/>
    </row>
    <row r="228" spans="3:4" x14ac:dyDescent="0.25">
      <c r="C228" s="26"/>
      <c r="D228" s="26"/>
    </row>
    <row r="229" spans="3:4" x14ac:dyDescent="0.25">
      <c r="C229" s="26"/>
      <c r="D229" s="26"/>
    </row>
    <row r="230" spans="3:4" x14ac:dyDescent="0.25">
      <c r="C230" s="26"/>
      <c r="D230" s="26"/>
    </row>
    <row r="231" spans="3:4" x14ac:dyDescent="0.25">
      <c r="C231" s="26"/>
      <c r="D231" s="26"/>
    </row>
    <row r="232" spans="3:4" x14ac:dyDescent="0.25">
      <c r="C232" s="26"/>
      <c r="D232" s="26"/>
    </row>
    <row r="233" spans="3:4" x14ac:dyDescent="0.25">
      <c r="C233" s="26"/>
      <c r="D233" s="26"/>
    </row>
    <row r="234" spans="3:4" x14ac:dyDescent="0.25">
      <c r="C234" s="26"/>
      <c r="D234" s="26"/>
    </row>
    <row r="235" spans="3:4" x14ac:dyDescent="0.25">
      <c r="C235" s="26"/>
      <c r="D235" s="26"/>
    </row>
    <row r="236" spans="3:4" x14ac:dyDescent="0.25">
      <c r="C236" s="26"/>
      <c r="D236" s="26"/>
    </row>
    <row r="237" spans="3:4" x14ac:dyDescent="0.25">
      <c r="C237" s="26"/>
      <c r="D237" s="26"/>
    </row>
    <row r="238" spans="3:4" x14ac:dyDescent="0.25">
      <c r="C238" s="26"/>
      <c r="D238" s="26"/>
    </row>
    <row r="239" spans="3:4" x14ac:dyDescent="0.25">
      <c r="C239" s="26"/>
      <c r="D239" s="26"/>
    </row>
    <row r="240" spans="3:4" x14ac:dyDescent="0.25">
      <c r="C240" s="26"/>
      <c r="D240" s="26"/>
    </row>
    <row r="241" spans="3:4" x14ac:dyDescent="0.25">
      <c r="C241" s="26"/>
      <c r="D241" s="26"/>
    </row>
    <row r="242" spans="3:4" x14ac:dyDescent="0.25">
      <c r="C242" s="26"/>
      <c r="D242" s="26"/>
    </row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3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29"/>
  <sheetViews>
    <sheetView workbookViewId="0">
      <selection activeCell="G29" sqref="G29"/>
    </sheetView>
  </sheetViews>
  <sheetFormatPr defaultRowHeight="15" x14ac:dyDescent="0.25"/>
  <cols>
    <col min="1" max="1" width="13.140625" style="63" customWidth="1"/>
    <col min="2" max="2" width="9.140625" style="63"/>
    <col min="3" max="3" width="2.7109375" style="63" customWidth="1"/>
    <col min="4" max="4" width="4.28515625" style="63" customWidth="1"/>
    <col min="5" max="5" width="26.28515625" style="63" customWidth="1"/>
    <col min="6" max="6" width="16.42578125" style="63" customWidth="1"/>
    <col min="7" max="7" width="13.28515625" style="63" customWidth="1"/>
    <col min="8" max="9" width="2.7109375" style="63" customWidth="1"/>
    <col min="14" max="16384" width="9.140625" style="63"/>
  </cols>
  <sheetData>
    <row r="1" spans="1:14" ht="15.75" thickBot="1" x14ac:dyDescent="0.3">
      <c r="A1" s="18" t="s">
        <v>89</v>
      </c>
      <c r="B1" s="18"/>
    </row>
    <row r="2" spans="1:14" ht="15.75" thickBot="1" x14ac:dyDescent="0.3">
      <c r="C2" s="314" t="s">
        <v>109</v>
      </c>
      <c r="D2" s="315"/>
      <c r="E2" s="315"/>
      <c r="F2" s="315"/>
      <c r="G2" s="315"/>
      <c r="H2" s="316"/>
      <c r="N2"/>
    </row>
    <row r="3" spans="1:14" x14ac:dyDescent="0.25">
      <c r="C3" s="61"/>
      <c r="D3" s="64"/>
      <c r="E3" s="64"/>
      <c r="F3" s="64"/>
      <c r="G3" s="8" t="s">
        <v>65</v>
      </c>
      <c r="H3" s="12"/>
    </row>
    <row r="4" spans="1:14" x14ac:dyDescent="0.25">
      <c r="C4" s="61"/>
      <c r="D4" s="64"/>
      <c r="E4" s="64"/>
      <c r="F4" s="8" t="s">
        <v>63</v>
      </c>
      <c r="G4" s="8" t="s">
        <v>59</v>
      </c>
      <c r="H4" s="12"/>
    </row>
    <row r="5" spans="1:14" ht="15.75" thickBot="1" x14ac:dyDescent="0.3">
      <c r="C5" s="61"/>
      <c r="D5" s="58"/>
      <c r="E5" s="9" t="s">
        <v>90</v>
      </c>
      <c r="F5" s="10" t="s">
        <v>64</v>
      </c>
      <c r="G5" s="10" t="s">
        <v>60</v>
      </c>
      <c r="H5" s="12"/>
    </row>
    <row r="6" spans="1:14" x14ac:dyDescent="0.25">
      <c r="C6" s="61"/>
      <c r="D6" s="200">
        <v>1</v>
      </c>
      <c r="E6" s="200" t="s">
        <v>61</v>
      </c>
      <c r="F6" s="201">
        <v>100</v>
      </c>
      <c r="G6" s="201">
        <v>28.43</v>
      </c>
      <c r="H6" s="11"/>
      <c r="I6" s="6"/>
    </row>
    <row r="7" spans="1:14" x14ac:dyDescent="0.25">
      <c r="C7" s="61"/>
      <c r="D7" s="202">
        <v>2</v>
      </c>
      <c r="E7" s="7" t="s">
        <v>637</v>
      </c>
      <c r="F7" s="205">
        <v>75.38</v>
      </c>
      <c r="G7" s="205">
        <v>395.53</v>
      </c>
      <c r="H7" s="11"/>
      <c r="I7" s="6"/>
    </row>
    <row r="8" spans="1:14" x14ac:dyDescent="0.25">
      <c r="C8" s="61"/>
      <c r="D8" s="209">
        <v>3</v>
      </c>
      <c r="E8" s="164" t="s">
        <v>62</v>
      </c>
      <c r="F8" s="211">
        <v>67.83</v>
      </c>
      <c r="G8" s="211">
        <v>172.99</v>
      </c>
      <c r="H8" s="11"/>
      <c r="I8" s="6"/>
    </row>
    <row r="9" spans="1:14" x14ac:dyDescent="0.25">
      <c r="C9" s="61"/>
      <c r="D9" s="202">
        <v>4</v>
      </c>
      <c r="E9" s="7" t="s">
        <v>51</v>
      </c>
      <c r="F9" s="205">
        <v>59.11</v>
      </c>
      <c r="G9" s="205">
        <v>18.829999999999998</v>
      </c>
      <c r="H9" s="11"/>
      <c r="I9" s="6"/>
    </row>
    <row r="10" spans="1:14" x14ac:dyDescent="0.25">
      <c r="C10" s="61"/>
      <c r="D10" s="202">
        <v>5</v>
      </c>
      <c r="E10" s="7" t="s">
        <v>399</v>
      </c>
      <c r="F10" s="205">
        <v>57.92</v>
      </c>
      <c r="G10" s="205">
        <v>18.690000000000001</v>
      </c>
      <c r="H10" s="11"/>
      <c r="I10" s="6"/>
    </row>
    <row r="11" spans="1:14" x14ac:dyDescent="0.25">
      <c r="C11" s="61"/>
      <c r="D11" s="202">
        <v>6</v>
      </c>
      <c r="E11" s="7" t="s">
        <v>49</v>
      </c>
      <c r="F11" s="205">
        <v>57.73</v>
      </c>
      <c r="G11" s="205">
        <v>41.93</v>
      </c>
      <c r="H11" s="11"/>
      <c r="I11" s="6"/>
    </row>
    <row r="12" spans="1:14" x14ac:dyDescent="0.25">
      <c r="C12" s="61"/>
      <c r="D12" s="202">
        <v>7</v>
      </c>
      <c r="E12" s="7" t="s">
        <v>44</v>
      </c>
      <c r="F12" s="205">
        <v>53.15</v>
      </c>
      <c r="G12" s="205">
        <v>71.94</v>
      </c>
      <c r="H12" s="11"/>
      <c r="I12" s="6"/>
    </row>
    <row r="13" spans="1:14" x14ac:dyDescent="0.25">
      <c r="C13" s="61"/>
      <c r="D13" s="209">
        <v>8</v>
      </c>
      <c r="E13" s="164" t="s">
        <v>53</v>
      </c>
      <c r="F13" s="211">
        <v>47.16</v>
      </c>
      <c r="G13" s="211">
        <v>21.92</v>
      </c>
      <c r="H13" s="11"/>
      <c r="I13" s="6"/>
    </row>
    <row r="14" spans="1:14" x14ac:dyDescent="0.25">
      <c r="C14" s="61"/>
      <c r="D14" s="64">
        <v>9</v>
      </c>
      <c r="E14" s="7" t="s">
        <v>54</v>
      </c>
      <c r="F14" s="205">
        <v>38.479999999999997</v>
      </c>
      <c r="G14" s="205">
        <v>163.35</v>
      </c>
      <c r="H14" s="11"/>
      <c r="I14" s="6"/>
    </row>
    <row r="15" spans="1:14" x14ac:dyDescent="0.25">
      <c r="C15" s="61"/>
      <c r="D15" s="209">
        <v>10</v>
      </c>
      <c r="E15" s="164" t="s">
        <v>52</v>
      </c>
      <c r="F15" s="211">
        <v>35.090000000000003</v>
      </c>
      <c r="G15" s="211">
        <v>58.3</v>
      </c>
      <c r="H15" s="11"/>
      <c r="I15" s="6"/>
    </row>
    <row r="16" spans="1:14" ht="15.75" thickBot="1" x14ac:dyDescent="0.3">
      <c r="C16" s="57"/>
      <c r="D16" s="203">
        <v>11</v>
      </c>
      <c r="E16" s="199" t="s">
        <v>57</v>
      </c>
      <c r="F16" s="206">
        <v>0</v>
      </c>
      <c r="G16" s="206">
        <v>338.51</v>
      </c>
      <c r="H16" s="204"/>
      <c r="I16" s="6"/>
    </row>
    <row r="17" spans="3:9" x14ac:dyDescent="0.25">
      <c r="C17" s="64"/>
      <c r="D17" s="64"/>
      <c r="E17" s="7"/>
      <c r="F17" s="54"/>
      <c r="G17" s="54"/>
      <c r="H17" s="64"/>
      <c r="I17" s="6"/>
    </row>
    <row r="18" spans="3:9" x14ac:dyDescent="0.25">
      <c r="I18" s="6"/>
    </row>
    <row r="19" spans="3:9" x14ac:dyDescent="0.25">
      <c r="C19" s="60"/>
      <c r="G19" s="53"/>
      <c r="I19" s="6"/>
    </row>
    <row r="20" spans="3:9" x14ac:dyDescent="0.25">
      <c r="C20" s="60"/>
      <c r="I20" s="6"/>
    </row>
    <row r="21" spans="3:9" x14ac:dyDescent="0.25">
      <c r="I21" s="6"/>
    </row>
    <row r="22" spans="3:9" x14ac:dyDescent="0.25">
      <c r="I22" s="6"/>
    </row>
    <row r="23" spans="3:9" x14ac:dyDescent="0.25">
      <c r="I23" s="6"/>
    </row>
    <row r="24" spans="3:9" x14ac:dyDescent="0.25">
      <c r="I24" s="6"/>
    </row>
    <row r="25" spans="3:9" x14ac:dyDescent="0.25">
      <c r="I25" s="6"/>
    </row>
    <row r="26" spans="3:9" x14ac:dyDescent="0.25">
      <c r="I26" s="6"/>
    </row>
    <row r="27" spans="3:9" x14ac:dyDescent="0.25">
      <c r="I27" s="6"/>
    </row>
    <row r="28" spans="3:9" x14ac:dyDescent="0.25">
      <c r="I28" s="6"/>
    </row>
    <row r="29" spans="3:9" x14ac:dyDescent="0.25">
      <c r="I29" s="6"/>
    </row>
  </sheetData>
  <sortState ref="E6:G16">
    <sortCondition descending="1" ref="F6:F16"/>
  </sortState>
  <mergeCells count="1">
    <mergeCell ref="C2:H2"/>
  </mergeCells>
  <hyperlinks>
    <hyperlink ref="A1" location="'List of Figs &amp; Tables'!A1" display="Link to Index"/>
  </hyperlinks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271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374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0.65</v>
      </c>
      <c r="D10" s="145">
        <v>0.31</v>
      </c>
      <c r="E10" s="145">
        <v>0.02</v>
      </c>
      <c r="F10" s="145">
        <v>0.02</v>
      </c>
      <c r="G10" s="144">
        <v>0</v>
      </c>
    </row>
    <row r="11" spans="1:8" s="89" customFormat="1" x14ac:dyDescent="0.25">
      <c r="A11" s="334"/>
      <c r="B11" s="252" t="s">
        <v>69</v>
      </c>
      <c r="C11" s="145">
        <v>0.52</v>
      </c>
      <c r="D11" s="145">
        <v>0.34</v>
      </c>
      <c r="E11" s="145">
        <v>0.1</v>
      </c>
      <c r="F11" s="145">
        <v>0.03</v>
      </c>
      <c r="G11" s="143">
        <v>0</v>
      </c>
    </row>
    <row r="12" spans="1:8" s="89" customFormat="1" x14ac:dyDescent="0.25">
      <c r="A12" s="334"/>
      <c r="B12" s="252" t="s">
        <v>87</v>
      </c>
      <c r="C12" s="145">
        <v>0.64</v>
      </c>
      <c r="D12" s="145">
        <v>0.36</v>
      </c>
      <c r="E12" s="145">
        <v>0</v>
      </c>
      <c r="F12" s="145">
        <v>0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0.56000000000000005</v>
      </c>
      <c r="D13" s="145">
        <v>0.44</v>
      </c>
      <c r="E13" s="145">
        <v>0</v>
      </c>
      <c r="F13" s="145">
        <v>0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0.63</v>
      </c>
      <c r="D14" s="145">
        <v>0.25</v>
      </c>
      <c r="E14" s="145">
        <v>0.13</v>
      </c>
      <c r="F14" s="145">
        <v>0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0.55000000000000004</v>
      </c>
      <c r="D15" s="141">
        <v>0.41</v>
      </c>
      <c r="E15" s="141">
        <v>0</v>
      </c>
      <c r="F15" s="141">
        <v>0.03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0.43</v>
      </c>
      <c r="D16" s="218">
        <v>0.56999999999999995</v>
      </c>
      <c r="E16" s="218">
        <v>0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0.44</v>
      </c>
      <c r="D17" s="123">
        <v>0.5</v>
      </c>
      <c r="E17" s="123">
        <v>0.06</v>
      </c>
      <c r="F17" s="123">
        <v>0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0.44</v>
      </c>
      <c r="D18" s="123">
        <v>0.33</v>
      </c>
      <c r="E18" s="123">
        <v>0.11</v>
      </c>
      <c r="F18" s="123">
        <v>0.11</v>
      </c>
      <c r="G18" s="124">
        <v>0</v>
      </c>
    </row>
    <row r="19" spans="1:7" s="89" customFormat="1" x14ac:dyDescent="0.25">
      <c r="A19" s="337"/>
      <c r="B19" s="253" t="s">
        <v>70</v>
      </c>
      <c r="C19" s="123">
        <v>0.12</v>
      </c>
      <c r="D19" s="123">
        <v>0.76</v>
      </c>
      <c r="E19" s="123">
        <v>0.12</v>
      </c>
      <c r="F19" s="123">
        <v>0</v>
      </c>
      <c r="G19" s="124">
        <v>0</v>
      </c>
    </row>
    <row r="20" spans="1:7" s="89" customFormat="1" ht="15" customHeight="1" x14ac:dyDescent="0.25">
      <c r="A20" s="337"/>
      <c r="B20" s="253" t="s">
        <v>78</v>
      </c>
      <c r="C20" s="123">
        <v>0.38</v>
      </c>
      <c r="D20" s="123">
        <v>0.54</v>
      </c>
      <c r="E20" s="123">
        <v>0.08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0.52</v>
      </c>
      <c r="D21" s="123">
        <v>0.43</v>
      </c>
      <c r="E21" s="123">
        <v>0.04</v>
      </c>
      <c r="F21" s="123">
        <v>0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</v>
      </c>
      <c r="D22" s="123">
        <v>1</v>
      </c>
      <c r="E22" s="123">
        <v>0</v>
      </c>
      <c r="F22" s="123">
        <v>0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0.27</v>
      </c>
      <c r="D23" s="123">
        <v>0.73</v>
      </c>
      <c r="E23" s="123">
        <v>0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0.45</v>
      </c>
      <c r="D24" s="123">
        <v>0.45</v>
      </c>
      <c r="E24" s="123">
        <v>0.09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0.38</v>
      </c>
      <c r="D25" s="123">
        <v>0.62</v>
      </c>
      <c r="E25" s="123">
        <v>0</v>
      </c>
      <c r="F25" s="123">
        <v>0</v>
      </c>
      <c r="G25" s="124">
        <v>0</v>
      </c>
    </row>
    <row r="26" spans="1:7" s="89" customFormat="1" x14ac:dyDescent="0.25">
      <c r="A26" s="337"/>
      <c r="B26" s="253" t="s">
        <v>72</v>
      </c>
      <c r="C26" s="123">
        <v>0.41</v>
      </c>
      <c r="D26" s="123">
        <v>0.59</v>
      </c>
      <c r="E26" s="123">
        <v>0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0.3</v>
      </c>
      <c r="D27" s="123">
        <v>0.6</v>
      </c>
      <c r="E27" s="123">
        <v>0.1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0.5</v>
      </c>
      <c r="D28" s="123">
        <v>0.5</v>
      </c>
      <c r="E28" s="123">
        <v>0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0.5</v>
      </c>
      <c r="D29" s="123">
        <v>0.38</v>
      </c>
      <c r="E29" s="123">
        <v>0.13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0.61</v>
      </c>
      <c r="D30" s="123">
        <v>0.39</v>
      </c>
      <c r="E30" s="123">
        <v>0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0.22</v>
      </c>
      <c r="D31" s="123">
        <v>0.67</v>
      </c>
      <c r="E31" s="123">
        <v>0.11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0.38</v>
      </c>
      <c r="D32" s="123">
        <v>0.63</v>
      </c>
      <c r="E32" s="123">
        <v>0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0.62</v>
      </c>
      <c r="D33" s="123">
        <v>0.38</v>
      </c>
      <c r="E33" s="123">
        <v>0</v>
      </c>
      <c r="F33" s="123">
        <v>0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0.5</v>
      </c>
      <c r="D34" s="125">
        <v>0.17</v>
      </c>
      <c r="E34" s="125">
        <v>0.17</v>
      </c>
      <c r="F34" s="125">
        <v>0</v>
      </c>
      <c r="G34" s="126">
        <v>0.17</v>
      </c>
    </row>
    <row r="35" spans="1:7" s="89" customFormat="1" x14ac:dyDescent="0.25">
      <c r="A35" s="333" t="s">
        <v>112</v>
      </c>
      <c r="B35" s="252" t="s">
        <v>634</v>
      </c>
      <c r="C35" s="145">
        <v>0.33</v>
      </c>
      <c r="D35" s="145">
        <v>0.56000000000000005</v>
      </c>
      <c r="E35" s="145">
        <v>0.11</v>
      </c>
      <c r="F35" s="145">
        <v>0</v>
      </c>
      <c r="G35" s="144">
        <v>0</v>
      </c>
    </row>
    <row r="36" spans="1:7" s="89" customFormat="1" x14ac:dyDescent="0.25">
      <c r="A36" s="334"/>
      <c r="B36" s="252" t="s">
        <v>438</v>
      </c>
      <c r="C36" s="145">
        <v>0.22</v>
      </c>
      <c r="D36" s="145">
        <v>0.67</v>
      </c>
      <c r="E36" s="145">
        <v>0.11</v>
      </c>
      <c r="F36" s="145">
        <v>0</v>
      </c>
      <c r="G36" s="143">
        <v>0</v>
      </c>
    </row>
    <row r="37" spans="1:7" s="89" customFormat="1" ht="15" customHeight="1" x14ac:dyDescent="0.25">
      <c r="A37" s="334"/>
      <c r="B37" s="252" t="s">
        <v>635</v>
      </c>
      <c r="C37" s="145">
        <v>0.22</v>
      </c>
      <c r="D37" s="145">
        <v>0.78</v>
      </c>
      <c r="E37" s="145">
        <v>0</v>
      </c>
      <c r="F37" s="145">
        <v>0</v>
      </c>
      <c r="G37" s="143">
        <v>0</v>
      </c>
    </row>
    <row r="38" spans="1:7" s="89" customFormat="1" x14ac:dyDescent="0.25">
      <c r="A38" s="334"/>
      <c r="B38" s="252" t="s">
        <v>403</v>
      </c>
      <c r="C38" s="145">
        <v>0.5</v>
      </c>
      <c r="D38" s="145">
        <v>0.5</v>
      </c>
      <c r="E38" s="145">
        <v>0</v>
      </c>
      <c r="F38" s="145">
        <v>0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0.33</v>
      </c>
      <c r="D39" s="145">
        <v>0.5</v>
      </c>
      <c r="E39" s="145">
        <v>0.17</v>
      </c>
      <c r="F39" s="145">
        <v>0</v>
      </c>
      <c r="G39" s="143">
        <v>0</v>
      </c>
    </row>
    <row r="40" spans="1:7" s="89" customFormat="1" x14ac:dyDescent="0.25">
      <c r="A40" s="334"/>
      <c r="B40" s="252" t="s">
        <v>370</v>
      </c>
      <c r="C40" s="145">
        <v>0.25</v>
      </c>
      <c r="D40" s="145">
        <v>0.5</v>
      </c>
      <c r="E40" s="145">
        <v>0.25</v>
      </c>
      <c r="F40" s="145">
        <v>0</v>
      </c>
      <c r="G40" s="143">
        <v>0</v>
      </c>
    </row>
    <row r="41" spans="1:7" s="89" customFormat="1" ht="15" customHeight="1" x14ac:dyDescent="0.25">
      <c r="A41" s="334"/>
      <c r="B41" s="252" t="s">
        <v>85</v>
      </c>
      <c r="C41" s="145">
        <v>0.47</v>
      </c>
      <c r="D41" s="145">
        <v>0.53</v>
      </c>
      <c r="E41" s="145">
        <v>0</v>
      </c>
      <c r="F41" s="145">
        <v>0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0.35</v>
      </c>
      <c r="D42" s="141">
        <v>0.65</v>
      </c>
      <c r="E42" s="141">
        <v>0</v>
      </c>
      <c r="F42" s="141">
        <v>0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0.5</v>
      </c>
      <c r="E43" s="123">
        <v>0.38</v>
      </c>
      <c r="F43" s="123">
        <v>0.13</v>
      </c>
      <c r="G43" s="124">
        <v>0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0.33</v>
      </c>
      <c r="E44" s="123">
        <v>0.67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0.57999999999999996</v>
      </c>
      <c r="D45" s="123">
        <v>0.33</v>
      </c>
      <c r="E45" s="123">
        <v>0.08</v>
      </c>
      <c r="F45" s="123">
        <v>0</v>
      </c>
      <c r="G45" s="124">
        <v>0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0.28999999999999998</v>
      </c>
      <c r="E46" s="125">
        <v>0.28999999999999998</v>
      </c>
      <c r="F46" s="125">
        <v>0.43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0.33</v>
      </c>
      <c r="D47" s="145">
        <v>0.44</v>
      </c>
      <c r="E47" s="145">
        <v>0.11</v>
      </c>
      <c r="F47" s="145">
        <v>0.11</v>
      </c>
      <c r="G47" s="144">
        <v>0</v>
      </c>
    </row>
    <row r="48" spans="1:7" s="89" customFormat="1" x14ac:dyDescent="0.25">
      <c r="A48" s="334"/>
      <c r="B48" s="252" t="s">
        <v>293</v>
      </c>
      <c r="C48" s="145">
        <v>0.22</v>
      </c>
      <c r="D48" s="145">
        <v>0.78</v>
      </c>
      <c r="E48" s="145">
        <v>0</v>
      </c>
      <c r="F48" s="145">
        <v>0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0.78</v>
      </c>
      <c r="D49" s="145">
        <v>0.22</v>
      </c>
      <c r="E49" s="145">
        <v>0</v>
      </c>
      <c r="F49" s="145">
        <v>0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0.63</v>
      </c>
      <c r="D50" s="145">
        <v>0.38</v>
      </c>
      <c r="E50" s="145">
        <v>0</v>
      </c>
      <c r="F50" s="145">
        <v>0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0.56999999999999995</v>
      </c>
      <c r="D51" s="145">
        <v>0.43</v>
      </c>
      <c r="E51" s="145">
        <v>0</v>
      </c>
      <c r="F51" s="145">
        <v>0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0.33</v>
      </c>
      <c r="D52" s="145">
        <v>0.17</v>
      </c>
      <c r="E52" s="145">
        <v>0.5</v>
      </c>
      <c r="F52" s="145">
        <v>0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0.25</v>
      </c>
      <c r="D53" s="145">
        <v>0.63</v>
      </c>
      <c r="E53" s="145">
        <v>0</v>
      </c>
      <c r="F53" s="145">
        <v>0</v>
      </c>
      <c r="G53" s="143">
        <v>0.13</v>
      </c>
    </row>
    <row r="54" spans="1:8" s="89" customFormat="1" ht="15.75" thickBot="1" x14ac:dyDescent="0.3">
      <c r="A54" s="335"/>
      <c r="B54" s="219" t="s">
        <v>27</v>
      </c>
      <c r="C54" s="141">
        <v>0.41</v>
      </c>
      <c r="D54" s="141">
        <v>0.59</v>
      </c>
      <c r="E54" s="141">
        <v>0</v>
      </c>
      <c r="F54" s="141">
        <v>0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</v>
      </c>
      <c r="D55" s="123">
        <v>0.33</v>
      </c>
      <c r="E55" s="123">
        <v>0.67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0.2</v>
      </c>
      <c r="E56" s="123">
        <v>0.6</v>
      </c>
      <c r="F56" s="123">
        <v>0.2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0.56999999999999995</v>
      </c>
      <c r="E57" s="123">
        <v>0.43</v>
      </c>
      <c r="F57" s="123">
        <v>0</v>
      </c>
      <c r="G57" s="124">
        <v>0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0.33</v>
      </c>
      <c r="E58" s="123">
        <v>0.44</v>
      </c>
      <c r="F58" s="123">
        <v>0.11</v>
      </c>
      <c r="G58" s="124">
        <v>0.11</v>
      </c>
    </row>
    <row r="59" spans="1:8" s="89" customFormat="1" x14ac:dyDescent="0.25">
      <c r="A59" s="337"/>
      <c r="B59" s="253" t="s">
        <v>608</v>
      </c>
      <c r="C59" s="123">
        <v>0</v>
      </c>
      <c r="D59" s="123">
        <v>0.14000000000000001</v>
      </c>
      <c r="E59" s="123">
        <v>0.43</v>
      </c>
      <c r="F59" s="123">
        <v>0.28999999999999998</v>
      </c>
      <c r="G59" s="124">
        <v>0.14000000000000001</v>
      </c>
      <c r="H59" s="117"/>
    </row>
    <row r="60" spans="1:8" s="89" customFormat="1" x14ac:dyDescent="0.25">
      <c r="A60" s="337"/>
      <c r="B60" s="253" t="s">
        <v>32</v>
      </c>
      <c r="C60" s="123">
        <v>0.17</v>
      </c>
      <c r="D60" s="123">
        <v>0.57999999999999996</v>
      </c>
      <c r="E60" s="123">
        <v>0.17</v>
      </c>
      <c r="F60" s="123">
        <v>0</v>
      </c>
      <c r="G60" s="124">
        <v>0.08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0.2</v>
      </c>
      <c r="D61" s="125">
        <v>0.4</v>
      </c>
      <c r="E61" s="125">
        <v>0.33</v>
      </c>
      <c r="F61" s="125">
        <v>0</v>
      </c>
      <c r="G61" s="126">
        <v>7.0000000000000007E-2</v>
      </c>
    </row>
    <row r="62" spans="1:8" s="89" customFormat="1" x14ac:dyDescent="0.25">
      <c r="A62" s="333" t="s">
        <v>104</v>
      </c>
      <c r="B62" s="252" t="s">
        <v>609</v>
      </c>
      <c r="C62" s="145">
        <v>0.11</v>
      </c>
      <c r="D62" s="145">
        <v>0.56000000000000005</v>
      </c>
      <c r="E62" s="145">
        <v>0.11</v>
      </c>
      <c r="F62" s="145">
        <v>0.11</v>
      </c>
      <c r="G62" s="143">
        <v>0.11</v>
      </c>
    </row>
    <row r="63" spans="1:8" s="89" customFormat="1" x14ac:dyDescent="0.25">
      <c r="A63" s="334"/>
      <c r="B63" s="252" t="s">
        <v>610</v>
      </c>
      <c r="C63" s="145">
        <v>0</v>
      </c>
      <c r="D63" s="145">
        <v>0.17</v>
      </c>
      <c r="E63" s="145">
        <v>0.5</v>
      </c>
      <c r="F63" s="145">
        <v>0.17</v>
      </c>
      <c r="G63" s="143">
        <v>0.17</v>
      </c>
    </row>
    <row r="64" spans="1:8" s="89" customFormat="1" x14ac:dyDescent="0.25">
      <c r="A64" s="334"/>
      <c r="B64" s="252" t="s">
        <v>611</v>
      </c>
      <c r="C64" s="145">
        <v>0</v>
      </c>
      <c r="D64" s="145">
        <v>0.5</v>
      </c>
      <c r="E64" s="145">
        <v>0.33</v>
      </c>
      <c r="F64" s="145">
        <v>0</v>
      </c>
      <c r="G64" s="143">
        <v>0.17</v>
      </c>
    </row>
    <row r="65" spans="1:7" s="89" customFormat="1" ht="15" customHeight="1" x14ac:dyDescent="0.25">
      <c r="A65" s="334"/>
      <c r="B65" s="252" t="s">
        <v>37</v>
      </c>
      <c r="C65" s="145">
        <v>0</v>
      </c>
      <c r="D65" s="145">
        <v>0.4</v>
      </c>
      <c r="E65" s="145">
        <v>0.5</v>
      </c>
      <c r="F65" s="145">
        <v>0</v>
      </c>
      <c r="G65" s="143">
        <v>0.1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0.71</v>
      </c>
      <c r="E66" s="145">
        <v>0.28999999999999998</v>
      </c>
      <c r="F66" s="145">
        <v>0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</v>
      </c>
      <c r="D67" s="145">
        <v>0.67</v>
      </c>
      <c r="E67" s="145">
        <v>0</v>
      </c>
      <c r="F67" s="145">
        <v>0.17</v>
      </c>
      <c r="G67" s="143">
        <v>0.17</v>
      </c>
    </row>
    <row r="68" spans="1:7" s="89" customFormat="1" x14ac:dyDescent="0.25">
      <c r="A68" s="334"/>
      <c r="B68" s="252" t="s">
        <v>44</v>
      </c>
      <c r="C68" s="145">
        <v>7.0000000000000007E-2</v>
      </c>
      <c r="D68" s="145">
        <v>0.21</v>
      </c>
      <c r="E68" s="145">
        <v>0.28999999999999998</v>
      </c>
      <c r="F68" s="145">
        <v>0.28999999999999998</v>
      </c>
      <c r="G68" s="143">
        <v>0.14000000000000001</v>
      </c>
    </row>
    <row r="69" spans="1:7" s="89" customFormat="1" ht="15" customHeight="1" thickBot="1" x14ac:dyDescent="0.3">
      <c r="A69" s="335"/>
      <c r="B69" s="219" t="s">
        <v>481</v>
      </c>
      <c r="C69" s="141">
        <v>0</v>
      </c>
      <c r="D69" s="141">
        <v>0.5</v>
      </c>
      <c r="E69" s="141">
        <v>0.5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0.1</v>
      </c>
      <c r="D70" s="123">
        <v>0</v>
      </c>
      <c r="E70" s="123">
        <v>0.5</v>
      </c>
      <c r="F70" s="123">
        <v>0.3</v>
      </c>
      <c r="G70" s="124">
        <v>0.1</v>
      </c>
    </row>
    <row r="71" spans="1:7" s="89" customFormat="1" x14ac:dyDescent="0.25">
      <c r="A71" s="337"/>
      <c r="B71" s="253" t="s">
        <v>613</v>
      </c>
      <c r="C71" s="123">
        <v>0.14000000000000001</v>
      </c>
      <c r="D71" s="123">
        <v>0</v>
      </c>
      <c r="E71" s="123">
        <v>0.56999999999999995</v>
      </c>
      <c r="F71" s="123">
        <v>0.14000000000000001</v>
      </c>
      <c r="G71" s="124">
        <v>0.14000000000000001</v>
      </c>
    </row>
    <row r="72" spans="1:7" s="89" customFormat="1" x14ac:dyDescent="0.25">
      <c r="A72" s="337"/>
      <c r="B72" s="253" t="s">
        <v>614</v>
      </c>
      <c r="C72" s="123">
        <v>0.11</v>
      </c>
      <c r="D72" s="123">
        <v>0.11</v>
      </c>
      <c r="E72" s="123">
        <v>0.11</v>
      </c>
      <c r="F72" s="123">
        <v>0.44</v>
      </c>
      <c r="G72" s="124">
        <v>0.22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0.1</v>
      </c>
      <c r="E73" s="123">
        <v>0</v>
      </c>
      <c r="F73" s="123">
        <v>0.6</v>
      </c>
      <c r="G73" s="124">
        <v>0.3</v>
      </c>
    </row>
    <row r="74" spans="1:7" s="89" customFormat="1" x14ac:dyDescent="0.25">
      <c r="A74" s="337"/>
      <c r="B74" s="253" t="s">
        <v>490</v>
      </c>
      <c r="C74" s="123">
        <v>0.17</v>
      </c>
      <c r="D74" s="123">
        <v>0.67</v>
      </c>
      <c r="E74" s="123">
        <v>0.17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</v>
      </c>
      <c r="D75" s="123">
        <v>0.25</v>
      </c>
      <c r="E75" s="123">
        <v>0.5</v>
      </c>
      <c r="F75" s="123">
        <v>0.25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</v>
      </c>
      <c r="E76" s="125">
        <v>0</v>
      </c>
      <c r="F76" s="125">
        <v>0.17</v>
      </c>
      <c r="G76" s="126">
        <v>0.83</v>
      </c>
    </row>
    <row r="77" spans="1:7" s="89" customFormat="1" x14ac:dyDescent="0.25">
      <c r="A77" s="333" t="s">
        <v>113</v>
      </c>
      <c r="B77" s="252" t="s">
        <v>496</v>
      </c>
      <c r="C77" s="145">
        <v>0</v>
      </c>
      <c r="D77" s="145">
        <v>0.71</v>
      </c>
      <c r="E77" s="145">
        <v>0.28999999999999998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0.09</v>
      </c>
      <c r="D78" s="141">
        <v>0.64</v>
      </c>
      <c r="E78" s="141">
        <v>0.27</v>
      </c>
      <c r="F78" s="141">
        <v>0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0.55000000000000004</v>
      </c>
      <c r="E79" s="123">
        <v>0.36</v>
      </c>
      <c r="F79" s="123">
        <v>0.09</v>
      </c>
      <c r="G79" s="124">
        <v>0</v>
      </c>
    </row>
    <row r="80" spans="1:7" s="89" customFormat="1" x14ac:dyDescent="0.25">
      <c r="A80" s="337"/>
      <c r="B80" s="253" t="s">
        <v>501</v>
      </c>
      <c r="C80" s="123">
        <v>0.25</v>
      </c>
      <c r="D80" s="123">
        <v>0.38</v>
      </c>
      <c r="E80" s="123">
        <v>0.38</v>
      </c>
      <c r="F80" s="123">
        <v>0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0.27</v>
      </c>
      <c r="D81" s="123">
        <v>0.4</v>
      </c>
      <c r="E81" s="123">
        <v>0.27</v>
      </c>
      <c r="F81" s="123">
        <v>0</v>
      </c>
      <c r="G81" s="124">
        <v>7.0000000000000007E-2</v>
      </c>
    </row>
    <row r="82" spans="1:7" s="89" customFormat="1" ht="15" customHeight="1" x14ac:dyDescent="0.25">
      <c r="A82" s="337"/>
      <c r="B82" s="253" t="s">
        <v>504</v>
      </c>
      <c r="C82" s="123">
        <v>0.14000000000000001</v>
      </c>
      <c r="D82" s="123">
        <v>0.56999999999999995</v>
      </c>
      <c r="E82" s="123">
        <v>0.28999999999999998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0.04</v>
      </c>
      <c r="D83" s="123">
        <v>0.25</v>
      </c>
      <c r="E83" s="123">
        <v>0.33</v>
      </c>
      <c r="F83" s="123">
        <v>0.38</v>
      </c>
      <c r="G83" s="124">
        <v>0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0.4</v>
      </c>
      <c r="E84" s="123">
        <v>0.4</v>
      </c>
      <c r="F84" s="123">
        <v>0.2</v>
      </c>
      <c r="G84" s="124">
        <v>0</v>
      </c>
    </row>
    <row r="85" spans="1:7" s="89" customFormat="1" x14ac:dyDescent="0.25">
      <c r="A85" s="337"/>
      <c r="B85" s="253" t="s">
        <v>508</v>
      </c>
      <c r="C85" s="123">
        <v>0.14000000000000001</v>
      </c>
      <c r="D85" s="123">
        <v>0.56999999999999995</v>
      </c>
      <c r="E85" s="123">
        <v>0.28999999999999998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</v>
      </c>
      <c r="D86" s="123">
        <v>0.24</v>
      </c>
      <c r="E86" s="123">
        <v>0.35</v>
      </c>
      <c r="F86" s="123">
        <v>0.35</v>
      </c>
      <c r="G86" s="124">
        <v>0.06</v>
      </c>
    </row>
    <row r="87" spans="1:7" s="89" customFormat="1" x14ac:dyDescent="0.25">
      <c r="A87" s="337"/>
      <c r="B87" s="253" t="s">
        <v>34</v>
      </c>
      <c r="C87" s="123">
        <v>0</v>
      </c>
      <c r="D87" s="123">
        <v>0.4</v>
      </c>
      <c r="E87" s="123">
        <v>0.47</v>
      </c>
      <c r="F87" s="123">
        <v>0.13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</v>
      </c>
      <c r="D88" s="123">
        <v>0.89</v>
      </c>
      <c r="E88" s="123">
        <v>0.11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7.0000000000000007E-2</v>
      </c>
      <c r="E89" s="125">
        <v>0</v>
      </c>
      <c r="F89" s="125">
        <v>0.4</v>
      </c>
      <c r="G89" s="126">
        <v>0.53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  <row r="261" spans="3:7" x14ac:dyDescent="0.25">
      <c r="C261" s="27"/>
      <c r="D261" s="27"/>
      <c r="E261" s="84"/>
      <c r="F261" s="84"/>
      <c r="G261" s="84"/>
    </row>
    <row r="262" spans="3:7" x14ac:dyDescent="0.25">
      <c r="C262" s="27"/>
      <c r="D262" s="27"/>
      <c r="E262" s="84"/>
      <c r="F262" s="84"/>
      <c r="G262" s="84"/>
    </row>
    <row r="263" spans="3:7" x14ac:dyDescent="0.25">
      <c r="C263" s="27"/>
      <c r="D263" s="27"/>
      <c r="E263" s="84"/>
      <c r="F263" s="84"/>
      <c r="G263" s="84"/>
    </row>
    <row r="264" spans="3:7" x14ac:dyDescent="0.25">
      <c r="C264" s="27"/>
      <c r="D264" s="27"/>
      <c r="E264" s="84"/>
      <c r="F264" s="84"/>
      <c r="G264" s="84"/>
    </row>
    <row r="265" spans="3:7" x14ac:dyDescent="0.25">
      <c r="C265" s="27"/>
      <c r="D265" s="27"/>
      <c r="E265" s="84"/>
      <c r="F265" s="84"/>
      <c r="G265" s="84"/>
    </row>
    <row r="266" spans="3:7" x14ac:dyDescent="0.25">
      <c r="C266" s="27"/>
      <c r="D266" s="27"/>
      <c r="E266" s="84"/>
      <c r="F266" s="84"/>
      <c r="G266" s="84"/>
    </row>
    <row r="267" spans="3:7" x14ac:dyDescent="0.25">
      <c r="C267" s="27"/>
      <c r="D267" s="27"/>
      <c r="E267" s="84"/>
      <c r="F267" s="84"/>
      <c r="G267" s="84"/>
    </row>
    <row r="268" spans="3:7" x14ac:dyDescent="0.25">
      <c r="C268" s="27"/>
      <c r="D268" s="27"/>
      <c r="E268" s="84"/>
      <c r="F268" s="84"/>
      <c r="G268" s="84"/>
    </row>
    <row r="269" spans="3:7" x14ac:dyDescent="0.25">
      <c r="C269" s="27"/>
      <c r="D269" s="27"/>
      <c r="E269" s="84"/>
      <c r="F269" s="84"/>
      <c r="G269" s="84"/>
    </row>
    <row r="270" spans="3:7" x14ac:dyDescent="0.25">
      <c r="C270" s="27"/>
      <c r="D270" s="27"/>
      <c r="E270" s="84"/>
      <c r="F270" s="84"/>
      <c r="G270" s="84"/>
    </row>
    <row r="271" spans="3:7" x14ac:dyDescent="0.25">
      <c r="C271" s="27"/>
      <c r="D271" s="27"/>
      <c r="E271" s="84"/>
      <c r="F271" s="84"/>
      <c r="G271" s="84"/>
    </row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2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216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373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0.15</v>
      </c>
      <c r="D10" s="145">
        <v>0.28999999999999998</v>
      </c>
      <c r="E10" s="145">
        <v>0.31</v>
      </c>
      <c r="F10" s="145">
        <v>0.23</v>
      </c>
      <c r="G10" s="144">
        <v>0.02</v>
      </c>
    </row>
    <row r="11" spans="1:8" s="89" customFormat="1" x14ac:dyDescent="0.25">
      <c r="A11" s="334"/>
      <c r="B11" s="252" t="s">
        <v>69</v>
      </c>
      <c r="C11" s="145">
        <v>0.17</v>
      </c>
      <c r="D11" s="145">
        <v>0.17</v>
      </c>
      <c r="E11" s="145">
        <v>0.34</v>
      </c>
      <c r="F11" s="145">
        <v>0.31</v>
      </c>
      <c r="G11" s="143">
        <v>0</v>
      </c>
    </row>
    <row r="12" spans="1:8" s="89" customFormat="1" x14ac:dyDescent="0.25">
      <c r="A12" s="334"/>
      <c r="B12" s="252" t="s">
        <v>87</v>
      </c>
      <c r="C12" s="145">
        <v>0.18</v>
      </c>
      <c r="D12" s="145">
        <v>0.55000000000000004</v>
      </c>
      <c r="E12" s="145">
        <v>0.09</v>
      </c>
      <c r="F12" s="145">
        <v>0.18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0.11</v>
      </c>
      <c r="D13" s="145">
        <v>0.22</v>
      </c>
      <c r="E13" s="145">
        <v>0.44</v>
      </c>
      <c r="F13" s="145">
        <v>0.22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0.14000000000000001</v>
      </c>
      <c r="D14" s="145">
        <v>0.43</v>
      </c>
      <c r="E14" s="145">
        <v>0.14000000000000001</v>
      </c>
      <c r="F14" s="145">
        <v>0.28999999999999998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0.14000000000000001</v>
      </c>
      <c r="D15" s="141">
        <v>0.48</v>
      </c>
      <c r="E15" s="141">
        <v>0.24</v>
      </c>
      <c r="F15" s="141">
        <v>0.14000000000000001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0.28999999999999998</v>
      </c>
      <c r="D16" s="218">
        <v>0.56999999999999995</v>
      </c>
      <c r="E16" s="218">
        <v>0.14000000000000001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0.08</v>
      </c>
      <c r="D17" s="123">
        <v>0.62</v>
      </c>
      <c r="E17" s="123">
        <v>0.31</v>
      </c>
      <c r="F17" s="123">
        <v>0</v>
      </c>
      <c r="G17" s="124">
        <v>0</v>
      </c>
    </row>
    <row r="18" spans="1:7" s="89" customFormat="1" x14ac:dyDescent="0.25">
      <c r="A18" s="337"/>
      <c r="B18" s="253" t="s">
        <v>74</v>
      </c>
      <c r="C18" s="123">
        <v>0</v>
      </c>
      <c r="D18" s="123">
        <v>0.44</v>
      </c>
      <c r="E18" s="123">
        <v>0.33</v>
      </c>
      <c r="F18" s="123">
        <v>0.22</v>
      </c>
      <c r="G18" s="124">
        <v>0</v>
      </c>
    </row>
    <row r="19" spans="1:7" s="89" customFormat="1" x14ac:dyDescent="0.25">
      <c r="A19" s="337"/>
      <c r="B19" s="253" t="s">
        <v>70</v>
      </c>
      <c r="C19" s="123">
        <v>0</v>
      </c>
      <c r="D19" s="123">
        <v>0.31</v>
      </c>
      <c r="E19" s="123">
        <v>0.5</v>
      </c>
      <c r="F19" s="123">
        <v>0.06</v>
      </c>
      <c r="G19" s="124">
        <v>0.13</v>
      </c>
    </row>
    <row r="20" spans="1:7" s="89" customFormat="1" ht="15" customHeight="1" x14ac:dyDescent="0.25">
      <c r="A20" s="337"/>
      <c r="B20" s="253" t="s">
        <v>78</v>
      </c>
      <c r="C20" s="123">
        <v>0.23</v>
      </c>
      <c r="D20" s="123">
        <v>0.62</v>
      </c>
      <c r="E20" s="123">
        <v>0.15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0.36</v>
      </c>
      <c r="D21" s="123">
        <v>0.32</v>
      </c>
      <c r="E21" s="123">
        <v>0.23</v>
      </c>
      <c r="F21" s="123">
        <v>0.09</v>
      </c>
      <c r="G21" s="124">
        <v>0</v>
      </c>
    </row>
    <row r="22" spans="1:7" s="89" customFormat="1" x14ac:dyDescent="0.25">
      <c r="A22" s="337"/>
      <c r="B22" s="253" t="s">
        <v>422</v>
      </c>
      <c r="C22" s="123">
        <v>0</v>
      </c>
      <c r="D22" s="123">
        <v>0.6</v>
      </c>
      <c r="E22" s="123">
        <v>0.4</v>
      </c>
      <c r="F22" s="123">
        <v>0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0.09</v>
      </c>
      <c r="D23" s="123">
        <v>0.82</v>
      </c>
      <c r="E23" s="123">
        <v>0.09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0.09</v>
      </c>
      <c r="D24" s="123">
        <v>0.82</v>
      </c>
      <c r="E24" s="123">
        <v>0.09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0.08</v>
      </c>
      <c r="D25" s="123">
        <v>0.69</v>
      </c>
      <c r="E25" s="123">
        <v>0.15</v>
      </c>
      <c r="F25" s="123">
        <v>0</v>
      </c>
      <c r="G25" s="124">
        <v>0.08</v>
      </c>
    </row>
    <row r="26" spans="1:7" s="89" customFormat="1" x14ac:dyDescent="0.25">
      <c r="A26" s="337"/>
      <c r="B26" s="253" t="s">
        <v>72</v>
      </c>
      <c r="C26" s="123">
        <v>0.25</v>
      </c>
      <c r="D26" s="123">
        <v>0.6</v>
      </c>
      <c r="E26" s="123">
        <v>0.15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0.11</v>
      </c>
      <c r="D27" s="123">
        <v>0.44</v>
      </c>
      <c r="E27" s="123">
        <v>0.44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0.27</v>
      </c>
      <c r="D28" s="123">
        <v>0.64</v>
      </c>
      <c r="E28" s="123">
        <v>0.09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0.13</v>
      </c>
      <c r="D29" s="123">
        <v>0.75</v>
      </c>
      <c r="E29" s="123">
        <v>0.13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0.4</v>
      </c>
      <c r="D30" s="123">
        <v>0.57999999999999996</v>
      </c>
      <c r="E30" s="123">
        <v>0.02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0.1</v>
      </c>
      <c r="D31" s="123">
        <v>0.5</v>
      </c>
      <c r="E31" s="123">
        <v>0.4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0.27</v>
      </c>
      <c r="D32" s="123">
        <v>0.53</v>
      </c>
      <c r="E32" s="123">
        <v>0.2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0.09</v>
      </c>
      <c r="D33" s="123">
        <v>0.82</v>
      </c>
      <c r="E33" s="123">
        <v>0.09</v>
      </c>
      <c r="F33" s="123">
        <v>0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</v>
      </c>
      <c r="D34" s="125">
        <v>0.6</v>
      </c>
      <c r="E34" s="125">
        <v>0.2</v>
      </c>
      <c r="F34" s="125">
        <v>0</v>
      </c>
      <c r="G34" s="126">
        <v>0.2</v>
      </c>
    </row>
    <row r="35" spans="1:7" s="89" customFormat="1" x14ac:dyDescent="0.25">
      <c r="A35" s="333" t="s">
        <v>112</v>
      </c>
      <c r="B35" s="252" t="s">
        <v>634</v>
      </c>
      <c r="C35" s="145">
        <v>0</v>
      </c>
      <c r="D35" s="145">
        <v>0.44</v>
      </c>
      <c r="E35" s="145">
        <v>0.11</v>
      </c>
      <c r="F35" s="145">
        <v>0.22</v>
      </c>
      <c r="G35" s="144">
        <v>0.22</v>
      </c>
    </row>
    <row r="36" spans="1:7" s="89" customFormat="1" x14ac:dyDescent="0.25">
      <c r="A36" s="334"/>
      <c r="B36" s="252" t="s">
        <v>438</v>
      </c>
      <c r="C36" s="145">
        <v>0</v>
      </c>
      <c r="D36" s="145">
        <v>0.33</v>
      </c>
      <c r="E36" s="145">
        <v>0.22</v>
      </c>
      <c r="F36" s="145">
        <v>0.33</v>
      </c>
      <c r="G36" s="143">
        <v>0.11</v>
      </c>
    </row>
    <row r="37" spans="1:7" s="89" customFormat="1" ht="15" customHeight="1" x14ac:dyDescent="0.25">
      <c r="A37" s="334"/>
      <c r="B37" s="252" t="s">
        <v>635</v>
      </c>
      <c r="C37" s="145">
        <v>0</v>
      </c>
      <c r="D37" s="145">
        <v>0.56000000000000005</v>
      </c>
      <c r="E37" s="145">
        <v>0.22</v>
      </c>
      <c r="F37" s="145">
        <v>0.11</v>
      </c>
      <c r="G37" s="143">
        <v>0.11</v>
      </c>
    </row>
    <row r="38" spans="1:7" s="89" customFormat="1" x14ac:dyDescent="0.25">
      <c r="A38" s="334"/>
      <c r="B38" s="252" t="s">
        <v>403</v>
      </c>
      <c r="C38" s="145">
        <v>0.17</v>
      </c>
      <c r="D38" s="145">
        <v>0.5</v>
      </c>
      <c r="E38" s="145">
        <v>0.33</v>
      </c>
      <c r="F38" s="145">
        <v>0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0.33</v>
      </c>
      <c r="E39" s="145">
        <v>0</v>
      </c>
      <c r="F39" s="145">
        <v>0.33</v>
      </c>
      <c r="G39" s="143">
        <v>0.33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0.38</v>
      </c>
      <c r="E40" s="145">
        <v>0</v>
      </c>
      <c r="F40" s="145">
        <v>0.25</v>
      </c>
      <c r="G40" s="143">
        <v>0.38</v>
      </c>
    </row>
    <row r="41" spans="1:7" s="89" customFormat="1" ht="15" customHeight="1" x14ac:dyDescent="0.25">
      <c r="A41" s="334"/>
      <c r="B41" s="252" t="s">
        <v>85</v>
      </c>
      <c r="C41" s="145">
        <v>0.13</v>
      </c>
      <c r="D41" s="145">
        <v>0.53</v>
      </c>
      <c r="E41" s="145">
        <v>0.2</v>
      </c>
      <c r="F41" s="145">
        <v>0.13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</v>
      </c>
      <c r="D42" s="141">
        <v>0.71</v>
      </c>
      <c r="E42" s="141">
        <v>0.28999999999999998</v>
      </c>
      <c r="F42" s="141">
        <v>0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0.25</v>
      </c>
      <c r="E43" s="123">
        <v>0.38</v>
      </c>
      <c r="F43" s="123">
        <v>0.25</v>
      </c>
      <c r="G43" s="124">
        <v>0.13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0.44</v>
      </c>
      <c r="E44" s="123">
        <v>0.56000000000000005</v>
      </c>
      <c r="F44" s="123">
        <v>0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0.08</v>
      </c>
      <c r="D45" s="123">
        <v>0.57999999999999996</v>
      </c>
      <c r="E45" s="123">
        <v>0.17</v>
      </c>
      <c r="F45" s="123">
        <v>0.08</v>
      </c>
      <c r="G45" s="124">
        <v>0.08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0.56999999999999995</v>
      </c>
      <c r="E46" s="125">
        <v>0.14000000000000001</v>
      </c>
      <c r="F46" s="125">
        <v>0.28999999999999998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</v>
      </c>
      <c r="D47" s="145">
        <v>0.5</v>
      </c>
      <c r="E47" s="145">
        <v>0.13</v>
      </c>
      <c r="F47" s="145">
        <v>0.25</v>
      </c>
      <c r="G47" s="144">
        <v>0.13</v>
      </c>
    </row>
    <row r="48" spans="1:7" s="89" customFormat="1" x14ac:dyDescent="0.25">
      <c r="A48" s="334"/>
      <c r="B48" s="252" t="s">
        <v>293</v>
      </c>
      <c r="C48" s="145">
        <v>0</v>
      </c>
      <c r="D48" s="145">
        <v>0.67</v>
      </c>
      <c r="E48" s="145">
        <v>0.33</v>
      </c>
      <c r="F48" s="145">
        <v>0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</v>
      </c>
      <c r="D49" s="145">
        <v>0.83</v>
      </c>
      <c r="E49" s="145">
        <v>0.17</v>
      </c>
      <c r="F49" s="145">
        <v>0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0.17</v>
      </c>
      <c r="D50" s="145">
        <v>0.67</v>
      </c>
      <c r="E50" s="145">
        <v>0</v>
      </c>
      <c r="F50" s="145">
        <v>0.17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0.1</v>
      </c>
      <c r="D51" s="145">
        <v>0.8</v>
      </c>
      <c r="E51" s="145">
        <v>0</v>
      </c>
      <c r="F51" s="145">
        <v>0.1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0.56999999999999995</v>
      </c>
      <c r="D52" s="145">
        <v>0.14000000000000001</v>
      </c>
      <c r="E52" s="145">
        <v>0.28999999999999998</v>
      </c>
      <c r="F52" s="145">
        <v>0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0.17</v>
      </c>
      <c r="D53" s="145">
        <v>0.5</v>
      </c>
      <c r="E53" s="145">
        <v>0.17</v>
      </c>
      <c r="F53" s="145">
        <v>0</v>
      </c>
      <c r="G53" s="143">
        <v>0.17</v>
      </c>
    </row>
    <row r="54" spans="1:8" s="89" customFormat="1" ht="15.75" thickBot="1" x14ac:dyDescent="0.3">
      <c r="A54" s="335"/>
      <c r="B54" s="219" t="s">
        <v>27</v>
      </c>
      <c r="C54" s="141">
        <v>0.13</v>
      </c>
      <c r="D54" s="141">
        <v>0.67</v>
      </c>
      <c r="E54" s="141">
        <v>0.2</v>
      </c>
      <c r="F54" s="141">
        <v>0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0.2</v>
      </c>
      <c r="D55" s="123">
        <v>0.6</v>
      </c>
      <c r="E55" s="123">
        <v>0.2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0.4</v>
      </c>
      <c r="E56" s="123">
        <v>0.6</v>
      </c>
      <c r="F56" s="123">
        <v>0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0.2</v>
      </c>
      <c r="E57" s="123">
        <v>0.6</v>
      </c>
      <c r="F57" s="123">
        <v>0</v>
      </c>
      <c r="G57" s="124">
        <v>0.2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0.56000000000000005</v>
      </c>
      <c r="E58" s="123">
        <v>0.33</v>
      </c>
      <c r="F58" s="123">
        <v>0.11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</v>
      </c>
      <c r="D59" s="123">
        <v>0.6</v>
      </c>
      <c r="E59" s="123">
        <v>0.2</v>
      </c>
      <c r="F59" s="123">
        <v>0.2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0.2</v>
      </c>
      <c r="D60" s="123">
        <v>0.4</v>
      </c>
      <c r="E60" s="123">
        <v>0.3</v>
      </c>
      <c r="F60" s="123">
        <v>0.1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7.0000000000000007E-2</v>
      </c>
      <c r="D61" s="125">
        <v>0.56999999999999995</v>
      </c>
      <c r="E61" s="125">
        <v>0.28999999999999998</v>
      </c>
      <c r="F61" s="125">
        <v>7.0000000000000007E-2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0.22</v>
      </c>
      <c r="D62" s="145">
        <v>0.44</v>
      </c>
      <c r="E62" s="145">
        <v>0.22</v>
      </c>
      <c r="F62" s="145">
        <v>0.11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</v>
      </c>
      <c r="D63" s="145">
        <v>0.4</v>
      </c>
      <c r="E63" s="145">
        <v>0.4</v>
      </c>
      <c r="F63" s="145">
        <v>0.2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</v>
      </c>
      <c r="D64" s="145">
        <v>0.43</v>
      </c>
      <c r="E64" s="145">
        <v>0.43</v>
      </c>
      <c r="F64" s="145">
        <v>0.14000000000000001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</v>
      </c>
      <c r="D65" s="145">
        <v>0.63</v>
      </c>
      <c r="E65" s="145">
        <v>0.13</v>
      </c>
      <c r="F65" s="145">
        <v>0.25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1</v>
      </c>
      <c r="E66" s="145">
        <v>0</v>
      </c>
      <c r="F66" s="145">
        <v>0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</v>
      </c>
      <c r="D67" s="145">
        <v>0.67</v>
      </c>
      <c r="E67" s="145">
        <v>0</v>
      </c>
      <c r="F67" s="145">
        <v>0.33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7.0000000000000007E-2</v>
      </c>
      <c r="D68" s="145">
        <v>0.5</v>
      </c>
      <c r="E68" s="145">
        <v>0.21</v>
      </c>
      <c r="F68" s="145">
        <v>0.14000000000000001</v>
      </c>
      <c r="G68" s="143">
        <v>7.0000000000000007E-2</v>
      </c>
    </row>
    <row r="69" spans="1:7" s="89" customFormat="1" ht="15" customHeight="1" thickBot="1" x14ac:dyDescent="0.3">
      <c r="A69" s="335"/>
      <c r="B69" s="219" t="s">
        <v>481</v>
      </c>
      <c r="C69" s="141">
        <v>0</v>
      </c>
      <c r="D69" s="141">
        <v>1</v>
      </c>
      <c r="E69" s="141">
        <v>0</v>
      </c>
      <c r="F69" s="141">
        <v>0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0.22</v>
      </c>
      <c r="D70" s="123">
        <v>0.44</v>
      </c>
      <c r="E70" s="123">
        <v>0.11</v>
      </c>
      <c r="F70" s="123">
        <v>0.22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0.17</v>
      </c>
      <c r="D71" s="123">
        <v>0.33</v>
      </c>
      <c r="E71" s="123">
        <v>0.33</v>
      </c>
      <c r="F71" s="123">
        <v>0.17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0.2</v>
      </c>
      <c r="D72" s="123">
        <v>0.2</v>
      </c>
      <c r="E72" s="123">
        <v>0.2</v>
      </c>
      <c r="F72" s="123">
        <v>0.4</v>
      </c>
      <c r="G72" s="124">
        <v>0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0.22</v>
      </c>
      <c r="E73" s="123">
        <v>0.33</v>
      </c>
      <c r="F73" s="123">
        <v>0.33</v>
      </c>
      <c r="G73" s="124">
        <v>0.11</v>
      </c>
    </row>
    <row r="74" spans="1:7" s="89" customFormat="1" x14ac:dyDescent="0.25">
      <c r="A74" s="337"/>
      <c r="B74" s="253" t="s">
        <v>490</v>
      </c>
      <c r="C74" s="123">
        <v>0.2</v>
      </c>
      <c r="D74" s="123">
        <v>0.8</v>
      </c>
      <c r="E74" s="123">
        <v>0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</v>
      </c>
      <c r="D75" s="123">
        <v>0.56999999999999995</v>
      </c>
      <c r="E75" s="123">
        <v>0.14000000000000001</v>
      </c>
      <c r="F75" s="123">
        <v>0.28999999999999998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</v>
      </c>
      <c r="E76" s="125">
        <v>0</v>
      </c>
      <c r="F76" s="125">
        <v>0.6</v>
      </c>
      <c r="G76" s="126">
        <v>0.4</v>
      </c>
    </row>
    <row r="77" spans="1:7" s="89" customFormat="1" x14ac:dyDescent="0.25">
      <c r="A77" s="333" t="s">
        <v>113</v>
      </c>
      <c r="B77" s="252" t="s">
        <v>496</v>
      </c>
      <c r="C77" s="145">
        <v>0</v>
      </c>
      <c r="D77" s="145">
        <v>0.43</v>
      </c>
      <c r="E77" s="145">
        <v>0.56999999999999995</v>
      </c>
      <c r="F77" s="145">
        <v>0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0.09</v>
      </c>
      <c r="D78" s="141">
        <v>0.55000000000000004</v>
      </c>
      <c r="E78" s="141">
        <v>0.27</v>
      </c>
      <c r="F78" s="141">
        <v>0.09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0.4</v>
      </c>
      <c r="E79" s="123">
        <v>0.5</v>
      </c>
      <c r="F79" s="123">
        <v>0</v>
      </c>
      <c r="G79" s="124">
        <v>0.1</v>
      </c>
    </row>
    <row r="80" spans="1:7" s="89" customFormat="1" x14ac:dyDescent="0.25">
      <c r="A80" s="337"/>
      <c r="B80" s="253" t="s">
        <v>501</v>
      </c>
      <c r="C80" s="123">
        <v>0.13</v>
      </c>
      <c r="D80" s="123">
        <v>0.25</v>
      </c>
      <c r="E80" s="123">
        <v>0.63</v>
      </c>
      <c r="F80" s="123">
        <v>0</v>
      </c>
      <c r="G80" s="124">
        <v>0</v>
      </c>
    </row>
    <row r="81" spans="1:7" s="89" customFormat="1" ht="15" customHeight="1" x14ac:dyDescent="0.25">
      <c r="A81" s="337"/>
      <c r="B81" s="253" t="s">
        <v>222</v>
      </c>
      <c r="C81" s="123">
        <v>0.08</v>
      </c>
      <c r="D81" s="123">
        <v>0.57999999999999996</v>
      </c>
      <c r="E81" s="123">
        <v>0.25</v>
      </c>
      <c r="F81" s="123">
        <v>0.08</v>
      </c>
      <c r="G81" s="124">
        <v>0</v>
      </c>
    </row>
    <row r="82" spans="1:7" s="89" customFormat="1" ht="15" customHeight="1" x14ac:dyDescent="0.25">
      <c r="A82" s="337"/>
      <c r="B82" s="253" t="s">
        <v>504</v>
      </c>
      <c r="C82" s="123">
        <v>0</v>
      </c>
      <c r="D82" s="123">
        <v>0.5</v>
      </c>
      <c r="E82" s="123">
        <v>0.5</v>
      </c>
      <c r="F82" s="123">
        <v>0</v>
      </c>
      <c r="G82" s="124">
        <v>0</v>
      </c>
    </row>
    <row r="83" spans="1:7" s="89" customFormat="1" x14ac:dyDescent="0.25">
      <c r="A83" s="337"/>
      <c r="B83" s="253" t="s">
        <v>30</v>
      </c>
      <c r="C83" s="123">
        <v>0</v>
      </c>
      <c r="D83" s="123">
        <v>0.55000000000000004</v>
      </c>
      <c r="E83" s="123">
        <v>0.23</v>
      </c>
      <c r="F83" s="123">
        <v>0.18</v>
      </c>
      <c r="G83" s="124">
        <v>0.05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0.38</v>
      </c>
      <c r="E84" s="123">
        <v>0.38</v>
      </c>
      <c r="F84" s="123">
        <v>0.25</v>
      </c>
      <c r="G84" s="124">
        <v>0</v>
      </c>
    </row>
    <row r="85" spans="1:7" s="89" customFormat="1" x14ac:dyDescent="0.25">
      <c r="A85" s="337"/>
      <c r="B85" s="253" t="s">
        <v>508</v>
      </c>
      <c r="C85" s="123">
        <v>0</v>
      </c>
      <c r="D85" s="123">
        <v>1</v>
      </c>
      <c r="E85" s="123">
        <v>0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</v>
      </c>
      <c r="D86" s="123">
        <v>0.44</v>
      </c>
      <c r="E86" s="123">
        <v>0.44</v>
      </c>
      <c r="F86" s="123">
        <v>0.13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</v>
      </c>
      <c r="D87" s="123">
        <v>0.38</v>
      </c>
      <c r="E87" s="123">
        <v>0.31</v>
      </c>
      <c r="F87" s="123">
        <v>0.31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</v>
      </c>
      <c r="D88" s="123">
        <v>1</v>
      </c>
      <c r="E88" s="123">
        <v>0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7.0000000000000007E-2</v>
      </c>
      <c r="E89" s="125">
        <v>0.28999999999999998</v>
      </c>
      <c r="F89" s="125">
        <v>7.0000000000000007E-2</v>
      </c>
      <c r="G89" s="126">
        <v>0.56999999999999995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  <row r="201" spans="3:4" x14ac:dyDescent="0.25">
      <c r="C201" s="28"/>
      <c r="D201" s="28"/>
    </row>
    <row r="202" spans="3:4" x14ac:dyDescent="0.25">
      <c r="C202" s="28"/>
      <c r="D202" s="28"/>
    </row>
    <row r="203" spans="3:4" x14ac:dyDescent="0.25">
      <c r="C203" s="28"/>
      <c r="D203" s="28"/>
    </row>
    <row r="204" spans="3:4" x14ac:dyDescent="0.25">
      <c r="C204" s="28"/>
      <c r="D204" s="28"/>
    </row>
    <row r="205" spans="3:4" x14ac:dyDescent="0.25">
      <c r="C205" s="28"/>
      <c r="D205" s="28"/>
    </row>
    <row r="206" spans="3:4" x14ac:dyDescent="0.25">
      <c r="C206" s="28"/>
      <c r="D206" s="28"/>
    </row>
    <row r="207" spans="3:4" x14ac:dyDescent="0.25">
      <c r="C207" s="28"/>
      <c r="D207" s="28"/>
    </row>
    <row r="208" spans="3:4" x14ac:dyDescent="0.25">
      <c r="C208" s="28"/>
      <c r="D208" s="28"/>
    </row>
    <row r="209" spans="3:4" x14ac:dyDescent="0.25">
      <c r="C209" s="28"/>
      <c r="D209" s="28"/>
    </row>
    <row r="210" spans="3:4" x14ac:dyDescent="0.25">
      <c r="C210" s="28"/>
      <c r="D210" s="28"/>
    </row>
    <row r="211" spans="3:4" x14ac:dyDescent="0.25">
      <c r="C211" s="28"/>
      <c r="D211" s="28"/>
    </row>
    <row r="212" spans="3:4" x14ac:dyDescent="0.25">
      <c r="C212" s="28"/>
      <c r="D212" s="28"/>
    </row>
    <row r="213" spans="3:4" x14ac:dyDescent="0.25">
      <c r="C213" s="28"/>
      <c r="D213" s="28"/>
    </row>
    <row r="214" spans="3:4" x14ac:dyDescent="0.25">
      <c r="C214" s="28"/>
      <c r="D214" s="28"/>
    </row>
    <row r="215" spans="3:4" x14ac:dyDescent="0.25">
      <c r="C215" s="28"/>
      <c r="D215" s="28"/>
    </row>
    <row r="216" spans="3:4" x14ac:dyDescent="0.25">
      <c r="C216" s="28"/>
      <c r="D216" s="28"/>
    </row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1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67"/>
  <sheetViews>
    <sheetView zoomScale="70" zoomScaleNormal="70" workbookViewId="0">
      <selection activeCell="A91" sqref="A91"/>
    </sheetView>
  </sheetViews>
  <sheetFormatPr defaultRowHeight="15" x14ac:dyDescent="0.25"/>
  <cols>
    <col min="1" max="1" width="9.140625" style="63"/>
    <col min="2" max="2" width="48.140625" style="63" customWidth="1"/>
    <col min="3" max="3" width="9.140625" customWidth="1"/>
    <col min="5" max="7" width="9.140625" style="62"/>
  </cols>
  <sheetData>
    <row r="1" spans="1:8" x14ac:dyDescent="0.25">
      <c r="A1" s="18" t="s">
        <v>89</v>
      </c>
    </row>
    <row r="3" spans="1:8" s="89" customFormat="1" x14ac:dyDescent="0.25"/>
    <row r="4" spans="1:8" s="89" customFormat="1" ht="15.75" thickBot="1" x14ac:dyDescent="0.3">
      <c r="B4" s="118"/>
      <c r="C4" s="339"/>
      <c r="D4" s="339"/>
      <c r="E4" s="339"/>
      <c r="F4" s="339"/>
      <c r="G4" s="339"/>
      <c r="H4" s="339"/>
    </row>
    <row r="5" spans="1:8" s="89" customFormat="1" ht="15.75" thickBot="1" x14ac:dyDescent="0.3">
      <c r="A5" s="118"/>
      <c r="B5" s="340" t="s">
        <v>372</v>
      </c>
      <c r="C5" s="341"/>
      <c r="D5" s="341"/>
      <c r="E5" s="341"/>
      <c r="F5" s="341"/>
      <c r="G5" s="342"/>
      <c r="H5" s="71"/>
    </row>
    <row r="6" spans="1:8" s="89" customFormat="1" x14ac:dyDescent="0.25">
      <c r="A6" s="118"/>
      <c r="B6" s="112" t="s">
        <v>94</v>
      </c>
      <c r="C6" s="113" t="s">
        <v>95</v>
      </c>
      <c r="D6" s="114"/>
      <c r="E6" s="115"/>
      <c r="F6" s="114"/>
      <c r="G6" s="116"/>
      <c r="H6" s="30"/>
    </row>
    <row r="7" spans="1:8" s="89" customFormat="1" x14ac:dyDescent="0.25">
      <c r="A7" s="118"/>
      <c r="B7" s="70" t="s">
        <v>96</v>
      </c>
      <c r="C7" s="32" t="s">
        <v>97</v>
      </c>
      <c r="D7" s="30"/>
      <c r="E7" s="82"/>
      <c r="F7" s="30"/>
      <c r="G7" s="68"/>
      <c r="H7" s="30"/>
    </row>
    <row r="8" spans="1:8" s="89" customFormat="1" ht="15.75" thickBot="1" x14ac:dyDescent="0.3">
      <c r="A8" s="118"/>
      <c r="B8" s="70" t="s">
        <v>98</v>
      </c>
      <c r="C8" s="82"/>
      <c r="D8" s="30"/>
      <c r="E8" s="32"/>
      <c r="F8" s="30"/>
      <c r="G8" s="68"/>
      <c r="H8" s="108"/>
    </row>
    <row r="9" spans="1:8" s="89" customFormat="1" ht="15.75" thickBot="1" x14ac:dyDescent="0.3">
      <c r="A9" s="119"/>
      <c r="B9" s="69" t="s">
        <v>99</v>
      </c>
      <c r="C9" s="67">
        <v>1</v>
      </c>
      <c r="D9" s="85">
        <v>2</v>
      </c>
      <c r="E9" s="85">
        <v>3</v>
      </c>
      <c r="F9" s="85">
        <v>4</v>
      </c>
      <c r="G9" s="86">
        <v>5</v>
      </c>
    </row>
    <row r="10" spans="1:8" s="89" customFormat="1" ht="15" customHeight="1" x14ac:dyDescent="0.25">
      <c r="A10" s="333" t="s">
        <v>100</v>
      </c>
      <c r="B10" s="254" t="s">
        <v>62</v>
      </c>
      <c r="C10" s="145">
        <v>0.56000000000000005</v>
      </c>
      <c r="D10" s="145">
        <v>0.33</v>
      </c>
      <c r="E10" s="145">
        <v>0.08</v>
      </c>
      <c r="F10" s="145">
        <v>0.02</v>
      </c>
      <c r="G10" s="144">
        <v>0</v>
      </c>
    </row>
    <row r="11" spans="1:8" s="89" customFormat="1" x14ac:dyDescent="0.25">
      <c r="A11" s="334"/>
      <c r="B11" s="252" t="s">
        <v>69</v>
      </c>
      <c r="C11" s="145">
        <v>0.45</v>
      </c>
      <c r="D11" s="145">
        <v>0.21</v>
      </c>
      <c r="E11" s="145">
        <v>0.28000000000000003</v>
      </c>
      <c r="F11" s="145">
        <v>7.0000000000000007E-2</v>
      </c>
      <c r="G11" s="143">
        <v>0</v>
      </c>
    </row>
    <row r="12" spans="1:8" s="89" customFormat="1" x14ac:dyDescent="0.25">
      <c r="A12" s="334"/>
      <c r="B12" s="252" t="s">
        <v>87</v>
      </c>
      <c r="C12" s="145">
        <v>0.36</v>
      </c>
      <c r="D12" s="145">
        <v>0.45</v>
      </c>
      <c r="E12" s="145">
        <v>0.09</v>
      </c>
      <c r="F12" s="145">
        <v>0.09</v>
      </c>
      <c r="G12" s="143">
        <v>0</v>
      </c>
    </row>
    <row r="13" spans="1:8" s="89" customFormat="1" x14ac:dyDescent="0.25">
      <c r="A13" s="334"/>
      <c r="B13" s="252" t="s">
        <v>412</v>
      </c>
      <c r="C13" s="145">
        <v>0.33</v>
      </c>
      <c r="D13" s="145">
        <v>0.44</v>
      </c>
      <c r="E13" s="145">
        <v>0.22</v>
      </c>
      <c r="F13" s="145">
        <v>0</v>
      </c>
      <c r="G13" s="143">
        <v>0</v>
      </c>
    </row>
    <row r="14" spans="1:8" s="89" customFormat="1" x14ac:dyDescent="0.25">
      <c r="A14" s="334"/>
      <c r="B14" s="252" t="s">
        <v>368</v>
      </c>
      <c r="C14" s="145">
        <v>0.56999999999999995</v>
      </c>
      <c r="D14" s="145">
        <v>0.28999999999999998</v>
      </c>
      <c r="E14" s="145">
        <v>0.14000000000000001</v>
      </c>
      <c r="F14" s="145">
        <v>0</v>
      </c>
      <c r="G14" s="143">
        <v>0</v>
      </c>
    </row>
    <row r="15" spans="1:8" s="89" customFormat="1" ht="15.75" thickBot="1" x14ac:dyDescent="0.3">
      <c r="A15" s="335"/>
      <c r="B15" s="219" t="s">
        <v>77</v>
      </c>
      <c r="C15" s="141">
        <v>0.48</v>
      </c>
      <c r="D15" s="141">
        <v>0.41</v>
      </c>
      <c r="E15" s="141">
        <v>0.03</v>
      </c>
      <c r="F15" s="141">
        <v>7.0000000000000007E-2</v>
      </c>
      <c r="G15" s="142">
        <v>0</v>
      </c>
    </row>
    <row r="16" spans="1:8" s="89" customFormat="1" ht="15" customHeight="1" x14ac:dyDescent="0.25">
      <c r="A16" s="337" t="s">
        <v>110</v>
      </c>
      <c r="B16" s="220" t="s">
        <v>369</v>
      </c>
      <c r="C16" s="218">
        <v>0.28999999999999998</v>
      </c>
      <c r="D16" s="218">
        <v>0.56999999999999995</v>
      </c>
      <c r="E16" s="218">
        <v>0.14000000000000001</v>
      </c>
      <c r="F16" s="218">
        <v>0</v>
      </c>
      <c r="G16" s="217">
        <v>0</v>
      </c>
    </row>
    <row r="17" spans="1:7" s="89" customFormat="1" x14ac:dyDescent="0.25">
      <c r="A17" s="337"/>
      <c r="B17" s="253" t="s">
        <v>91</v>
      </c>
      <c r="C17" s="123">
        <v>0.43</v>
      </c>
      <c r="D17" s="123">
        <v>0.5</v>
      </c>
      <c r="E17" s="123">
        <v>0</v>
      </c>
      <c r="F17" s="123">
        <v>0</v>
      </c>
      <c r="G17" s="124">
        <v>7.0000000000000007E-2</v>
      </c>
    </row>
    <row r="18" spans="1:7" s="89" customFormat="1" x14ac:dyDescent="0.25">
      <c r="A18" s="337"/>
      <c r="B18" s="253" t="s">
        <v>74</v>
      </c>
      <c r="C18" s="123">
        <v>0.13</v>
      </c>
      <c r="D18" s="123">
        <v>0.5</v>
      </c>
      <c r="E18" s="123">
        <v>0.13</v>
      </c>
      <c r="F18" s="123">
        <v>0.25</v>
      </c>
      <c r="G18" s="124">
        <v>0</v>
      </c>
    </row>
    <row r="19" spans="1:7" s="89" customFormat="1" x14ac:dyDescent="0.25">
      <c r="A19" s="337"/>
      <c r="B19" s="253" t="s">
        <v>70</v>
      </c>
      <c r="C19" s="123">
        <v>0.19</v>
      </c>
      <c r="D19" s="123">
        <v>0.44</v>
      </c>
      <c r="E19" s="123">
        <v>0.19</v>
      </c>
      <c r="F19" s="123">
        <v>0.13</v>
      </c>
      <c r="G19" s="124">
        <v>0.06</v>
      </c>
    </row>
    <row r="20" spans="1:7" s="89" customFormat="1" ht="15" customHeight="1" x14ac:dyDescent="0.25">
      <c r="A20" s="337"/>
      <c r="B20" s="253" t="s">
        <v>78</v>
      </c>
      <c r="C20" s="123">
        <v>0.23</v>
      </c>
      <c r="D20" s="123">
        <v>0.62</v>
      </c>
      <c r="E20" s="123">
        <v>0.15</v>
      </c>
      <c r="F20" s="123">
        <v>0</v>
      </c>
      <c r="G20" s="124">
        <v>0</v>
      </c>
    </row>
    <row r="21" spans="1:7" s="89" customFormat="1" x14ac:dyDescent="0.25">
      <c r="A21" s="337"/>
      <c r="B21" s="253" t="s">
        <v>71</v>
      </c>
      <c r="C21" s="123">
        <v>0.32</v>
      </c>
      <c r="D21" s="123">
        <v>0.32</v>
      </c>
      <c r="E21" s="123">
        <v>0.18</v>
      </c>
      <c r="F21" s="123">
        <v>0.14000000000000001</v>
      </c>
      <c r="G21" s="124">
        <v>0.05</v>
      </c>
    </row>
    <row r="22" spans="1:7" s="89" customFormat="1" x14ac:dyDescent="0.25">
      <c r="A22" s="337"/>
      <c r="B22" s="253" t="s">
        <v>422</v>
      </c>
      <c r="C22" s="123">
        <v>0</v>
      </c>
      <c r="D22" s="123">
        <v>0.8</v>
      </c>
      <c r="E22" s="123">
        <v>0.2</v>
      </c>
      <c r="F22" s="123">
        <v>0</v>
      </c>
      <c r="G22" s="124">
        <v>0</v>
      </c>
    </row>
    <row r="23" spans="1:7" s="89" customFormat="1" x14ac:dyDescent="0.25">
      <c r="A23" s="337"/>
      <c r="B23" s="253" t="s">
        <v>82</v>
      </c>
      <c r="C23" s="123">
        <v>0.18</v>
      </c>
      <c r="D23" s="123">
        <v>0.64</v>
      </c>
      <c r="E23" s="123">
        <v>0.18</v>
      </c>
      <c r="F23" s="123">
        <v>0</v>
      </c>
      <c r="G23" s="124">
        <v>0</v>
      </c>
    </row>
    <row r="24" spans="1:7" s="89" customFormat="1" x14ac:dyDescent="0.25">
      <c r="A24" s="337"/>
      <c r="B24" s="253" t="s">
        <v>79</v>
      </c>
      <c r="C24" s="123">
        <v>0.45</v>
      </c>
      <c r="D24" s="123">
        <v>0.55000000000000004</v>
      </c>
      <c r="E24" s="123">
        <v>0</v>
      </c>
      <c r="F24" s="123">
        <v>0</v>
      </c>
      <c r="G24" s="124">
        <v>0</v>
      </c>
    </row>
    <row r="25" spans="1:7" s="89" customFormat="1" x14ac:dyDescent="0.25">
      <c r="A25" s="337"/>
      <c r="B25" s="253" t="s">
        <v>73</v>
      </c>
      <c r="C25" s="123">
        <v>0.38</v>
      </c>
      <c r="D25" s="123">
        <v>0.54</v>
      </c>
      <c r="E25" s="123">
        <v>0</v>
      </c>
      <c r="F25" s="123">
        <v>0</v>
      </c>
      <c r="G25" s="124">
        <v>0.08</v>
      </c>
    </row>
    <row r="26" spans="1:7" s="89" customFormat="1" x14ac:dyDescent="0.25">
      <c r="A26" s="337"/>
      <c r="B26" s="253" t="s">
        <v>72</v>
      </c>
      <c r="C26" s="123">
        <v>0.45</v>
      </c>
      <c r="D26" s="123">
        <v>0.5</v>
      </c>
      <c r="E26" s="123">
        <v>0.05</v>
      </c>
      <c r="F26" s="123">
        <v>0</v>
      </c>
      <c r="G26" s="124">
        <v>0</v>
      </c>
    </row>
    <row r="27" spans="1:7" s="89" customFormat="1" x14ac:dyDescent="0.25">
      <c r="A27" s="337"/>
      <c r="B27" s="253" t="s">
        <v>428</v>
      </c>
      <c r="C27" s="123">
        <v>0.25</v>
      </c>
      <c r="D27" s="123">
        <v>0.38</v>
      </c>
      <c r="E27" s="123">
        <v>0.38</v>
      </c>
      <c r="F27" s="123">
        <v>0</v>
      </c>
      <c r="G27" s="124">
        <v>0</v>
      </c>
    </row>
    <row r="28" spans="1:7" s="89" customFormat="1" x14ac:dyDescent="0.25">
      <c r="A28" s="337"/>
      <c r="B28" s="253" t="s">
        <v>68</v>
      </c>
      <c r="C28" s="123">
        <v>0.41</v>
      </c>
      <c r="D28" s="123">
        <v>0.5</v>
      </c>
      <c r="E28" s="123">
        <v>0.09</v>
      </c>
      <c r="F28" s="123">
        <v>0</v>
      </c>
      <c r="G28" s="124">
        <v>0</v>
      </c>
    </row>
    <row r="29" spans="1:7" s="89" customFormat="1" x14ac:dyDescent="0.25">
      <c r="A29" s="337"/>
      <c r="B29" s="253" t="s">
        <v>633</v>
      </c>
      <c r="C29" s="123">
        <v>0.56999999999999995</v>
      </c>
      <c r="D29" s="123">
        <v>0.28999999999999998</v>
      </c>
      <c r="E29" s="123">
        <v>0.14000000000000001</v>
      </c>
      <c r="F29" s="123">
        <v>0</v>
      </c>
      <c r="G29" s="124">
        <v>0</v>
      </c>
    </row>
    <row r="30" spans="1:7" s="89" customFormat="1" x14ac:dyDescent="0.25">
      <c r="A30" s="337"/>
      <c r="B30" s="253" t="s">
        <v>61</v>
      </c>
      <c r="C30" s="123">
        <v>0.54</v>
      </c>
      <c r="D30" s="123">
        <v>0.46</v>
      </c>
      <c r="E30" s="123">
        <v>0</v>
      </c>
      <c r="F30" s="123">
        <v>0</v>
      </c>
      <c r="G30" s="124">
        <v>0</v>
      </c>
    </row>
    <row r="31" spans="1:7" s="89" customFormat="1" x14ac:dyDescent="0.25">
      <c r="A31" s="337"/>
      <c r="B31" s="253" t="s">
        <v>433</v>
      </c>
      <c r="C31" s="123">
        <v>0.33</v>
      </c>
      <c r="D31" s="123">
        <v>0.33</v>
      </c>
      <c r="E31" s="123">
        <v>0.33</v>
      </c>
      <c r="F31" s="123">
        <v>0</v>
      </c>
      <c r="G31" s="124">
        <v>0</v>
      </c>
    </row>
    <row r="32" spans="1:7" s="89" customFormat="1" x14ac:dyDescent="0.25">
      <c r="A32" s="337"/>
      <c r="B32" s="253" t="s">
        <v>67</v>
      </c>
      <c r="C32" s="123">
        <v>0.33</v>
      </c>
      <c r="D32" s="123">
        <v>0.67</v>
      </c>
      <c r="E32" s="123">
        <v>0</v>
      </c>
      <c r="F32" s="123">
        <v>0</v>
      </c>
      <c r="G32" s="124">
        <v>0</v>
      </c>
    </row>
    <row r="33" spans="1:7" s="89" customFormat="1" x14ac:dyDescent="0.25">
      <c r="A33" s="337"/>
      <c r="B33" s="253" t="s">
        <v>29</v>
      </c>
      <c r="C33" s="123">
        <v>0.42</v>
      </c>
      <c r="D33" s="123">
        <v>0.57999999999999996</v>
      </c>
      <c r="E33" s="123">
        <v>0</v>
      </c>
      <c r="F33" s="123">
        <v>0</v>
      </c>
      <c r="G33" s="124">
        <v>0</v>
      </c>
    </row>
    <row r="34" spans="1:7" s="89" customFormat="1" ht="15.75" thickBot="1" x14ac:dyDescent="0.3">
      <c r="A34" s="338"/>
      <c r="B34" s="256" t="s">
        <v>602</v>
      </c>
      <c r="C34" s="125">
        <v>0.5</v>
      </c>
      <c r="D34" s="125">
        <v>0.17</v>
      </c>
      <c r="E34" s="125">
        <v>0</v>
      </c>
      <c r="F34" s="125">
        <v>0</v>
      </c>
      <c r="G34" s="126">
        <v>0.33</v>
      </c>
    </row>
    <row r="35" spans="1:7" s="89" customFormat="1" x14ac:dyDescent="0.25">
      <c r="A35" s="333" t="s">
        <v>112</v>
      </c>
      <c r="B35" s="252" t="s">
        <v>634</v>
      </c>
      <c r="C35" s="145">
        <v>0.11</v>
      </c>
      <c r="D35" s="145">
        <v>0.44</v>
      </c>
      <c r="E35" s="145">
        <v>0.11</v>
      </c>
      <c r="F35" s="145">
        <v>0.33</v>
      </c>
      <c r="G35" s="144">
        <v>0</v>
      </c>
    </row>
    <row r="36" spans="1:7" s="89" customFormat="1" x14ac:dyDescent="0.25">
      <c r="A36" s="334"/>
      <c r="B36" s="252" t="s">
        <v>438</v>
      </c>
      <c r="C36" s="145">
        <v>0.11</v>
      </c>
      <c r="D36" s="145">
        <v>0.56000000000000005</v>
      </c>
      <c r="E36" s="145">
        <v>0.33</v>
      </c>
      <c r="F36" s="145">
        <v>0</v>
      </c>
      <c r="G36" s="143">
        <v>0</v>
      </c>
    </row>
    <row r="37" spans="1:7" s="89" customFormat="1" ht="15" customHeight="1" x14ac:dyDescent="0.25">
      <c r="A37" s="334"/>
      <c r="B37" s="252" t="s">
        <v>635</v>
      </c>
      <c r="C37" s="145">
        <v>0.11</v>
      </c>
      <c r="D37" s="145">
        <v>0.78</v>
      </c>
      <c r="E37" s="145">
        <v>0.11</v>
      </c>
      <c r="F37" s="145">
        <v>0</v>
      </c>
      <c r="G37" s="143">
        <v>0</v>
      </c>
    </row>
    <row r="38" spans="1:7" s="89" customFormat="1" x14ac:dyDescent="0.25">
      <c r="A38" s="334"/>
      <c r="B38" s="252" t="s">
        <v>403</v>
      </c>
      <c r="C38" s="145">
        <v>0.33</v>
      </c>
      <c r="D38" s="145">
        <v>0.57999999999999996</v>
      </c>
      <c r="E38" s="145">
        <v>0.08</v>
      </c>
      <c r="F38" s="145">
        <v>0</v>
      </c>
      <c r="G38" s="143">
        <v>0</v>
      </c>
    </row>
    <row r="39" spans="1:7" s="89" customFormat="1" x14ac:dyDescent="0.25">
      <c r="A39" s="334"/>
      <c r="B39" s="252" t="s">
        <v>636</v>
      </c>
      <c r="C39" s="145">
        <v>0</v>
      </c>
      <c r="D39" s="145">
        <v>0.5</v>
      </c>
      <c r="E39" s="145">
        <v>0.17</v>
      </c>
      <c r="F39" s="145">
        <v>0.33</v>
      </c>
      <c r="G39" s="143">
        <v>0</v>
      </c>
    </row>
    <row r="40" spans="1:7" s="89" customFormat="1" x14ac:dyDescent="0.25">
      <c r="A40" s="334"/>
      <c r="B40" s="252" t="s">
        <v>370</v>
      </c>
      <c r="C40" s="145">
        <v>0</v>
      </c>
      <c r="D40" s="145">
        <v>0.56999999999999995</v>
      </c>
      <c r="E40" s="145">
        <v>0.14000000000000001</v>
      </c>
      <c r="F40" s="145">
        <v>0.28999999999999998</v>
      </c>
      <c r="G40" s="143">
        <v>0</v>
      </c>
    </row>
    <row r="41" spans="1:7" s="89" customFormat="1" ht="15" customHeight="1" x14ac:dyDescent="0.25">
      <c r="A41" s="334"/>
      <c r="B41" s="252" t="s">
        <v>85</v>
      </c>
      <c r="C41" s="145">
        <v>0.27</v>
      </c>
      <c r="D41" s="145">
        <v>0.6</v>
      </c>
      <c r="E41" s="145">
        <v>7.0000000000000007E-2</v>
      </c>
      <c r="F41" s="145">
        <v>7.0000000000000007E-2</v>
      </c>
      <c r="G41" s="143">
        <v>0</v>
      </c>
    </row>
    <row r="42" spans="1:7" s="89" customFormat="1" ht="15.75" thickBot="1" x14ac:dyDescent="0.3">
      <c r="A42" s="335"/>
      <c r="B42" s="219" t="s">
        <v>28</v>
      </c>
      <c r="C42" s="141">
        <v>0.28999999999999998</v>
      </c>
      <c r="D42" s="141">
        <v>0.59</v>
      </c>
      <c r="E42" s="141">
        <v>0.12</v>
      </c>
      <c r="F42" s="141">
        <v>0</v>
      </c>
      <c r="G42" s="142">
        <v>0</v>
      </c>
    </row>
    <row r="43" spans="1:7" s="89" customFormat="1" x14ac:dyDescent="0.25">
      <c r="A43" s="336" t="s">
        <v>101</v>
      </c>
      <c r="B43" s="253" t="s">
        <v>603</v>
      </c>
      <c r="C43" s="123">
        <v>0</v>
      </c>
      <c r="D43" s="123">
        <v>0.5</v>
      </c>
      <c r="E43" s="123">
        <v>0.13</v>
      </c>
      <c r="F43" s="123">
        <v>0.25</v>
      </c>
      <c r="G43" s="124">
        <v>0.13</v>
      </c>
    </row>
    <row r="44" spans="1:7" s="89" customFormat="1" ht="15" customHeight="1" x14ac:dyDescent="0.25">
      <c r="A44" s="337"/>
      <c r="B44" s="253" t="s">
        <v>604</v>
      </c>
      <c r="C44" s="123">
        <v>0</v>
      </c>
      <c r="D44" s="123">
        <v>0.44</v>
      </c>
      <c r="E44" s="123">
        <v>0.44</v>
      </c>
      <c r="F44" s="123">
        <v>0.11</v>
      </c>
      <c r="G44" s="124">
        <v>0</v>
      </c>
    </row>
    <row r="45" spans="1:7" s="89" customFormat="1" x14ac:dyDescent="0.25">
      <c r="A45" s="337"/>
      <c r="B45" s="253" t="s">
        <v>24</v>
      </c>
      <c r="C45" s="123">
        <v>0.33</v>
      </c>
      <c r="D45" s="123">
        <v>0.67</v>
      </c>
      <c r="E45" s="123">
        <v>0</v>
      </c>
      <c r="F45" s="123">
        <v>0</v>
      </c>
      <c r="G45" s="124">
        <v>0</v>
      </c>
    </row>
    <row r="46" spans="1:7" s="89" customFormat="1" ht="15.75" thickBot="1" x14ac:dyDescent="0.3">
      <c r="A46" s="338"/>
      <c r="B46" s="256" t="s">
        <v>452</v>
      </c>
      <c r="C46" s="125">
        <v>0</v>
      </c>
      <c r="D46" s="125">
        <v>0.28999999999999998</v>
      </c>
      <c r="E46" s="125">
        <v>0.56999999999999995</v>
      </c>
      <c r="F46" s="125">
        <v>0.14000000000000001</v>
      </c>
      <c r="G46" s="126">
        <v>0</v>
      </c>
    </row>
    <row r="47" spans="1:7" s="89" customFormat="1" ht="15" customHeight="1" x14ac:dyDescent="0.25">
      <c r="A47" s="333" t="s">
        <v>102</v>
      </c>
      <c r="B47" s="252" t="s">
        <v>292</v>
      </c>
      <c r="C47" s="145">
        <v>0.38</v>
      </c>
      <c r="D47" s="145">
        <v>0.38</v>
      </c>
      <c r="E47" s="145">
        <v>0.13</v>
      </c>
      <c r="F47" s="145">
        <v>0.13</v>
      </c>
      <c r="G47" s="144">
        <v>0</v>
      </c>
    </row>
    <row r="48" spans="1:7" s="89" customFormat="1" x14ac:dyDescent="0.25">
      <c r="A48" s="334"/>
      <c r="B48" s="252" t="s">
        <v>293</v>
      </c>
      <c r="C48" s="145">
        <v>0.14000000000000001</v>
      </c>
      <c r="D48" s="145">
        <v>0.71</v>
      </c>
      <c r="E48" s="145">
        <v>0.14000000000000001</v>
      </c>
      <c r="F48" s="145">
        <v>0</v>
      </c>
      <c r="G48" s="143">
        <v>0</v>
      </c>
    </row>
    <row r="49" spans="1:8" s="89" customFormat="1" ht="15" customHeight="1" x14ac:dyDescent="0.25">
      <c r="A49" s="334"/>
      <c r="B49" s="252" t="s">
        <v>456</v>
      </c>
      <c r="C49" s="145">
        <v>0.17</v>
      </c>
      <c r="D49" s="145">
        <v>0.83</v>
      </c>
      <c r="E49" s="145">
        <v>0</v>
      </c>
      <c r="F49" s="145">
        <v>0</v>
      </c>
      <c r="G49" s="143">
        <v>0</v>
      </c>
    </row>
    <row r="50" spans="1:8" s="89" customFormat="1" x14ac:dyDescent="0.25">
      <c r="A50" s="334"/>
      <c r="B50" s="252" t="s">
        <v>294</v>
      </c>
      <c r="C50" s="145">
        <v>0.33</v>
      </c>
      <c r="D50" s="145">
        <v>0.67</v>
      </c>
      <c r="E50" s="145">
        <v>0</v>
      </c>
      <c r="F50" s="145">
        <v>0</v>
      </c>
      <c r="G50" s="143">
        <v>0</v>
      </c>
    </row>
    <row r="51" spans="1:8" s="89" customFormat="1" x14ac:dyDescent="0.25">
      <c r="A51" s="334"/>
      <c r="B51" s="252" t="s">
        <v>605</v>
      </c>
      <c r="C51" s="145">
        <v>0.4</v>
      </c>
      <c r="D51" s="145">
        <v>0.6</v>
      </c>
      <c r="E51" s="145">
        <v>0</v>
      </c>
      <c r="F51" s="145">
        <v>0</v>
      </c>
      <c r="G51" s="143">
        <v>0</v>
      </c>
    </row>
    <row r="52" spans="1:8" s="89" customFormat="1" x14ac:dyDescent="0.25">
      <c r="A52" s="334"/>
      <c r="B52" s="252" t="s">
        <v>606</v>
      </c>
      <c r="C52" s="145">
        <v>0</v>
      </c>
      <c r="D52" s="145">
        <v>0.56999999999999995</v>
      </c>
      <c r="E52" s="145">
        <v>0.28999999999999998</v>
      </c>
      <c r="F52" s="145">
        <v>0.14000000000000001</v>
      </c>
      <c r="G52" s="143">
        <v>0</v>
      </c>
    </row>
    <row r="53" spans="1:8" s="89" customFormat="1" ht="15" customHeight="1" x14ac:dyDescent="0.25">
      <c r="A53" s="334"/>
      <c r="B53" s="252" t="s">
        <v>295</v>
      </c>
      <c r="C53" s="145">
        <v>0.33</v>
      </c>
      <c r="D53" s="145">
        <v>0.67</v>
      </c>
      <c r="E53" s="145">
        <v>0</v>
      </c>
      <c r="F53" s="145">
        <v>0</v>
      </c>
      <c r="G53" s="143">
        <v>0</v>
      </c>
    </row>
    <row r="54" spans="1:8" s="89" customFormat="1" ht="15.75" thickBot="1" x14ac:dyDescent="0.3">
      <c r="A54" s="335"/>
      <c r="B54" s="219" t="s">
        <v>27</v>
      </c>
      <c r="C54" s="141">
        <v>0.33</v>
      </c>
      <c r="D54" s="141">
        <v>0.6</v>
      </c>
      <c r="E54" s="141">
        <v>7.0000000000000007E-2</v>
      </c>
      <c r="F54" s="141">
        <v>0</v>
      </c>
      <c r="G54" s="142">
        <v>0</v>
      </c>
    </row>
    <row r="55" spans="1:8" s="89" customFormat="1" x14ac:dyDescent="0.25">
      <c r="A55" s="336" t="s">
        <v>103</v>
      </c>
      <c r="B55" s="253" t="s">
        <v>296</v>
      </c>
      <c r="C55" s="123">
        <v>0</v>
      </c>
      <c r="D55" s="123">
        <v>0.2</v>
      </c>
      <c r="E55" s="123">
        <v>0.8</v>
      </c>
      <c r="F55" s="123">
        <v>0</v>
      </c>
      <c r="G55" s="124">
        <v>0</v>
      </c>
      <c r="H55" s="117"/>
    </row>
    <row r="56" spans="1:8" s="89" customFormat="1" x14ac:dyDescent="0.25">
      <c r="A56" s="337"/>
      <c r="B56" s="253" t="s">
        <v>463</v>
      </c>
      <c r="C56" s="123">
        <v>0</v>
      </c>
      <c r="D56" s="123">
        <v>0.2</v>
      </c>
      <c r="E56" s="123">
        <v>0.6</v>
      </c>
      <c r="F56" s="123">
        <v>0.2</v>
      </c>
      <c r="G56" s="124">
        <v>0</v>
      </c>
    </row>
    <row r="57" spans="1:8" s="89" customFormat="1" x14ac:dyDescent="0.25">
      <c r="A57" s="337"/>
      <c r="B57" s="253" t="s">
        <v>607</v>
      </c>
      <c r="C57" s="123">
        <v>0</v>
      </c>
      <c r="D57" s="123">
        <v>0.4</v>
      </c>
      <c r="E57" s="123">
        <v>0.4</v>
      </c>
      <c r="F57" s="123">
        <v>0</v>
      </c>
      <c r="G57" s="124">
        <v>0.2</v>
      </c>
    </row>
    <row r="58" spans="1:8" s="89" customFormat="1" x14ac:dyDescent="0.25">
      <c r="A58" s="337"/>
      <c r="B58" s="253" t="s">
        <v>48</v>
      </c>
      <c r="C58" s="123">
        <v>0</v>
      </c>
      <c r="D58" s="123">
        <v>0.44</v>
      </c>
      <c r="E58" s="123">
        <v>0.56000000000000005</v>
      </c>
      <c r="F58" s="123">
        <v>0</v>
      </c>
      <c r="G58" s="124">
        <v>0</v>
      </c>
    </row>
    <row r="59" spans="1:8" s="89" customFormat="1" x14ac:dyDescent="0.25">
      <c r="A59" s="337"/>
      <c r="B59" s="253" t="s">
        <v>608</v>
      </c>
      <c r="C59" s="123">
        <v>0.17</v>
      </c>
      <c r="D59" s="123">
        <v>0.33</v>
      </c>
      <c r="E59" s="123">
        <v>0.33</v>
      </c>
      <c r="F59" s="123">
        <v>0.17</v>
      </c>
      <c r="G59" s="124">
        <v>0</v>
      </c>
      <c r="H59" s="117"/>
    </row>
    <row r="60" spans="1:8" s="89" customFormat="1" x14ac:dyDescent="0.25">
      <c r="A60" s="337"/>
      <c r="B60" s="253" t="s">
        <v>32</v>
      </c>
      <c r="C60" s="123">
        <v>0.18</v>
      </c>
      <c r="D60" s="123">
        <v>0.36</v>
      </c>
      <c r="E60" s="123">
        <v>0.36</v>
      </c>
      <c r="F60" s="123">
        <v>0.09</v>
      </c>
      <c r="G60" s="124">
        <v>0</v>
      </c>
      <c r="H60" s="117"/>
    </row>
    <row r="61" spans="1:8" s="89" customFormat="1" ht="15" customHeight="1" thickBot="1" x14ac:dyDescent="0.3">
      <c r="A61" s="338"/>
      <c r="B61" s="262" t="s">
        <v>33</v>
      </c>
      <c r="C61" s="125">
        <v>7.0000000000000007E-2</v>
      </c>
      <c r="D61" s="125">
        <v>0.27</v>
      </c>
      <c r="E61" s="125">
        <v>0.6</v>
      </c>
      <c r="F61" s="125">
        <v>7.0000000000000007E-2</v>
      </c>
      <c r="G61" s="126">
        <v>0</v>
      </c>
    </row>
    <row r="62" spans="1:8" s="89" customFormat="1" x14ac:dyDescent="0.25">
      <c r="A62" s="333" t="s">
        <v>104</v>
      </c>
      <c r="B62" s="252" t="s">
        <v>609</v>
      </c>
      <c r="C62" s="145">
        <v>0.13</v>
      </c>
      <c r="D62" s="145">
        <v>0.25</v>
      </c>
      <c r="E62" s="145">
        <v>0.5</v>
      </c>
      <c r="F62" s="145">
        <v>0.13</v>
      </c>
      <c r="G62" s="143">
        <v>0</v>
      </c>
    </row>
    <row r="63" spans="1:8" s="89" customFormat="1" x14ac:dyDescent="0.25">
      <c r="A63" s="334"/>
      <c r="B63" s="252" t="s">
        <v>610</v>
      </c>
      <c r="C63" s="145">
        <v>0</v>
      </c>
      <c r="D63" s="145">
        <v>0.2</v>
      </c>
      <c r="E63" s="145">
        <v>0.2</v>
      </c>
      <c r="F63" s="145">
        <v>0.6</v>
      </c>
      <c r="G63" s="143">
        <v>0</v>
      </c>
    </row>
    <row r="64" spans="1:8" s="89" customFormat="1" x14ac:dyDescent="0.25">
      <c r="A64" s="334"/>
      <c r="B64" s="252" t="s">
        <v>611</v>
      </c>
      <c r="C64" s="145">
        <v>0</v>
      </c>
      <c r="D64" s="145">
        <v>0.17</v>
      </c>
      <c r="E64" s="145">
        <v>0.17</v>
      </c>
      <c r="F64" s="145">
        <v>0.67</v>
      </c>
      <c r="G64" s="143">
        <v>0</v>
      </c>
    </row>
    <row r="65" spans="1:7" s="89" customFormat="1" ht="15" customHeight="1" x14ac:dyDescent="0.25">
      <c r="A65" s="334"/>
      <c r="B65" s="252" t="s">
        <v>37</v>
      </c>
      <c r="C65" s="145">
        <v>0</v>
      </c>
      <c r="D65" s="145">
        <v>0.25</v>
      </c>
      <c r="E65" s="145">
        <v>0.5</v>
      </c>
      <c r="F65" s="145">
        <v>0.25</v>
      </c>
      <c r="G65" s="143">
        <v>0</v>
      </c>
    </row>
    <row r="66" spans="1:7" s="89" customFormat="1" x14ac:dyDescent="0.25">
      <c r="A66" s="334"/>
      <c r="B66" s="252" t="s">
        <v>472</v>
      </c>
      <c r="C66" s="145">
        <v>0</v>
      </c>
      <c r="D66" s="145">
        <v>0.5</v>
      </c>
      <c r="E66" s="145">
        <v>0.17</v>
      </c>
      <c r="F66" s="145">
        <v>0.33</v>
      </c>
      <c r="G66" s="143">
        <v>0</v>
      </c>
    </row>
    <row r="67" spans="1:7" s="89" customFormat="1" x14ac:dyDescent="0.25">
      <c r="A67" s="334"/>
      <c r="B67" s="252" t="s">
        <v>476</v>
      </c>
      <c r="C67" s="145">
        <v>0</v>
      </c>
      <c r="D67" s="145">
        <v>0.5</v>
      </c>
      <c r="E67" s="145">
        <v>0.33</v>
      </c>
      <c r="F67" s="145">
        <v>0.17</v>
      </c>
      <c r="G67" s="143">
        <v>0</v>
      </c>
    </row>
    <row r="68" spans="1:7" s="89" customFormat="1" x14ac:dyDescent="0.25">
      <c r="A68" s="334"/>
      <c r="B68" s="252" t="s">
        <v>44</v>
      </c>
      <c r="C68" s="145">
        <v>7.0000000000000007E-2</v>
      </c>
      <c r="D68" s="145">
        <v>0.43</v>
      </c>
      <c r="E68" s="145">
        <v>0.21</v>
      </c>
      <c r="F68" s="145">
        <v>0.14000000000000001</v>
      </c>
      <c r="G68" s="143">
        <v>0.14000000000000001</v>
      </c>
    </row>
    <row r="69" spans="1:7" s="89" customFormat="1" ht="15" customHeight="1" thickBot="1" x14ac:dyDescent="0.3">
      <c r="A69" s="335"/>
      <c r="B69" s="219" t="s">
        <v>481</v>
      </c>
      <c r="C69" s="141">
        <v>0</v>
      </c>
      <c r="D69" s="141">
        <v>0.4</v>
      </c>
      <c r="E69" s="141">
        <v>0.2</v>
      </c>
      <c r="F69" s="141">
        <v>0.4</v>
      </c>
      <c r="G69" s="142">
        <v>0</v>
      </c>
    </row>
    <row r="70" spans="1:7" s="89" customFormat="1" x14ac:dyDescent="0.25">
      <c r="A70" s="336" t="s">
        <v>519</v>
      </c>
      <c r="B70" s="253" t="s">
        <v>612</v>
      </c>
      <c r="C70" s="123">
        <v>0</v>
      </c>
      <c r="D70" s="123">
        <v>0.11</v>
      </c>
      <c r="E70" s="123">
        <v>0.67</v>
      </c>
      <c r="F70" s="123">
        <v>0.22</v>
      </c>
      <c r="G70" s="124">
        <v>0</v>
      </c>
    </row>
    <row r="71" spans="1:7" s="89" customFormat="1" x14ac:dyDescent="0.25">
      <c r="A71" s="337"/>
      <c r="B71" s="253" t="s">
        <v>613</v>
      </c>
      <c r="C71" s="123">
        <v>0</v>
      </c>
      <c r="D71" s="123">
        <v>0</v>
      </c>
      <c r="E71" s="123">
        <v>0.5</v>
      </c>
      <c r="F71" s="123">
        <v>0.5</v>
      </c>
      <c r="G71" s="124">
        <v>0</v>
      </c>
    </row>
    <row r="72" spans="1:7" s="89" customFormat="1" x14ac:dyDescent="0.25">
      <c r="A72" s="337"/>
      <c r="B72" s="253" t="s">
        <v>614</v>
      </c>
      <c r="C72" s="123">
        <v>0.14000000000000001</v>
      </c>
      <c r="D72" s="123">
        <v>0.14000000000000001</v>
      </c>
      <c r="E72" s="123">
        <v>0.14000000000000001</v>
      </c>
      <c r="F72" s="123">
        <v>0.28999999999999998</v>
      </c>
      <c r="G72" s="124">
        <v>0.28999999999999998</v>
      </c>
    </row>
    <row r="73" spans="1:7" s="89" customFormat="1" ht="15" customHeight="1" x14ac:dyDescent="0.25">
      <c r="A73" s="337"/>
      <c r="B73" s="253" t="s">
        <v>52</v>
      </c>
      <c r="C73" s="123">
        <v>0</v>
      </c>
      <c r="D73" s="123">
        <v>0.11</v>
      </c>
      <c r="E73" s="123">
        <v>0.11</v>
      </c>
      <c r="F73" s="123">
        <v>0.56000000000000005</v>
      </c>
      <c r="G73" s="124">
        <v>0.22</v>
      </c>
    </row>
    <row r="74" spans="1:7" s="89" customFormat="1" x14ac:dyDescent="0.25">
      <c r="A74" s="337"/>
      <c r="B74" s="253" t="s">
        <v>490</v>
      </c>
      <c r="C74" s="123">
        <v>0.2</v>
      </c>
      <c r="D74" s="123">
        <v>0.4</v>
      </c>
      <c r="E74" s="123">
        <v>0.4</v>
      </c>
      <c r="F74" s="123">
        <v>0</v>
      </c>
      <c r="G74" s="124">
        <v>0</v>
      </c>
    </row>
    <row r="75" spans="1:7" s="89" customFormat="1" x14ac:dyDescent="0.25">
      <c r="A75" s="337"/>
      <c r="B75" s="253" t="s">
        <v>615</v>
      </c>
      <c r="C75" s="123">
        <v>0.14000000000000001</v>
      </c>
      <c r="D75" s="123">
        <v>0.14000000000000001</v>
      </c>
      <c r="E75" s="123">
        <v>0.43</v>
      </c>
      <c r="F75" s="123">
        <v>0.28999999999999998</v>
      </c>
      <c r="G75" s="124">
        <v>0</v>
      </c>
    </row>
    <row r="76" spans="1:7" s="89" customFormat="1" ht="15.75" thickBot="1" x14ac:dyDescent="0.3">
      <c r="A76" s="338"/>
      <c r="B76" s="262" t="s">
        <v>297</v>
      </c>
      <c r="C76" s="125">
        <v>0</v>
      </c>
      <c r="D76" s="125">
        <v>0</v>
      </c>
      <c r="E76" s="125">
        <v>0</v>
      </c>
      <c r="F76" s="125">
        <v>0.6</v>
      </c>
      <c r="G76" s="126">
        <v>0.4</v>
      </c>
    </row>
    <row r="77" spans="1:7" s="89" customFormat="1" x14ac:dyDescent="0.25">
      <c r="A77" s="333" t="s">
        <v>113</v>
      </c>
      <c r="B77" s="252" t="s">
        <v>496</v>
      </c>
      <c r="C77" s="145">
        <v>0</v>
      </c>
      <c r="D77" s="145">
        <v>0.14000000000000001</v>
      </c>
      <c r="E77" s="145">
        <v>0.71</v>
      </c>
      <c r="F77" s="145">
        <v>0.14000000000000001</v>
      </c>
      <c r="G77" s="143">
        <v>0</v>
      </c>
    </row>
    <row r="78" spans="1:7" s="89" customFormat="1" ht="15.75" thickBot="1" x14ac:dyDescent="0.3">
      <c r="A78" s="335"/>
      <c r="B78" s="219" t="s">
        <v>42</v>
      </c>
      <c r="C78" s="141">
        <v>0</v>
      </c>
      <c r="D78" s="141">
        <v>0.27</v>
      </c>
      <c r="E78" s="141">
        <v>0.64</v>
      </c>
      <c r="F78" s="141">
        <v>0.09</v>
      </c>
      <c r="G78" s="142">
        <v>0</v>
      </c>
    </row>
    <row r="79" spans="1:7" s="89" customFormat="1" x14ac:dyDescent="0.25">
      <c r="A79" s="336" t="s">
        <v>499</v>
      </c>
      <c r="B79" s="253" t="s">
        <v>298</v>
      </c>
      <c r="C79" s="123">
        <v>0</v>
      </c>
      <c r="D79" s="123">
        <v>0.1</v>
      </c>
      <c r="E79" s="123">
        <v>0.5</v>
      </c>
      <c r="F79" s="123">
        <v>0.4</v>
      </c>
      <c r="G79" s="124">
        <v>0</v>
      </c>
    </row>
    <row r="80" spans="1:7" s="89" customFormat="1" x14ac:dyDescent="0.25">
      <c r="A80" s="337"/>
      <c r="B80" s="253" t="s">
        <v>501</v>
      </c>
      <c r="C80" s="123">
        <v>0.25</v>
      </c>
      <c r="D80" s="123">
        <v>0.13</v>
      </c>
      <c r="E80" s="123">
        <v>0.5</v>
      </c>
      <c r="F80" s="123">
        <v>0</v>
      </c>
      <c r="G80" s="124">
        <v>0.13</v>
      </c>
    </row>
    <row r="81" spans="1:7" s="89" customFormat="1" ht="15" customHeight="1" x14ac:dyDescent="0.25">
      <c r="A81" s="337"/>
      <c r="B81" s="253" t="s">
        <v>222</v>
      </c>
      <c r="C81" s="123">
        <v>0.25</v>
      </c>
      <c r="D81" s="123">
        <v>0.25</v>
      </c>
      <c r="E81" s="123">
        <v>0.33</v>
      </c>
      <c r="F81" s="123">
        <v>0</v>
      </c>
      <c r="G81" s="124">
        <v>0.17</v>
      </c>
    </row>
    <row r="82" spans="1:7" s="89" customFormat="1" ht="15" customHeight="1" x14ac:dyDescent="0.25">
      <c r="A82" s="337"/>
      <c r="B82" s="253" t="s">
        <v>504</v>
      </c>
      <c r="C82" s="123">
        <v>0.17</v>
      </c>
      <c r="D82" s="123">
        <v>0.33</v>
      </c>
      <c r="E82" s="123">
        <v>0.33</v>
      </c>
      <c r="F82" s="123">
        <v>0</v>
      </c>
      <c r="G82" s="124">
        <v>0.17</v>
      </c>
    </row>
    <row r="83" spans="1:7" s="89" customFormat="1" x14ac:dyDescent="0.25">
      <c r="A83" s="337"/>
      <c r="B83" s="253" t="s">
        <v>30</v>
      </c>
      <c r="C83" s="123">
        <v>0</v>
      </c>
      <c r="D83" s="123">
        <v>0.41</v>
      </c>
      <c r="E83" s="123">
        <v>0.27</v>
      </c>
      <c r="F83" s="123">
        <v>0.27</v>
      </c>
      <c r="G83" s="124">
        <v>0.05</v>
      </c>
    </row>
    <row r="84" spans="1:7" s="89" customFormat="1" x14ac:dyDescent="0.25">
      <c r="A84" s="337"/>
      <c r="B84" s="253" t="s">
        <v>616</v>
      </c>
      <c r="C84" s="123">
        <v>0</v>
      </c>
      <c r="D84" s="123">
        <v>0.13</v>
      </c>
      <c r="E84" s="123">
        <v>0.38</v>
      </c>
      <c r="F84" s="123">
        <v>0.25</v>
      </c>
      <c r="G84" s="124">
        <v>0.25</v>
      </c>
    </row>
    <row r="85" spans="1:7" s="89" customFormat="1" x14ac:dyDescent="0.25">
      <c r="A85" s="337"/>
      <c r="B85" s="253" t="s">
        <v>508</v>
      </c>
      <c r="C85" s="123">
        <v>0</v>
      </c>
      <c r="D85" s="123">
        <v>0.67</v>
      </c>
      <c r="E85" s="123">
        <v>0.33</v>
      </c>
      <c r="F85" s="123">
        <v>0</v>
      </c>
      <c r="G85" s="124">
        <v>0</v>
      </c>
    </row>
    <row r="86" spans="1:7" s="89" customFormat="1" x14ac:dyDescent="0.25">
      <c r="A86" s="337"/>
      <c r="B86" s="253" t="s">
        <v>50</v>
      </c>
      <c r="C86" s="123">
        <v>0.06</v>
      </c>
      <c r="D86" s="123">
        <v>0.13</v>
      </c>
      <c r="E86" s="123">
        <v>0.56000000000000005</v>
      </c>
      <c r="F86" s="123">
        <v>0.25</v>
      </c>
      <c r="G86" s="124">
        <v>0</v>
      </c>
    </row>
    <row r="87" spans="1:7" s="89" customFormat="1" x14ac:dyDescent="0.25">
      <c r="A87" s="337"/>
      <c r="B87" s="253" t="s">
        <v>34</v>
      </c>
      <c r="C87" s="123">
        <v>0</v>
      </c>
      <c r="D87" s="123">
        <v>0.31</v>
      </c>
      <c r="E87" s="123">
        <v>0.38</v>
      </c>
      <c r="F87" s="123">
        <v>0.31</v>
      </c>
      <c r="G87" s="124">
        <v>0</v>
      </c>
    </row>
    <row r="88" spans="1:7" s="89" customFormat="1" x14ac:dyDescent="0.25">
      <c r="A88" s="337"/>
      <c r="B88" s="257" t="s">
        <v>513</v>
      </c>
      <c r="C88" s="123">
        <v>0.13</v>
      </c>
      <c r="D88" s="123">
        <v>0.75</v>
      </c>
      <c r="E88" s="123">
        <v>0.13</v>
      </c>
      <c r="F88" s="123">
        <v>0</v>
      </c>
      <c r="G88" s="124">
        <v>0</v>
      </c>
    </row>
    <row r="89" spans="1:7" s="89" customFormat="1" ht="15.75" thickBot="1" x14ac:dyDescent="0.3">
      <c r="A89" s="338"/>
      <c r="B89" s="262" t="s">
        <v>57</v>
      </c>
      <c r="C89" s="125">
        <v>0</v>
      </c>
      <c r="D89" s="125">
        <v>0</v>
      </c>
      <c r="E89" s="125">
        <v>0.14000000000000001</v>
      </c>
      <c r="F89" s="125">
        <v>0.28999999999999998</v>
      </c>
      <c r="G89" s="126">
        <v>0.56999999999999995</v>
      </c>
    </row>
    <row r="90" spans="1:7" s="89" customFormat="1" x14ac:dyDescent="0.25">
      <c r="A90" s="100" t="s">
        <v>115</v>
      </c>
      <c r="C90" s="72"/>
      <c r="D90" s="72"/>
      <c r="E90" s="72"/>
      <c r="F90" s="72"/>
      <c r="G90" s="72"/>
    </row>
    <row r="91" spans="1:7" s="89" customFormat="1" x14ac:dyDescent="0.25">
      <c r="A91" s="89" t="s">
        <v>647</v>
      </c>
      <c r="C91" s="72"/>
      <c r="D91" s="72"/>
      <c r="E91" s="72"/>
      <c r="F91" s="72"/>
      <c r="G91" s="72"/>
    </row>
    <row r="92" spans="1:7" s="89" customFormat="1" x14ac:dyDescent="0.25">
      <c r="A92" s="109"/>
      <c r="C92" s="72"/>
      <c r="D92" s="72"/>
      <c r="E92" s="72"/>
      <c r="F92" s="72"/>
      <c r="G92" s="72"/>
    </row>
    <row r="93" spans="1:7" s="89" customFormat="1" x14ac:dyDescent="0.25">
      <c r="A93" s="109"/>
      <c r="C93" s="72"/>
      <c r="D93" s="72"/>
      <c r="E93" s="72"/>
      <c r="F93" s="72"/>
      <c r="G93" s="72"/>
    </row>
    <row r="94" spans="1:7" s="89" customFormat="1" x14ac:dyDescent="0.25">
      <c r="A94" s="109"/>
      <c r="C94" s="72"/>
      <c r="D94" s="72"/>
      <c r="E94" s="72"/>
      <c r="F94" s="72"/>
      <c r="G94" s="72"/>
    </row>
    <row r="95" spans="1:7" s="89" customFormat="1" x14ac:dyDescent="0.25">
      <c r="A95" s="109"/>
      <c r="C95" s="72"/>
      <c r="D95" s="72"/>
      <c r="E95" s="72"/>
      <c r="F95" s="72"/>
      <c r="G95" s="72"/>
    </row>
    <row r="96" spans="1:7" s="89" customFormat="1" x14ac:dyDescent="0.25">
      <c r="A96" s="109"/>
      <c r="C96" s="72"/>
      <c r="D96" s="72"/>
      <c r="E96" s="72"/>
      <c r="F96" s="72"/>
      <c r="G96" s="72"/>
    </row>
    <row r="97" spans="1:7" s="89" customFormat="1" x14ac:dyDescent="0.25">
      <c r="A97" s="109"/>
      <c r="C97" s="72"/>
      <c r="D97" s="72"/>
      <c r="E97" s="72"/>
      <c r="F97" s="72"/>
      <c r="G97" s="72"/>
    </row>
    <row r="98" spans="1:7" s="89" customFormat="1" x14ac:dyDescent="0.25">
      <c r="A98" s="109"/>
      <c r="C98" s="72"/>
      <c r="D98" s="72"/>
      <c r="E98" s="72"/>
      <c r="F98" s="72"/>
      <c r="G98" s="72"/>
    </row>
    <row r="99" spans="1:7" s="89" customFormat="1" x14ac:dyDescent="0.25">
      <c r="A99" s="109"/>
      <c r="C99" s="72"/>
      <c r="D99" s="72"/>
      <c r="E99" s="72"/>
      <c r="F99" s="72"/>
      <c r="G99" s="72"/>
    </row>
    <row r="100" spans="1:7" s="89" customFormat="1" x14ac:dyDescent="0.25">
      <c r="A100" s="109"/>
      <c r="C100" s="72"/>
      <c r="D100" s="72"/>
      <c r="E100" s="72"/>
      <c r="F100" s="72"/>
      <c r="G100" s="72"/>
    </row>
    <row r="101" spans="1:7" s="89" customFormat="1" x14ac:dyDescent="0.25">
      <c r="A101" s="109"/>
      <c r="C101" s="72"/>
      <c r="D101" s="72"/>
      <c r="E101" s="72"/>
      <c r="F101" s="72"/>
      <c r="G101" s="72"/>
    </row>
    <row r="102" spans="1:7" s="89" customFormat="1" x14ac:dyDescent="0.25">
      <c r="A102" s="109"/>
      <c r="C102" s="72"/>
      <c r="D102" s="72"/>
      <c r="E102" s="72"/>
      <c r="F102" s="72"/>
      <c r="G102" s="72"/>
    </row>
    <row r="103" spans="1:7" s="89" customFormat="1" x14ac:dyDescent="0.25">
      <c r="A103" s="109"/>
      <c r="C103" s="72"/>
      <c r="D103" s="72"/>
      <c r="E103" s="72"/>
      <c r="F103" s="72"/>
      <c r="G103" s="72"/>
    </row>
    <row r="104" spans="1:7" s="89" customFormat="1" x14ac:dyDescent="0.25">
      <c r="A104" s="109"/>
      <c r="C104" s="72"/>
      <c r="D104" s="72"/>
      <c r="E104" s="72"/>
      <c r="F104" s="72"/>
      <c r="G104" s="72"/>
    </row>
    <row r="105" spans="1:7" s="89" customFormat="1" x14ac:dyDescent="0.25">
      <c r="A105" s="109"/>
      <c r="C105" s="72"/>
      <c r="D105" s="72"/>
      <c r="E105" s="72"/>
      <c r="F105" s="72"/>
      <c r="G105" s="72"/>
    </row>
    <row r="106" spans="1:7" s="89" customFormat="1" x14ac:dyDescent="0.25">
      <c r="A106" s="109"/>
      <c r="C106" s="72"/>
      <c r="D106" s="72"/>
      <c r="E106" s="72"/>
      <c r="F106" s="72"/>
      <c r="G106" s="72"/>
    </row>
    <row r="107" spans="1:7" s="89" customFormat="1" x14ac:dyDescent="0.25">
      <c r="A107" s="110"/>
      <c r="C107" s="72"/>
      <c r="D107" s="72"/>
      <c r="E107" s="72"/>
      <c r="F107" s="72"/>
      <c r="G107" s="72"/>
    </row>
    <row r="108" spans="1:7" s="89" customFormat="1" x14ac:dyDescent="0.25">
      <c r="A108" s="110"/>
      <c r="C108" s="72"/>
      <c r="D108" s="72"/>
      <c r="E108" s="72"/>
      <c r="F108" s="72"/>
      <c r="G108" s="72"/>
    </row>
    <row r="109" spans="1:7" s="89" customFormat="1" x14ac:dyDescent="0.25">
      <c r="A109" s="110"/>
      <c r="C109" s="72"/>
      <c r="D109" s="72"/>
      <c r="E109" s="72"/>
      <c r="F109" s="72"/>
      <c r="G109" s="72"/>
    </row>
    <row r="110" spans="1:7" s="89" customFormat="1" x14ac:dyDescent="0.25">
      <c r="A110" s="110"/>
      <c r="C110" s="72"/>
      <c r="D110" s="72"/>
      <c r="E110" s="72"/>
      <c r="F110" s="72"/>
      <c r="G110" s="72"/>
    </row>
    <row r="111" spans="1:7" s="89" customFormat="1" x14ac:dyDescent="0.25">
      <c r="A111" s="110"/>
      <c r="C111" s="72"/>
      <c r="D111" s="72"/>
      <c r="E111" s="72"/>
      <c r="F111" s="72"/>
      <c r="G111" s="72"/>
    </row>
    <row r="112" spans="1:7" s="89" customFormat="1" x14ac:dyDescent="0.25">
      <c r="A112" s="110"/>
      <c r="C112" s="72"/>
      <c r="D112" s="72"/>
      <c r="E112" s="72"/>
      <c r="F112" s="72"/>
      <c r="G112" s="72"/>
    </row>
    <row r="113" spans="1:7" s="89" customFormat="1" x14ac:dyDescent="0.25">
      <c r="A113" s="110"/>
      <c r="C113" s="72"/>
      <c r="D113" s="72"/>
      <c r="E113" s="72"/>
      <c r="F113" s="72"/>
      <c r="G113" s="72"/>
    </row>
    <row r="114" spans="1:7" s="89" customFormat="1" x14ac:dyDescent="0.25">
      <c r="A114" s="110"/>
      <c r="C114" s="72"/>
      <c r="D114" s="72"/>
      <c r="E114" s="72"/>
      <c r="F114" s="72"/>
      <c r="G114" s="72"/>
    </row>
    <row r="115" spans="1:7" s="89" customFormat="1" x14ac:dyDescent="0.25">
      <c r="A115" s="110"/>
      <c r="C115" s="72"/>
      <c r="D115" s="72"/>
      <c r="E115" s="72"/>
      <c r="F115" s="72"/>
      <c r="G115" s="72"/>
    </row>
    <row r="116" spans="1:7" s="89" customFormat="1" x14ac:dyDescent="0.25">
      <c r="A116" s="110"/>
      <c r="C116" s="72"/>
      <c r="D116" s="72"/>
      <c r="E116" s="72"/>
      <c r="F116" s="72"/>
      <c r="G116" s="72"/>
    </row>
    <row r="117" spans="1:7" s="89" customFormat="1" x14ac:dyDescent="0.25">
      <c r="A117" s="110"/>
      <c r="C117" s="72"/>
      <c r="D117" s="72"/>
      <c r="E117" s="72"/>
      <c r="F117" s="72"/>
      <c r="G117" s="72"/>
    </row>
    <row r="118" spans="1:7" s="89" customFormat="1" x14ac:dyDescent="0.25"/>
    <row r="163" spans="3:7" x14ac:dyDescent="0.25">
      <c r="C163" s="29"/>
      <c r="D163" s="29"/>
      <c r="E163" s="84"/>
      <c r="F163" s="84"/>
      <c r="G163" s="84"/>
    </row>
    <row r="164" spans="3:7" x14ac:dyDescent="0.25">
      <c r="C164" s="29"/>
      <c r="D164" s="29"/>
      <c r="E164" s="84"/>
      <c r="F164" s="84"/>
      <c r="G164" s="84"/>
    </row>
    <row r="165" spans="3:7" x14ac:dyDescent="0.25">
      <c r="C165" s="29"/>
      <c r="D165" s="29"/>
      <c r="E165" s="84"/>
      <c r="F165" s="84"/>
      <c r="G165" s="84"/>
    </row>
    <row r="166" spans="3:7" x14ac:dyDescent="0.25">
      <c r="C166" s="29"/>
      <c r="D166" s="29"/>
      <c r="E166" s="84"/>
      <c r="F166" s="84"/>
      <c r="G166" s="84"/>
    </row>
    <row r="167" spans="3:7" x14ac:dyDescent="0.25">
      <c r="C167" s="29"/>
      <c r="D167" s="29"/>
      <c r="E167" s="84"/>
      <c r="F167" s="84"/>
      <c r="G167" s="84"/>
    </row>
  </sheetData>
  <sortState ref="B91:G95">
    <sortCondition ref="B91:B95"/>
  </sortState>
  <mergeCells count="12">
    <mergeCell ref="A79:A89"/>
    <mergeCell ref="C4:H4"/>
    <mergeCell ref="B5:G5"/>
    <mergeCell ref="A10:A15"/>
    <mergeCell ref="A16:A34"/>
    <mergeCell ref="A35:A42"/>
    <mergeCell ref="A43:A46"/>
    <mergeCell ref="A47:A54"/>
    <mergeCell ref="A55:A61"/>
    <mergeCell ref="A62:A69"/>
    <mergeCell ref="A70:A76"/>
    <mergeCell ref="A77:A78"/>
  </mergeCells>
  <conditionalFormatting sqref="A91">
    <cfRule type="duplicateValues" dxfId="0" priority="1"/>
  </conditionalFormatting>
  <hyperlinks>
    <hyperlink ref="A1" location="'List of Figs &amp; Tables'!A1" display="Link to Index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44"/>
  <sheetViews>
    <sheetView topLeftCell="A7" workbookViewId="0">
      <selection activeCell="I41" sqref="I41"/>
    </sheetView>
  </sheetViews>
  <sheetFormatPr defaultRowHeight="15" x14ac:dyDescent="0.25"/>
  <cols>
    <col min="1" max="2" width="9.140625" style="63"/>
    <col min="3" max="3" width="2.7109375" style="63" customWidth="1"/>
    <col min="4" max="4" width="4.28515625" style="63" customWidth="1"/>
    <col min="5" max="5" width="30.7109375" style="63" bestFit="1" customWidth="1"/>
    <col min="6" max="6" width="17.28515625" style="63" customWidth="1"/>
    <col min="7" max="7" width="10.140625" style="63" customWidth="1"/>
    <col min="8" max="8" width="2.7109375" style="63" customWidth="1"/>
    <col min="14" max="16384" width="9.140625" style="63"/>
  </cols>
  <sheetData>
    <row r="1" spans="1:8" ht="15.75" thickBot="1" x14ac:dyDescent="0.3">
      <c r="A1" s="18" t="s">
        <v>89</v>
      </c>
      <c r="B1" s="18"/>
    </row>
    <row r="2" spans="1:8" ht="15.75" thickBot="1" x14ac:dyDescent="0.3">
      <c r="C2" s="314" t="s">
        <v>108</v>
      </c>
      <c r="D2" s="315"/>
      <c r="E2" s="315"/>
      <c r="F2" s="315"/>
      <c r="G2" s="315"/>
      <c r="H2" s="316"/>
    </row>
    <row r="3" spans="1:8" x14ac:dyDescent="0.25">
      <c r="C3" s="61"/>
      <c r="D3" s="64"/>
      <c r="E3" s="64"/>
      <c r="F3" s="64"/>
      <c r="G3" s="8" t="s">
        <v>65</v>
      </c>
      <c r="H3" s="12"/>
    </row>
    <row r="4" spans="1:8" x14ac:dyDescent="0.25">
      <c r="C4" s="61"/>
      <c r="D4" s="64"/>
      <c r="E4" s="64"/>
      <c r="F4" s="8" t="s">
        <v>63</v>
      </c>
      <c r="G4" s="8" t="s">
        <v>59</v>
      </c>
      <c r="H4" s="12"/>
    </row>
    <row r="5" spans="1:8" ht="15.75" thickBot="1" x14ac:dyDescent="0.3">
      <c r="C5" s="61"/>
      <c r="D5" s="58"/>
      <c r="E5" s="9" t="s">
        <v>90</v>
      </c>
      <c r="F5" s="10" t="s">
        <v>64</v>
      </c>
      <c r="G5" s="10" t="s">
        <v>60</v>
      </c>
      <c r="H5" s="12"/>
    </row>
    <row r="6" spans="1:8" x14ac:dyDescent="0.25">
      <c r="C6" s="61"/>
      <c r="D6" s="64">
        <v>1</v>
      </c>
      <c r="E6" s="131" t="s">
        <v>68</v>
      </c>
      <c r="F6" s="205">
        <v>96.35</v>
      </c>
      <c r="G6" s="207">
        <v>7.69</v>
      </c>
      <c r="H6" s="12"/>
    </row>
    <row r="7" spans="1:8" x14ac:dyDescent="0.25">
      <c r="C7" s="61"/>
      <c r="D7" s="64">
        <v>2</v>
      </c>
      <c r="E7" s="131" t="s">
        <v>67</v>
      </c>
      <c r="F7" s="205">
        <v>91.67</v>
      </c>
      <c r="G7" s="205">
        <v>4.8099999999999996</v>
      </c>
      <c r="H7" s="12"/>
    </row>
    <row r="8" spans="1:8" x14ac:dyDescent="0.25">
      <c r="C8" s="61"/>
      <c r="D8" s="64">
        <v>3</v>
      </c>
      <c r="E8" s="131" t="s">
        <v>72</v>
      </c>
      <c r="F8" s="205">
        <v>91.35</v>
      </c>
      <c r="G8" s="205">
        <v>6.54</v>
      </c>
      <c r="H8" s="12"/>
    </row>
    <row r="9" spans="1:8" x14ac:dyDescent="0.25">
      <c r="C9" s="61"/>
      <c r="D9" s="202">
        <v>4</v>
      </c>
      <c r="E9" s="131" t="s">
        <v>29</v>
      </c>
      <c r="F9" s="205">
        <v>86.49</v>
      </c>
      <c r="G9" s="205">
        <v>5.43</v>
      </c>
      <c r="H9" s="12"/>
    </row>
    <row r="10" spans="1:8" x14ac:dyDescent="0.25">
      <c r="C10" s="61"/>
      <c r="D10" s="202">
        <v>5</v>
      </c>
      <c r="E10" s="131" t="s">
        <v>27</v>
      </c>
      <c r="F10" s="205">
        <v>84.84</v>
      </c>
      <c r="G10" s="205">
        <v>2.85</v>
      </c>
      <c r="H10" s="12"/>
    </row>
    <row r="11" spans="1:8" x14ac:dyDescent="0.25">
      <c r="C11" s="61"/>
      <c r="D11" s="202">
        <v>6</v>
      </c>
      <c r="E11" s="131" t="s">
        <v>71</v>
      </c>
      <c r="F11" s="205">
        <v>84.76</v>
      </c>
      <c r="G11" s="205">
        <v>3.9</v>
      </c>
      <c r="H11" s="12"/>
    </row>
    <row r="12" spans="1:8" x14ac:dyDescent="0.25">
      <c r="C12" s="61"/>
      <c r="D12" s="202">
        <v>7</v>
      </c>
      <c r="E12" s="131" t="s">
        <v>400</v>
      </c>
      <c r="F12" s="205">
        <v>82.34</v>
      </c>
      <c r="G12" s="205">
        <v>9.67</v>
      </c>
      <c r="H12" s="12"/>
    </row>
    <row r="13" spans="1:8" x14ac:dyDescent="0.25">
      <c r="C13" s="61"/>
      <c r="D13" s="202">
        <v>8</v>
      </c>
      <c r="E13" s="131" t="s">
        <v>605</v>
      </c>
      <c r="F13" s="205">
        <v>82.17</v>
      </c>
      <c r="G13" s="205">
        <v>12.41</v>
      </c>
      <c r="H13" s="12"/>
    </row>
    <row r="14" spans="1:8" x14ac:dyDescent="0.25">
      <c r="C14" s="61"/>
      <c r="D14" s="202">
        <v>9</v>
      </c>
      <c r="E14" s="131" t="s">
        <v>294</v>
      </c>
      <c r="F14" s="205">
        <v>82.01</v>
      </c>
      <c r="G14" s="205">
        <v>4.9800000000000004</v>
      </c>
      <c r="H14" s="12"/>
    </row>
    <row r="15" spans="1:8" x14ac:dyDescent="0.25">
      <c r="C15" s="61"/>
      <c r="D15" s="209">
        <v>10</v>
      </c>
      <c r="E15" s="212" t="s">
        <v>73</v>
      </c>
      <c r="F15" s="211">
        <v>80.41</v>
      </c>
      <c r="G15" s="211">
        <v>4.1399999999999997</v>
      </c>
      <c r="H15" s="11"/>
    </row>
    <row r="16" spans="1:8" x14ac:dyDescent="0.25">
      <c r="C16" s="61"/>
      <c r="D16" s="202">
        <v>11</v>
      </c>
      <c r="E16" s="208" t="s">
        <v>220</v>
      </c>
      <c r="F16" s="205">
        <v>77.959999999999994</v>
      </c>
      <c r="G16" s="205">
        <v>5.31</v>
      </c>
      <c r="H16" s="11"/>
    </row>
    <row r="17" spans="3:8" x14ac:dyDescent="0.25">
      <c r="C17" s="61"/>
      <c r="D17" s="202">
        <v>12</v>
      </c>
      <c r="E17" s="131" t="s">
        <v>66</v>
      </c>
      <c r="F17" s="205">
        <v>77.599999999999994</v>
      </c>
      <c r="G17" s="205">
        <v>11.77</v>
      </c>
      <c r="H17" s="11"/>
    </row>
    <row r="18" spans="3:8" x14ac:dyDescent="0.25">
      <c r="C18" s="61"/>
      <c r="D18" s="202">
        <v>13</v>
      </c>
      <c r="E18" s="131" t="s">
        <v>401</v>
      </c>
      <c r="F18" s="205">
        <v>77.599999999999994</v>
      </c>
      <c r="G18" s="205">
        <v>2.2200000000000002</v>
      </c>
      <c r="H18" s="11"/>
    </row>
    <row r="19" spans="3:8" x14ac:dyDescent="0.25">
      <c r="C19" s="61"/>
      <c r="D19" s="202">
        <v>14</v>
      </c>
      <c r="E19" s="131" t="s">
        <v>76</v>
      </c>
      <c r="F19" s="205">
        <v>76.44</v>
      </c>
      <c r="G19" s="205">
        <v>2.16</v>
      </c>
      <c r="H19" s="11"/>
    </row>
    <row r="20" spans="3:8" x14ac:dyDescent="0.25">
      <c r="C20" s="61"/>
      <c r="D20" s="202">
        <v>15</v>
      </c>
      <c r="E20" s="131" t="s">
        <v>91</v>
      </c>
      <c r="F20" s="205">
        <v>74.2</v>
      </c>
      <c r="G20" s="205">
        <v>2.73</v>
      </c>
      <c r="H20" s="11"/>
    </row>
    <row r="21" spans="3:8" x14ac:dyDescent="0.25">
      <c r="C21" s="61"/>
      <c r="D21" s="202">
        <v>16</v>
      </c>
      <c r="E21" s="131" t="s">
        <v>83</v>
      </c>
      <c r="F21" s="205">
        <v>73.06</v>
      </c>
      <c r="G21" s="205">
        <v>3.04</v>
      </c>
      <c r="H21" s="11"/>
    </row>
    <row r="22" spans="3:8" x14ac:dyDescent="0.25">
      <c r="C22" s="61"/>
      <c r="D22" s="202">
        <v>17</v>
      </c>
      <c r="E22" s="131" t="s">
        <v>32</v>
      </c>
      <c r="F22" s="205">
        <v>72.28</v>
      </c>
      <c r="G22" s="205">
        <v>1.76</v>
      </c>
      <c r="H22" s="11"/>
    </row>
    <row r="23" spans="3:8" x14ac:dyDescent="0.25">
      <c r="C23" s="61"/>
      <c r="D23" s="202">
        <v>18</v>
      </c>
      <c r="E23" s="59" t="s">
        <v>638</v>
      </c>
      <c r="F23" s="210">
        <v>71.7</v>
      </c>
      <c r="G23" s="205">
        <v>14.44</v>
      </c>
      <c r="H23" s="11"/>
    </row>
    <row r="24" spans="3:8" x14ac:dyDescent="0.25">
      <c r="C24" s="61"/>
      <c r="D24" s="202">
        <v>19</v>
      </c>
      <c r="E24" s="131" t="s">
        <v>38</v>
      </c>
      <c r="F24" s="205">
        <v>70.53</v>
      </c>
      <c r="G24" s="205">
        <v>10.31</v>
      </c>
      <c r="H24" s="11"/>
    </row>
    <row r="25" spans="3:8" x14ac:dyDescent="0.25">
      <c r="C25" s="61"/>
      <c r="D25" s="202">
        <v>20</v>
      </c>
      <c r="E25" s="59" t="s">
        <v>640</v>
      </c>
      <c r="F25" s="210">
        <v>69.86</v>
      </c>
      <c r="G25" s="205">
        <v>14.61</v>
      </c>
      <c r="H25" s="11"/>
    </row>
    <row r="26" spans="3:8" x14ac:dyDescent="0.25">
      <c r="C26" s="61"/>
      <c r="D26" s="202">
        <v>21</v>
      </c>
      <c r="E26" s="131" t="s">
        <v>402</v>
      </c>
      <c r="F26" s="205">
        <v>69.13</v>
      </c>
      <c r="G26" s="205">
        <v>2.2000000000000002</v>
      </c>
      <c r="H26" s="11"/>
    </row>
    <row r="27" spans="3:8" x14ac:dyDescent="0.25">
      <c r="C27" s="61"/>
      <c r="D27" s="202">
        <v>22</v>
      </c>
      <c r="E27" s="131" t="s">
        <v>639</v>
      </c>
      <c r="F27" s="205">
        <v>67.02</v>
      </c>
      <c r="G27" s="205">
        <v>3.93</v>
      </c>
      <c r="H27" s="11"/>
    </row>
    <row r="28" spans="3:8" x14ac:dyDescent="0.25">
      <c r="C28" s="61"/>
      <c r="D28" s="202">
        <v>23</v>
      </c>
      <c r="E28" s="131" t="s">
        <v>33</v>
      </c>
      <c r="F28" s="205">
        <v>64.63</v>
      </c>
      <c r="G28" s="205">
        <v>9.02</v>
      </c>
      <c r="H28" s="11"/>
    </row>
    <row r="29" spans="3:8" x14ac:dyDescent="0.25">
      <c r="C29" s="61"/>
      <c r="D29" s="209">
        <v>24</v>
      </c>
      <c r="E29" s="212" t="s">
        <v>31</v>
      </c>
      <c r="F29" s="211">
        <v>64.52</v>
      </c>
      <c r="G29" s="211">
        <v>11.41</v>
      </c>
      <c r="H29" s="11"/>
    </row>
    <row r="30" spans="3:8" x14ac:dyDescent="0.25">
      <c r="C30" s="61"/>
      <c r="D30" s="202">
        <v>25</v>
      </c>
      <c r="E30" s="131" t="s">
        <v>50</v>
      </c>
      <c r="F30" s="205">
        <v>59.66</v>
      </c>
      <c r="G30" s="205">
        <v>9.51</v>
      </c>
      <c r="H30" s="11"/>
    </row>
    <row r="31" spans="3:8" x14ac:dyDescent="0.25">
      <c r="C31" s="61"/>
      <c r="D31" s="202">
        <v>26</v>
      </c>
      <c r="E31" s="131" t="s">
        <v>30</v>
      </c>
      <c r="F31" s="205">
        <v>58.09</v>
      </c>
      <c r="G31" s="205">
        <v>2.82</v>
      </c>
      <c r="H31" s="11"/>
    </row>
    <row r="32" spans="3:8" x14ac:dyDescent="0.25">
      <c r="C32" s="61"/>
      <c r="D32" s="202">
        <v>27</v>
      </c>
      <c r="E32" s="131" t="s">
        <v>69</v>
      </c>
      <c r="F32" s="205">
        <v>56.4</v>
      </c>
      <c r="G32" s="205">
        <v>7.02</v>
      </c>
      <c r="H32" s="11"/>
    </row>
    <row r="33" spans="3:14" x14ac:dyDescent="0.25">
      <c r="C33" s="61"/>
      <c r="D33" s="202">
        <v>28</v>
      </c>
      <c r="E33" s="131" t="s">
        <v>70</v>
      </c>
      <c r="F33" s="205">
        <v>56.35</v>
      </c>
      <c r="G33" s="205">
        <v>4.7699999999999996</v>
      </c>
      <c r="H33" s="11"/>
    </row>
    <row r="34" spans="3:14" x14ac:dyDescent="0.25">
      <c r="C34" s="61"/>
      <c r="D34" s="202">
        <v>29</v>
      </c>
      <c r="E34" s="131" t="s">
        <v>48</v>
      </c>
      <c r="F34" s="205">
        <v>56.16</v>
      </c>
      <c r="G34" s="205">
        <v>4.34</v>
      </c>
      <c r="H34" s="11"/>
    </row>
    <row r="35" spans="3:14" x14ac:dyDescent="0.25">
      <c r="C35" s="61"/>
      <c r="D35" s="202">
        <v>30</v>
      </c>
      <c r="E35" s="131" t="s">
        <v>41</v>
      </c>
      <c r="F35" s="205">
        <v>54.45</v>
      </c>
      <c r="G35" s="205">
        <v>12.72</v>
      </c>
      <c r="H35" s="11"/>
    </row>
    <row r="36" spans="3:14" x14ac:dyDescent="0.25">
      <c r="C36" s="61"/>
      <c r="D36" s="64">
        <v>31</v>
      </c>
      <c r="E36" s="131" t="s">
        <v>34</v>
      </c>
      <c r="F36" s="205">
        <v>53.28</v>
      </c>
      <c r="G36" s="205">
        <v>3.11</v>
      </c>
      <c r="H36" s="11"/>
    </row>
    <row r="37" spans="3:14" x14ac:dyDescent="0.25">
      <c r="C37" s="61"/>
      <c r="D37" s="64">
        <v>32</v>
      </c>
      <c r="E37" s="131" t="s">
        <v>37</v>
      </c>
      <c r="F37" s="205">
        <v>52.95</v>
      </c>
      <c r="G37" s="205">
        <v>2.19</v>
      </c>
      <c r="H37" s="11"/>
    </row>
    <row r="38" spans="3:14" x14ac:dyDescent="0.25">
      <c r="C38" s="61"/>
      <c r="D38" s="64">
        <v>33</v>
      </c>
      <c r="E38" s="131" t="s">
        <v>74</v>
      </c>
      <c r="F38" s="205">
        <v>52.09</v>
      </c>
      <c r="G38" s="205">
        <v>2.34</v>
      </c>
      <c r="H38" s="11"/>
    </row>
    <row r="39" spans="3:14" x14ac:dyDescent="0.25">
      <c r="C39" s="61"/>
      <c r="D39" s="209">
        <v>34</v>
      </c>
      <c r="E39" s="212" t="s">
        <v>56</v>
      </c>
      <c r="F39" s="211">
        <v>45.03</v>
      </c>
      <c r="G39" s="211">
        <v>2.17</v>
      </c>
      <c r="H39" s="11"/>
    </row>
    <row r="40" spans="3:14" x14ac:dyDescent="0.25">
      <c r="C40" s="61"/>
      <c r="D40" s="213">
        <v>35</v>
      </c>
      <c r="E40" s="214" t="s">
        <v>55</v>
      </c>
      <c r="F40" s="215">
        <v>39.35</v>
      </c>
      <c r="G40" s="215">
        <v>8.35</v>
      </c>
      <c r="H40" s="11"/>
    </row>
    <row r="41" spans="3:14" x14ac:dyDescent="0.25">
      <c r="C41" s="61"/>
      <c r="D41" s="64">
        <v>36</v>
      </c>
      <c r="E41" s="131" t="s">
        <v>40</v>
      </c>
      <c r="F41" s="205">
        <v>13.23</v>
      </c>
      <c r="G41" s="205">
        <v>6.16</v>
      </c>
      <c r="H41" s="11"/>
    </row>
    <row r="42" spans="3:14" ht="15.75" thickBot="1" x14ac:dyDescent="0.3">
      <c r="C42" s="57"/>
      <c r="D42" s="58"/>
      <c r="E42" s="15"/>
      <c r="F42" s="58"/>
      <c r="G42" s="15"/>
      <c r="H42" s="16"/>
      <c r="N42"/>
    </row>
    <row r="44" spans="3:14" x14ac:dyDescent="0.25">
      <c r="G44" s="53"/>
    </row>
  </sheetData>
  <sortState ref="E6:G41">
    <sortCondition descending="1" ref="F6:F41"/>
  </sortState>
  <mergeCells count="1">
    <mergeCell ref="C2:H2"/>
  </mergeCells>
  <hyperlinks>
    <hyperlink ref="A1" location="'List of Figs &amp; Tables'!A1" display="Link to Index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O37"/>
  <sheetViews>
    <sheetView workbookViewId="0">
      <selection activeCell="B31" sqref="B31"/>
    </sheetView>
  </sheetViews>
  <sheetFormatPr defaultRowHeight="15" x14ac:dyDescent="0.25"/>
  <cols>
    <col min="1" max="2" width="9.140625" style="63"/>
    <col min="3" max="3" width="2.7109375" style="63" customWidth="1"/>
    <col min="4" max="4" width="4.28515625" style="63" customWidth="1"/>
    <col min="5" max="5" width="48.42578125" style="63" customWidth="1"/>
    <col min="6" max="6" width="17.7109375" style="63" customWidth="1"/>
    <col min="7" max="7" width="12.42578125" style="63" customWidth="1"/>
    <col min="8" max="8" width="2.7109375" style="63" customWidth="1"/>
    <col min="16" max="16384" width="9.140625" style="63"/>
  </cols>
  <sheetData>
    <row r="1" spans="1:8" ht="15.75" thickBot="1" x14ac:dyDescent="0.3">
      <c r="A1" s="18" t="s">
        <v>89</v>
      </c>
      <c r="B1" s="18"/>
    </row>
    <row r="2" spans="1:8" ht="15.75" thickBot="1" x14ac:dyDescent="0.3">
      <c r="C2" s="314" t="s">
        <v>107</v>
      </c>
      <c r="D2" s="315"/>
      <c r="E2" s="315"/>
      <c r="F2" s="315"/>
      <c r="G2" s="315"/>
      <c r="H2" s="316"/>
    </row>
    <row r="3" spans="1:8" x14ac:dyDescent="0.25">
      <c r="C3" s="61"/>
      <c r="D3" s="64"/>
      <c r="E3" s="64"/>
      <c r="F3" s="64"/>
      <c r="G3" s="8" t="s">
        <v>65</v>
      </c>
      <c r="H3" s="12"/>
    </row>
    <row r="4" spans="1:8" x14ac:dyDescent="0.25">
      <c r="C4" s="61"/>
      <c r="D4" s="64"/>
      <c r="E4" s="64"/>
      <c r="F4" s="8" t="s">
        <v>63</v>
      </c>
      <c r="G4" s="8" t="s">
        <v>59</v>
      </c>
      <c r="H4" s="12"/>
    </row>
    <row r="5" spans="1:8" ht="15.75" thickBot="1" x14ac:dyDescent="0.3">
      <c r="C5" s="61"/>
      <c r="D5" s="58"/>
      <c r="E5" s="9" t="s">
        <v>90</v>
      </c>
      <c r="F5" s="10" t="s">
        <v>64</v>
      </c>
      <c r="G5" s="10" t="s">
        <v>60</v>
      </c>
      <c r="H5" s="12"/>
    </row>
    <row r="6" spans="1:8" x14ac:dyDescent="0.25">
      <c r="C6" s="61"/>
      <c r="D6" s="64">
        <v>1</v>
      </c>
      <c r="E6" s="131" t="s">
        <v>78</v>
      </c>
      <c r="F6" s="205">
        <v>92.04</v>
      </c>
      <c r="G6" s="205">
        <v>0.9</v>
      </c>
      <c r="H6" s="12"/>
    </row>
    <row r="7" spans="1:8" x14ac:dyDescent="0.25">
      <c r="C7" s="61"/>
      <c r="D7" s="64">
        <v>2</v>
      </c>
      <c r="E7" s="131" t="s">
        <v>80</v>
      </c>
      <c r="F7" s="205">
        <v>89.92</v>
      </c>
      <c r="G7" s="205">
        <v>0.42</v>
      </c>
      <c r="H7" s="12"/>
    </row>
    <row r="8" spans="1:8" x14ac:dyDescent="0.25">
      <c r="C8" s="61"/>
      <c r="D8" s="147">
        <v>3</v>
      </c>
      <c r="E8" s="131" t="s">
        <v>79</v>
      </c>
      <c r="F8" s="205">
        <v>86.98</v>
      </c>
      <c r="G8" s="205">
        <v>0.43</v>
      </c>
      <c r="H8" s="12"/>
    </row>
    <row r="9" spans="1:8" x14ac:dyDescent="0.25">
      <c r="C9" s="61"/>
      <c r="D9" s="147">
        <v>4</v>
      </c>
      <c r="E9" s="131" t="s">
        <v>82</v>
      </c>
      <c r="F9" s="205">
        <v>84.61</v>
      </c>
      <c r="G9" s="205">
        <v>0.24</v>
      </c>
      <c r="H9" s="12"/>
    </row>
    <row r="10" spans="1:8" x14ac:dyDescent="0.25">
      <c r="C10" s="61"/>
      <c r="D10" s="147">
        <v>5</v>
      </c>
      <c r="E10" s="131" t="s">
        <v>219</v>
      </c>
      <c r="F10" s="205">
        <v>82.2</v>
      </c>
      <c r="G10" s="205">
        <v>1.08</v>
      </c>
      <c r="H10" s="12"/>
    </row>
    <row r="11" spans="1:8" x14ac:dyDescent="0.25">
      <c r="C11" s="61"/>
      <c r="D11" s="147">
        <v>6</v>
      </c>
      <c r="E11" s="131" t="s">
        <v>87</v>
      </c>
      <c r="F11" s="205">
        <v>81.75</v>
      </c>
      <c r="G11" s="205">
        <v>0.06</v>
      </c>
      <c r="H11" s="12"/>
    </row>
    <row r="12" spans="1:8" x14ac:dyDescent="0.25">
      <c r="C12" s="61"/>
      <c r="D12" s="209">
        <v>7</v>
      </c>
      <c r="E12" s="212" t="s">
        <v>77</v>
      </c>
      <c r="F12" s="211">
        <v>80.040000000000006</v>
      </c>
      <c r="G12" s="211">
        <v>1.51</v>
      </c>
      <c r="H12" s="12"/>
    </row>
    <row r="13" spans="1:8" x14ac:dyDescent="0.25">
      <c r="C13" s="61"/>
      <c r="D13" s="147">
        <v>8</v>
      </c>
      <c r="E13" s="131" t="s">
        <v>75</v>
      </c>
      <c r="F13" s="205">
        <v>78.22</v>
      </c>
      <c r="G13" s="205">
        <v>1.07</v>
      </c>
      <c r="H13" s="12"/>
    </row>
    <row r="14" spans="1:8" x14ac:dyDescent="0.25">
      <c r="C14" s="61"/>
      <c r="D14" s="147">
        <v>9</v>
      </c>
      <c r="E14" s="131" t="s">
        <v>403</v>
      </c>
      <c r="F14" s="205">
        <v>78.17</v>
      </c>
      <c r="G14" s="205">
        <v>0.11</v>
      </c>
      <c r="H14" s="12"/>
    </row>
    <row r="15" spans="1:8" x14ac:dyDescent="0.25">
      <c r="C15" s="61"/>
      <c r="D15" s="202">
        <v>10</v>
      </c>
      <c r="E15" s="131" t="s">
        <v>86</v>
      </c>
      <c r="F15" s="205">
        <v>78.11</v>
      </c>
      <c r="G15" s="205">
        <v>0.03</v>
      </c>
      <c r="H15" s="12"/>
    </row>
    <row r="16" spans="1:8" x14ac:dyDescent="0.25">
      <c r="C16" s="61"/>
      <c r="D16" s="202">
        <v>11</v>
      </c>
      <c r="E16" s="131" t="s">
        <v>26</v>
      </c>
      <c r="F16" s="205">
        <v>74.08</v>
      </c>
      <c r="G16" s="205">
        <v>7.0000000000000007E-2</v>
      </c>
      <c r="H16" s="12"/>
    </row>
    <row r="17" spans="3:8" x14ac:dyDescent="0.25">
      <c r="C17" s="61"/>
      <c r="D17" s="202">
        <v>12</v>
      </c>
      <c r="E17" s="131" t="s">
        <v>42</v>
      </c>
      <c r="F17" s="205">
        <v>73.55</v>
      </c>
      <c r="G17" s="205">
        <v>1.06</v>
      </c>
      <c r="H17" s="12"/>
    </row>
    <row r="18" spans="3:8" x14ac:dyDescent="0.25">
      <c r="C18" s="61"/>
      <c r="D18" s="202">
        <v>13</v>
      </c>
      <c r="E18" s="131" t="s">
        <v>81</v>
      </c>
      <c r="F18" s="205">
        <v>72.930000000000007</v>
      </c>
      <c r="G18" s="205">
        <v>0.28999999999999998</v>
      </c>
      <c r="H18" s="12"/>
    </row>
    <row r="19" spans="3:8" x14ac:dyDescent="0.25">
      <c r="C19" s="14"/>
      <c r="D19" s="202">
        <v>14</v>
      </c>
      <c r="E19" s="131" t="s">
        <v>404</v>
      </c>
      <c r="F19" s="205">
        <v>72.42</v>
      </c>
      <c r="G19" s="205">
        <v>1.1100000000000001</v>
      </c>
      <c r="H19" s="11"/>
    </row>
    <row r="20" spans="3:8" x14ac:dyDescent="0.25">
      <c r="C20" s="14"/>
      <c r="D20" s="202">
        <v>15</v>
      </c>
      <c r="E20" s="131" t="s">
        <v>85</v>
      </c>
      <c r="F20" s="205">
        <v>71.959999999999994</v>
      </c>
      <c r="G20" s="205">
        <v>0.06</v>
      </c>
      <c r="H20" s="11"/>
    </row>
    <row r="21" spans="3:8" x14ac:dyDescent="0.25">
      <c r="C21" s="14"/>
      <c r="D21" s="202">
        <v>16</v>
      </c>
      <c r="E21" s="131" t="s">
        <v>45</v>
      </c>
      <c r="F21" s="205">
        <v>70.400000000000006</v>
      </c>
      <c r="G21" s="205">
        <v>0.26</v>
      </c>
      <c r="H21" s="11"/>
    </row>
    <row r="22" spans="3:8" x14ac:dyDescent="0.25">
      <c r="C22" s="14"/>
      <c r="D22" s="202">
        <v>17</v>
      </c>
      <c r="E22" s="131" t="s">
        <v>47</v>
      </c>
      <c r="F22" s="205">
        <v>67.959999999999994</v>
      </c>
      <c r="G22" s="205">
        <v>1.38</v>
      </c>
      <c r="H22" s="11"/>
    </row>
    <row r="23" spans="3:8" x14ac:dyDescent="0.25">
      <c r="C23" s="14"/>
      <c r="D23" s="202">
        <v>18</v>
      </c>
      <c r="E23" s="131" t="s">
        <v>406</v>
      </c>
      <c r="F23" s="205">
        <v>67.849999999999994</v>
      </c>
      <c r="G23" s="205">
        <v>0.28999999999999998</v>
      </c>
      <c r="H23" s="11"/>
    </row>
    <row r="24" spans="3:8" x14ac:dyDescent="0.25">
      <c r="C24" s="14"/>
      <c r="D24" s="202">
        <v>19</v>
      </c>
      <c r="E24" s="131" t="s">
        <v>35</v>
      </c>
      <c r="F24" s="205">
        <v>67.290000000000006</v>
      </c>
      <c r="G24" s="205">
        <v>0.86</v>
      </c>
      <c r="H24" s="11"/>
    </row>
    <row r="25" spans="3:8" x14ac:dyDescent="0.25">
      <c r="C25" s="14"/>
      <c r="D25" s="202">
        <v>20</v>
      </c>
      <c r="E25" s="131" t="s">
        <v>24</v>
      </c>
      <c r="F25" s="205">
        <v>65.89</v>
      </c>
      <c r="G25" s="205">
        <v>0.28999999999999998</v>
      </c>
      <c r="H25" s="11"/>
    </row>
    <row r="26" spans="3:8" x14ac:dyDescent="0.25">
      <c r="C26" s="14"/>
      <c r="D26" s="202">
        <v>21</v>
      </c>
      <c r="E26" s="131" t="s">
        <v>407</v>
      </c>
      <c r="F26" s="205">
        <v>65.75</v>
      </c>
      <c r="G26" s="205">
        <v>0.28999999999999998</v>
      </c>
      <c r="H26" s="11"/>
    </row>
    <row r="27" spans="3:8" x14ac:dyDescent="0.25">
      <c r="C27" s="14"/>
      <c r="D27" s="202">
        <v>22</v>
      </c>
      <c r="E27" s="131" t="s">
        <v>84</v>
      </c>
      <c r="F27" s="205">
        <v>62.6</v>
      </c>
      <c r="G27" s="205">
        <v>0.12</v>
      </c>
      <c r="H27" s="11"/>
    </row>
    <row r="28" spans="3:8" x14ac:dyDescent="0.25">
      <c r="C28" s="14"/>
      <c r="D28" s="209">
        <v>23</v>
      </c>
      <c r="E28" s="212" t="s">
        <v>641</v>
      </c>
      <c r="F28" s="211">
        <v>62.01</v>
      </c>
      <c r="G28" s="211">
        <v>1.0900000000000001</v>
      </c>
      <c r="H28" s="11"/>
    </row>
    <row r="29" spans="3:8" x14ac:dyDescent="0.25">
      <c r="C29" s="14"/>
      <c r="D29" s="202">
        <v>24</v>
      </c>
      <c r="E29" s="131" t="s">
        <v>39</v>
      </c>
      <c r="F29" s="205">
        <v>57.23</v>
      </c>
      <c r="G29" s="205">
        <v>1.34</v>
      </c>
      <c r="H29" s="11"/>
    </row>
    <row r="30" spans="3:8" x14ac:dyDescent="0.25">
      <c r="C30" s="14"/>
      <c r="D30" s="202">
        <v>25</v>
      </c>
      <c r="E30" s="131" t="s">
        <v>642</v>
      </c>
      <c r="F30" s="205">
        <v>54.15</v>
      </c>
      <c r="G30" s="205">
        <v>0.01</v>
      </c>
      <c r="H30" s="11"/>
    </row>
    <row r="31" spans="3:8" x14ac:dyDescent="0.25">
      <c r="C31" s="14"/>
      <c r="D31" s="202">
        <v>26</v>
      </c>
      <c r="E31" s="131" t="s">
        <v>408</v>
      </c>
      <c r="F31" s="205">
        <v>51.35</v>
      </c>
      <c r="G31" s="205">
        <v>0.04</v>
      </c>
      <c r="H31" s="11"/>
    </row>
    <row r="32" spans="3:8" x14ac:dyDescent="0.25">
      <c r="C32" s="14"/>
      <c r="D32" s="202">
        <v>27</v>
      </c>
      <c r="E32" s="131" t="s">
        <v>43</v>
      </c>
      <c r="F32" s="205">
        <v>48.95</v>
      </c>
      <c r="G32" s="205">
        <v>1.0900000000000001</v>
      </c>
      <c r="H32" s="11"/>
    </row>
    <row r="33" spans="3:8" x14ac:dyDescent="0.25">
      <c r="C33" s="14"/>
      <c r="D33" s="209">
        <v>28</v>
      </c>
      <c r="E33" s="212" t="s">
        <v>36</v>
      </c>
      <c r="F33" s="211">
        <v>48.18</v>
      </c>
      <c r="G33" s="211">
        <v>0.13</v>
      </c>
      <c r="H33" s="11"/>
    </row>
    <row r="34" spans="3:8" x14ac:dyDescent="0.25">
      <c r="C34" s="14"/>
      <c r="D34" s="202">
        <v>29</v>
      </c>
      <c r="E34" s="131" t="s">
        <v>88</v>
      </c>
      <c r="F34" s="205">
        <v>31.52</v>
      </c>
      <c r="G34" s="205">
        <v>0.02</v>
      </c>
      <c r="H34" s="11"/>
    </row>
    <row r="35" spans="3:8" ht="15.75" thickBot="1" x14ac:dyDescent="0.3">
      <c r="C35" s="17"/>
      <c r="D35" s="15"/>
      <c r="E35" s="15"/>
      <c r="F35" s="15"/>
      <c r="G35" s="15"/>
      <c r="H35" s="16"/>
    </row>
    <row r="37" spans="3:8" x14ac:dyDescent="0.25">
      <c r="G37" s="53"/>
    </row>
  </sheetData>
  <sortState ref="E6:G38">
    <sortCondition descending="1" ref="F6:F38"/>
  </sortState>
  <mergeCells count="1">
    <mergeCell ref="C2:H2"/>
  </mergeCells>
  <hyperlinks>
    <hyperlink ref="A1" location="'List of Figs &amp; Tables'!A1" display="Link to Index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T125"/>
  <sheetViews>
    <sheetView topLeftCell="A40" zoomScale="68" zoomScaleNormal="68" workbookViewId="0">
      <selection activeCell="C73" sqref="C73:L74"/>
    </sheetView>
  </sheetViews>
  <sheetFormatPr defaultRowHeight="15" x14ac:dyDescent="0.25"/>
  <cols>
    <col min="1" max="1" width="9.140625" style="64"/>
    <col min="2" max="2" width="50" style="64" bestFit="1" customWidth="1"/>
    <col min="3" max="3" width="9.85546875" style="64" customWidth="1"/>
    <col min="4" max="4" width="9.7109375" style="64" customWidth="1"/>
    <col min="5" max="5" width="9.85546875" style="258" bestFit="1" customWidth="1"/>
    <col min="6" max="6" width="9.85546875" style="64" bestFit="1" customWidth="1"/>
    <col min="7" max="7" width="9.140625" style="64"/>
    <col min="8" max="8" width="9.85546875" style="64" customWidth="1"/>
    <col min="9" max="9" width="8.5703125" style="64" bestFit="1" customWidth="1"/>
    <col min="10" max="11" width="9.85546875" style="64" bestFit="1" customWidth="1"/>
    <col min="12" max="12" width="9.140625" style="64"/>
    <col min="14" max="14" width="56.5703125" style="64" bestFit="1" customWidth="1"/>
    <col min="15" max="15" width="11.7109375" customWidth="1"/>
    <col min="16" max="16" width="11.85546875" customWidth="1"/>
    <col min="18" max="27" width="9.140625" style="64"/>
    <col min="28" max="28" width="9.140625" style="64" customWidth="1"/>
    <col min="29" max="31" width="9.140625" style="64"/>
    <col min="32" max="32" width="45.28515625" style="64" customWidth="1"/>
    <col min="33" max="16384" width="9.140625" style="64"/>
  </cols>
  <sheetData>
    <row r="1" spans="1:20" x14ac:dyDescent="0.25">
      <c r="A1" s="96" t="s">
        <v>89</v>
      </c>
    </row>
    <row r="2" spans="1:20" x14ac:dyDescent="0.25">
      <c r="B2" s="97" t="s">
        <v>114</v>
      </c>
    </row>
    <row r="3" spans="1:20" ht="15.75" thickBot="1" x14ac:dyDescent="0.3">
      <c r="A3" s="55"/>
      <c r="B3" s="56"/>
      <c r="C3" s="56"/>
    </row>
    <row r="4" spans="1:20" ht="15.75" thickBot="1" x14ac:dyDescent="0.3">
      <c r="A4" s="102"/>
      <c r="B4" s="103"/>
      <c r="C4" s="317" t="s">
        <v>23</v>
      </c>
      <c r="D4" s="317"/>
      <c r="E4" s="317"/>
      <c r="F4" s="317"/>
      <c r="G4" s="317"/>
      <c r="H4" s="318" t="s">
        <v>111</v>
      </c>
      <c r="I4" s="317"/>
      <c r="J4" s="317"/>
      <c r="K4" s="317"/>
      <c r="L4" s="319"/>
    </row>
    <row r="5" spans="1:20" ht="15.75" thickBot="1" x14ac:dyDescent="0.3">
      <c r="A5" s="102"/>
      <c r="B5" s="103"/>
      <c r="C5" s="104">
        <v>2018</v>
      </c>
      <c r="D5" s="104">
        <v>2017</v>
      </c>
      <c r="E5" s="104">
        <v>2016</v>
      </c>
      <c r="F5" s="104">
        <v>2015</v>
      </c>
      <c r="G5" s="104">
        <v>2014</v>
      </c>
      <c r="H5" s="132">
        <v>2018</v>
      </c>
      <c r="I5" s="104">
        <v>2017</v>
      </c>
      <c r="J5" s="104">
        <v>2016</v>
      </c>
      <c r="K5" s="104">
        <v>2015</v>
      </c>
      <c r="L5" s="105">
        <v>2014</v>
      </c>
    </row>
    <row r="6" spans="1:20" ht="15" customHeight="1" x14ac:dyDescent="0.25">
      <c r="A6" s="321" t="s">
        <v>100</v>
      </c>
      <c r="B6" s="231" t="s">
        <v>62</v>
      </c>
      <c r="C6" s="235">
        <v>67.828921478240588</v>
      </c>
      <c r="D6" s="235">
        <v>68.727747443276101</v>
      </c>
      <c r="E6" s="163">
        <v>66.871823329109247</v>
      </c>
      <c r="F6" s="221">
        <v>77.705749989495231</v>
      </c>
      <c r="G6" s="222">
        <v>85.902260972254624</v>
      </c>
      <c r="H6" s="240" t="s">
        <v>524</v>
      </c>
      <c r="I6" s="223" t="s">
        <v>409</v>
      </c>
      <c r="J6" s="223" t="s">
        <v>225</v>
      </c>
      <c r="K6" s="223" t="s">
        <v>144</v>
      </c>
      <c r="L6" s="243" t="s">
        <v>303</v>
      </c>
      <c r="N6" s="92"/>
      <c r="R6" s="98"/>
    </row>
    <row r="7" spans="1:20" x14ac:dyDescent="0.25">
      <c r="A7" s="322"/>
      <c r="B7" s="231" t="s">
        <v>69</v>
      </c>
      <c r="C7" s="235">
        <v>56.395921336180535</v>
      </c>
      <c r="D7" s="235">
        <v>54.523901866465231</v>
      </c>
      <c r="E7" s="259">
        <v>68.134407862918394</v>
      </c>
      <c r="F7" s="221">
        <v>67.988135967558691</v>
      </c>
      <c r="G7" s="222">
        <v>64.467485342916419</v>
      </c>
      <c r="H7" s="240" t="s">
        <v>525</v>
      </c>
      <c r="I7" s="223" t="s">
        <v>410</v>
      </c>
      <c r="J7" s="223" t="s">
        <v>226</v>
      </c>
      <c r="K7" s="223" t="s">
        <v>190</v>
      </c>
      <c r="L7" s="244" t="s">
        <v>304</v>
      </c>
      <c r="N7" s="92"/>
      <c r="R7" s="98"/>
    </row>
    <row r="8" spans="1:20" x14ac:dyDescent="0.25">
      <c r="A8" s="322"/>
      <c r="B8" s="231" t="s">
        <v>87</v>
      </c>
      <c r="C8" s="235">
        <v>81.754687948101122</v>
      </c>
      <c r="D8" s="235">
        <v>85.059949101051387</v>
      </c>
      <c r="E8" s="259">
        <v>87.0111954358227</v>
      </c>
      <c r="F8" s="221">
        <v>85.692969481645846</v>
      </c>
      <c r="G8" s="222">
        <v>96.815113875597433</v>
      </c>
      <c r="H8" s="240" t="s">
        <v>526</v>
      </c>
      <c r="I8" s="223" t="s">
        <v>411</v>
      </c>
      <c r="J8" s="223" t="s">
        <v>227</v>
      </c>
      <c r="K8" s="223" t="s">
        <v>173</v>
      </c>
      <c r="L8" s="244" t="s">
        <v>305</v>
      </c>
      <c r="N8" s="92"/>
      <c r="R8" s="98"/>
    </row>
    <row r="9" spans="1:20" x14ac:dyDescent="0.25">
      <c r="A9" s="322"/>
      <c r="B9" s="231" t="s">
        <v>412</v>
      </c>
      <c r="C9" s="235">
        <v>76.437296996016002</v>
      </c>
      <c r="D9" s="235">
        <v>91.249341019308687</v>
      </c>
      <c r="E9" s="246">
        <v>78.655266376279329</v>
      </c>
      <c r="F9" s="221">
        <v>78.76398481094175</v>
      </c>
      <c r="G9" s="221">
        <v>77.53240304276089</v>
      </c>
      <c r="H9" s="240" t="s">
        <v>527</v>
      </c>
      <c r="I9" s="223" t="s">
        <v>413</v>
      </c>
      <c r="J9" s="223" t="s">
        <v>228</v>
      </c>
      <c r="K9" s="223" t="s">
        <v>162</v>
      </c>
      <c r="L9" s="244" t="s">
        <v>306</v>
      </c>
      <c r="N9" s="92"/>
      <c r="R9" s="98"/>
      <c r="T9"/>
    </row>
    <row r="10" spans="1:20" x14ac:dyDescent="0.25">
      <c r="A10" s="322"/>
      <c r="B10" s="231" t="s">
        <v>368</v>
      </c>
      <c r="C10" s="235">
        <v>78.111494980588759</v>
      </c>
      <c r="D10" s="235">
        <v>70.406278656938099</v>
      </c>
      <c r="E10" s="259">
        <v>59.118246815223138</v>
      </c>
      <c r="F10" s="221">
        <v>60.988423489377951</v>
      </c>
      <c r="G10" s="222">
        <v>68.522632864846159</v>
      </c>
      <c r="H10" s="240" t="s">
        <v>528</v>
      </c>
      <c r="I10" s="223" t="s">
        <v>414</v>
      </c>
      <c r="J10" s="223" t="s">
        <v>229</v>
      </c>
      <c r="K10" s="223" t="s">
        <v>151</v>
      </c>
      <c r="L10" s="244" t="s">
        <v>307</v>
      </c>
      <c r="N10" s="92"/>
      <c r="R10" s="98"/>
      <c r="T10"/>
    </row>
    <row r="11" spans="1:20" x14ac:dyDescent="0.25">
      <c r="A11" s="322"/>
      <c r="B11" s="231" t="s">
        <v>77</v>
      </c>
      <c r="C11" s="235">
        <v>80.039994210003485</v>
      </c>
      <c r="D11" s="235">
        <v>88.466048922419844</v>
      </c>
      <c r="E11" s="259">
        <v>94.181719096387042</v>
      </c>
      <c r="F11" s="221">
        <v>89.690724272825292</v>
      </c>
      <c r="G11" s="222">
        <v>97.4796902494666</v>
      </c>
      <c r="H11" s="240" t="s">
        <v>529</v>
      </c>
      <c r="I11" s="223" t="s">
        <v>415</v>
      </c>
      <c r="J11" s="223" t="s">
        <v>230</v>
      </c>
      <c r="K11" s="223" t="s">
        <v>152</v>
      </c>
      <c r="L11" s="244" t="s">
        <v>308</v>
      </c>
      <c r="N11" s="92"/>
      <c r="R11" s="98"/>
      <c r="T11"/>
    </row>
    <row r="12" spans="1:20" ht="15" customHeight="1" x14ac:dyDescent="0.25">
      <c r="A12" s="323" t="s">
        <v>110</v>
      </c>
      <c r="B12" s="232" t="s">
        <v>369</v>
      </c>
      <c r="C12" s="225">
        <v>89.916472499681561</v>
      </c>
      <c r="D12" s="225">
        <v>72.233268499255601</v>
      </c>
      <c r="E12" s="249">
        <v>87.85395484562207</v>
      </c>
      <c r="F12" s="225">
        <v>93.633026262443792</v>
      </c>
      <c r="G12" s="225">
        <v>95.224749921351048</v>
      </c>
      <c r="H12" s="241" t="s">
        <v>617</v>
      </c>
      <c r="I12" s="226" t="s">
        <v>416</v>
      </c>
      <c r="J12" s="228" t="s">
        <v>231</v>
      </c>
      <c r="K12" s="226" t="s">
        <v>157</v>
      </c>
      <c r="L12" s="237" t="s">
        <v>309</v>
      </c>
      <c r="N12" s="92"/>
      <c r="R12" s="98"/>
      <c r="T12"/>
    </row>
    <row r="13" spans="1:20" x14ac:dyDescent="0.25">
      <c r="A13" s="323"/>
      <c r="B13" s="232" t="s">
        <v>91</v>
      </c>
      <c r="C13" s="225">
        <v>74.195220989078052</v>
      </c>
      <c r="D13" s="225">
        <v>58.742825330645388</v>
      </c>
      <c r="E13" s="249">
        <v>63.494352439172786</v>
      </c>
      <c r="F13" s="224">
        <v>65.365762053966819</v>
      </c>
      <c r="G13" s="225">
        <v>60.169424070579971</v>
      </c>
      <c r="H13" s="241" t="s">
        <v>530</v>
      </c>
      <c r="I13" s="227" t="s">
        <v>417</v>
      </c>
      <c r="J13" s="228" t="s">
        <v>232</v>
      </c>
      <c r="K13" s="227" t="s">
        <v>196</v>
      </c>
      <c r="L13" s="237" t="s">
        <v>310</v>
      </c>
      <c r="N13" s="92"/>
      <c r="R13" s="98"/>
      <c r="T13"/>
    </row>
    <row r="14" spans="1:20" x14ac:dyDescent="0.25">
      <c r="A14" s="323"/>
      <c r="B14" s="232" t="s">
        <v>74</v>
      </c>
      <c r="C14" s="225">
        <v>52.086612119252287</v>
      </c>
      <c r="D14" s="225">
        <v>35.63264803248137</v>
      </c>
      <c r="E14" s="249">
        <v>33.024612493823895</v>
      </c>
      <c r="F14" s="224">
        <v>49.047808208473548</v>
      </c>
      <c r="G14" s="225">
        <v>41.291555968606268</v>
      </c>
      <c r="H14" s="241" t="s">
        <v>531</v>
      </c>
      <c r="I14" s="227" t="s">
        <v>418</v>
      </c>
      <c r="J14" s="228" t="s">
        <v>233</v>
      </c>
      <c r="K14" s="227" t="s">
        <v>194</v>
      </c>
      <c r="L14" s="237" t="s">
        <v>311</v>
      </c>
      <c r="N14" s="92"/>
      <c r="R14" s="98"/>
      <c r="T14"/>
    </row>
    <row r="15" spans="1:20" x14ac:dyDescent="0.25">
      <c r="A15" s="323"/>
      <c r="B15" s="232" t="s">
        <v>70</v>
      </c>
      <c r="C15" s="225">
        <v>56.346066661014369</v>
      </c>
      <c r="D15" s="225">
        <v>61.485166439040526</v>
      </c>
      <c r="E15" s="249">
        <v>57.43706273064462</v>
      </c>
      <c r="F15" s="224">
        <v>64.450968345959097</v>
      </c>
      <c r="G15" s="225">
        <v>59.429884262950047</v>
      </c>
      <c r="H15" s="241" t="s">
        <v>532</v>
      </c>
      <c r="I15" s="227" t="s">
        <v>419</v>
      </c>
      <c r="J15" s="228" t="s">
        <v>234</v>
      </c>
      <c r="K15" s="227" t="s">
        <v>206</v>
      </c>
      <c r="L15" s="237" t="s">
        <v>312</v>
      </c>
      <c r="N15" s="92"/>
      <c r="R15" s="98"/>
      <c r="T15"/>
    </row>
    <row r="16" spans="1:20" ht="15" customHeight="1" x14ac:dyDescent="0.25">
      <c r="A16" s="323"/>
      <c r="B16" s="232" t="s">
        <v>78</v>
      </c>
      <c r="C16" s="225">
        <v>92.038235198811208</v>
      </c>
      <c r="D16" s="225">
        <v>90.017445402458947</v>
      </c>
      <c r="E16" s="249">
        <v>94.472000463442996</v>
      </c>
      <c r="F16" s="224">
        <v>90.51387506935977</v>
      </c>
      <c r="G16" s="225">
        <v>96.136484394689674</v>
      </c>
      <c r="H16" s="241" t="s">
        <v>618</v>
      </c>
      <c r="I16" s="226" t="s">
        <v>420</v>
      </c>
      <c r="J16" s="228" t="s">
        <v>235</v>
      </c>
      <c r="K16" s="226" t="s">
        <v>154</v>
      </c>
      <c r="L16" s="237" t="s">
        <v>313</v>
      </c>
      <c r="N16" s="92"/>
      <c r="R16" s="98"/>
      <c r="T16"/>
    </row>
    <row r="17" spans="1:20" x14ac:dyDescent="0.25">
      <c r="A17" s="323"/>
      <c r="B17" s="232" t="s">
        <v>71</v>
      </c>
      <c r="C17" s="225">
        <v>84.759090093700934</v>
      </c>
      <c r="D17" s="225">
        <v>78.557017673576183</v>
      </c>
      <c r="E17" s="249">
        <v>83.243550617121798</v>
      </c>
      <c r="F17" s="224">
        <v>82.626497996687775</v>
      </c>
      <c r="G17" s="225">
        <v>87.618742933160263</v>
      </c>
      <c r="H17" s="241" t="s">
        <v>619</v>
      </c>
      <c r="I17" s="226" t="s">
        <v>421</v>
      </c>
      <c r="J17" s="228" t="s">
        <v>236</v>
      </c>
      <c r="K17" s="226" t="s">
        <v>167</v>
      </c>
      <c r="L17" s="237" t="s">
        <v>314</v>
      </c>
      <c r="N17" s="92"/>
      <c r="R17" s="98"/>
      <c r="T17"/>
    </row>
    <row r="18" spans="1:20" x14ac:dyDescent="0.25">
      <c r="A18" s="323"/>
      <c r="B18" s="232" t="s">
        <v>422</v>
      </c>
      <c r="C18" s="225">
        <v>72.931925849201633</v>
      </c>
      <c r="D18" s="225">
        <v>57.303848752635169</v>
      </c>
      <c r="E18" s="249">
        <v>61.136157825241931</v>
      </c>
      <c r="F18" s="224">
        <v>57.867529148586314</v>
      </c>
      <c r="G18" s="225">
        <v>76.364344015330559</v>
      </c>
      <c r="H18" s="241" t="s">
        <v>533</v>
      </c>
      <c r="I18" s="227" t="s">
        <v>423</v>
      </c>
      <c r="J18" s="228" t="s">
        <v>237</v>
      </c>
      <c r="K18" s="227" t="s">
        <v>207</v>
      </c>
      <c r="L18" s="237" t="s">
        <v>315</v>
      </c>
      <c r="N18" s="92"/>
      <c r="R18" s="98"/>
      <c r="T18"/>
    </row>
    <row r="19" spans="1:20" x14ac:dyDescent="0.25">
      <c r="A19" s="323"/>
      <c r="B19" s="232" t="s">
        <v>82</v>
      </c>
      <c r="C19" s="225">
        <v>84.608355490562801</v>
      </c>
      <c r="D19" s="225">
        <v>80.926081867142855</v>
      </c>
      <c r="E19" s="249">
        <v>91.631574283641115</v>
      </c>
      <c r="F19" s="224">
        <v>87.108169706808965</v>
      </c>
      <c r="G19" s="225">
        <v>100</v>
      </c>
      <c r="H19" s="241" t="s">
        <v>620</v>
      </c>
      <c r="I19" s="226" t="s">
        <v>424</v>
      </c>
      <c r="J19" s="228" t="s">
        <v>238</v>
      </c>
      <c r="K19" s="226" t="s">
        <v>155</v>
      </c>
      <c r="L19" s="237" t="s">
        <v>316</v>
      </c>
      <c r="N19" s="92"/>
      <c r="R19" s="98"/>
      <c r="T19"/>
    </row>
    <row r="20" spans="1:20" x14ac:dyDescent="0.25">
      <c r="A20" s="323"/>
      <c r="B20" s="232" t="s">
        <v>79</v>
      </c>
      <c r="C20" s="225">
        <v>86.981179888475722</v>
      </c>
      <c r="D20" s="225">
        <v>79.187942195506949</v>
      </c>
      <c r="E20" s="249">
        <v>88.976047131394637</v>
      </c>
      <c r="F20" s="224">
        <v>82.098220292795929</v>
      </c>
      <c r="G20" s="225">
        <v>81.546346474009709</v>
      </c>
      <c r="H20" s="241" t="s">
        <v>621</v>
      </c>
      <c r="I20" s="226" t="s">
        <v>425</v>
      </c>
      <c r="J20" s="228" t="s">
        <v>239</v>
      </c>
      <c r="K20" s="226" t="s">
        <v>156</v>
      </c>
      <c r="L20" s="237" t="s">
        <v>317</v>
      </c>
      <c r="N20" s="92"/>
      <c r="R20" s="98"/>
      <c r="T20"/>
    </row>
    <row r="21" spans="1:20" x14ac:dyDescent="0.25">
      <c r="A21" s="323"/>
      <c r="B21" s="232" t="s">
        <v>73</v>
      </c>
      <c r="C21" s="225">
        <v>80.405834152646932</v>
      </c>
      <c r="D21" s="225">
        <v>75.540819951212853</v>
      </c>
      <c r="E21" s="249">
        <v>79.185678073533921</v>
      </c>
      <c r="F21" s="224">
        <v>68.145948221788444</v>
      </c>
      <c r="G21" s="225">
        <v>78.815140511883229</v>
      </c>
      <c r="H21" s="241" t="s">
        <v>534</v>
      </c>
      <c r="I21" s="227" t="s">
        <v>426</v>
      </c>
      <c r="J21" s="226" t="s">
        <v>240</v>
      </c>
      <c r="K21" s="227" t="s">
        <v>171</v>
      </c>
      <c r="L21" s="237" t="s">
        <v>318</v>
      </c>
      <c r="N21" s="92"/>
      <c r="R21" s="98"/>
      <c r="T21"/>
    </row>
    <row r="22" spans="1:20" x14ac:dyDescent="0.25">
      <c r="A22" s="323"/>
      <c r="B22" s="232" t="s">
        <v>72</v>
      </c>
      <c r="C22" s="225">
        <v>91.354352306560003</v>
      </c>
      <c r="D22" s="225">
        <v>91.525168477628142</v>
      </c>
      <c r="E22" s="249">
        <v>93.160885469151808</v>
      </c>
      <c r="F22" s="224">
        <v>89.514256270158498</v>
      </c>
      <c r="G22" s="225">
        <v>97.347253402879659</v>
      </c>
      <c r="H22" s="241" t="s">
        <v>622</v>
      </c>
      <c r="I22" s="226" t="s">
        <v>427</v>
      </c>
      <c r="J22" s="226" t="s">
        <v>241</v>
      </c>
      <c r="K22" s="226" t="s">
        <v>150</v>
      </c>
      <c r="L22" s="237" t="s">
        <v>319</v>
      </c>
      <c r="N22" s="92"/>
      <c r="R22" s="98"/>
      <c r="T22"/>
    </row>
    <row r="23" spans="1:20" x14ac:dyDescent="0.25">
      <c r="A23" s="323"/>
      <c r="B23" s="232" t="s">
        <v>428</v>
      </c>
      <c r="C23" s="225">
        <v>73.055321156977129</v>
      </c>
      <c r="D23" s="225">
        <v>61.742549210941952</v>
      </c>
      <c r="E23" s="249">
        <v>74.954336134766436</v>
      </c>
      <c r="F23" s="224">
        <v>80.522124014940502</v>
      </c>
      <c r="G23" s="225">
        <v>82.547166652321209</v>
      </c>
      <c r="H23" s="241" t="s">
        <v>535</v>
      </c>
      <c r="I23" s="226" t="s">
        <v>429</v>
      </c>
      <c r="J23" s="226" t="s">
        <v>242</v>
      </c>
      <c r="K23" s="226" t="s">
        <v>169</v>
      </c>
      <c r="L23" s="237" t="s">
        <v>320</v>
      </c>
      <c r="N23" s="92"/>
      <c r="R23" s="98"/>
      <c r="T23"/>
    </row>
    <row r="24" spans="1:20" x14ac:dyDescent="0.25">
      <c r="A24" s="323"/>
      <c r="B24" s="232" t="s">
        <v>68</v>
      </c>
      <c r="C24" s="225">
        <v>96.354647617160381</v>
      </c>
      <c r="D24" s="225">
        <v>94.144928078014217</v>
      </c>
      <c r="E24" s="249">
        <v>100</v>
      </c>
      <c r="F24" s="224">
        <v>92.640818801547141</v>
      </c>
      <c r="G24" s="225">
        <v>99.376919813552661</v>
      </c>
      <c r="H24" s="241" t="s">
        <v>623</v>
      </c>
      <c r="I24" s="226" t="s">
        <v>430</v>
      </c>
      <c r="J24" s="226" t="s">
        <v>243</v>
      </c>
      <c r="K24" s="226" t="s">
        <v>159</v>
      </c>
      <c r="L24" s="237" t="s">
        <v>321</v>
      </c>
      <c r="N24" s="92"/>
      <c r="R24" s="98"/>
      <c r="T24"/>
    </row>
    <row r="25" spans="1:20" x14ac:dyDescent="0.25">
      <c r="A25" s="323"/>
      <c r="B25" s="232" t="s">
        <v>633</v>
      </c>
      <c r="C25" s="225">
        <v>77.599557446822658</v>
      </c>
      <c r="D25" s="225">
        <v>68.773032040880054</v>
      </c>
      <c r="E25" s="249">
        <v>71.185248024120995</v>
      </c>
      <c r="F25" s="224">
        <v>77.569671665104835</v>
      </c>
      <c r="G25" s="225">
        <v>67.042460885693103</v>
      </c>
      <c r="H25" s="241" t="s">
        <v>536</v>
      </c>
      <c r="I25" s="226" t="s">
        <v>431</v>
      </c>
      <c r="J25" s="226" t="s">
        <v>244</v>
      </c>
      <c r="K25" s="226" t="s">
        <v>200</v>
      </c>
      <c r="L25" s="237" t="s">
        <v>322</v>
      </c>
      <c r="N25" s="92"/>
      <c r="R25" s="98"/>
      <c r="T25"/>
    </row>
    <row r="26" spans="1:20" x14ac:dyDescent="0.25">
      <c r="A26" s="323"/>
      <c r="B26" s="232" t="s">
        <v>61</v>
      </c>
      <c r="C26" s="225">
        <v>100</v>
      </c>
      <c r="D26" s="225">
        <v>100</v>
      </c>
      <c r="E26" s="249">
        <v>97.648879577155355</v>
      </c>
      <c r="F26" s="224">
        <v>95.66978719447701</v>
      </c>
      <c r="G26" s="225">
        <v>98.192221888467628</v>
      </c>
      <c r="H26" s="241" t="s">
        <v>624</v>
      </c>
      <c r="I26" s="226" t="s">
        <v>432</v>
      </c>
      <c r="J26" s="226" t="s">
        <v>245</v>
      </c>
      <c r="K26" s="226" t="s">
        <v>149</v>
      </c>
      <c r="L26" s="237" t="s">
        <v>323</v>
      </c>
      <c r="N26" s="92"/>
      <c r="R26" s="98"/>
      <c r="T26"/>
    </row>
    <row r="27" spans="1:20" x14ac:dyDescent="0.25">
      <c r="A27" s="323"/>
      <c r="B27" s="232" t="s">
        <v>433</v>
      </c>
      <c r="C27" s="225">
        <v>78.217616700564761</v>
      </c>
      <c r="D27" s="225">
        <v>69.964080685188094</v>
      </c>
      <c r="E27" s="249">
        <v>89.755954296286291</v>
      </c>
      <c r="F27" s="224">
        <v>77.128924720731348</v>
      </c>
      <c r="G27" s="225">
        <v>83.097899041107638</v>
      </c>
      <c r="H27" s="241" t="s">
        <v>537</v>
      </c>
      <c r="I27" s="226" t="s">
        <v>434</v>
      </c>
      <c r="J27" s="226" t="s">
        <v>246</v>
      </c>
      <c r="K27" s="226" t="s">
        <v>158</v>
      </c>
      <c r="L27" s="237" t="s">
        <v>324</v>
      </c>
      <c r="N27" s="92"/>
      <c r="R27" s="98"/>
      <c r="T27"/>
    </row>
    <row r="28" spans="1:20" x14ac:dyDescent="0.25">
      <c r="A28" s="323"/>
      <c r="B28" s="232" t="s">
        <v>67</v>
      </c>
      <c r="C28" s="225">
        <v>91.666877699305843</v>
      </c>
      <c r="D28" s="225">
        <v>85.785644661886849</v>
      </c>
      <c r="E28" s="249">
        <v>93.262054936883359</v>
      </c>
      <c r="F28" s="224">
        <v>80.88405522715405</v>
      </c>
      <c r="G28" s="225">
        <v>88.834822544497655</v>
      </c>
      <c r="H28" s="241" t="s">
        <v>625</v>
      </c>
      <c r="I28" s="226" t="s">
        <v>435</v>
      </c>
      <c r="J28" s="226" t="s">
        <v>247</v>
      </c>
      <c r="K28" s="226" t="s">
        <v>172</v>
      </c>
      <c r="L28" s="237" t="s">
        <v>325</v>
      </c>
      <c r="N28" s="92"/>
      <c r="R28" s="98"/>
      <c r="T28"/>
    </row>
    <row r="29" spans="1:20" x14ac:dyDescent="0.25">
      <c r="A29" s="323"/>
      <c r="B29" s="232" t="s">
        <v>29</v>
      </c>
      <c r="C29" s="225">
        <v>86.493595729174629</v>
      </c>
      <c r="D29" s="225">
        <v>69.140009038129634</v>
      </c>
      <c r="E29" s="250">
        <v>76.241346587675693</v>
      </c>
      <c r="F29" s="224">
        <v>82.183482700928693</v>
      </c>
      <c r="G29" s="225">
        <v>72.666906141825152</v>
      </c>
      <c r="H29" s="241" t="s">
        <v>626</v>
      </c>
      <c r="I29" s="226" t="s">
        <v>436</v>
      </c>
      <c r="J29" s="226" t="s">
        <v>248</v>
      </c>
      <c r="K29" s="226" t="s">
        <v>153</v>
      </c>
      <c r="L29" s="237" t="s">
        <v>326</v>
      </c>
      <c r="N29" s="92"/>
      <c r="R29" s="98"/>
    </row>
    <row r="30" spans="1:20" x14ac:dyDescent="0.25">
      <c r="A30" s="323"/>
      <c r="B30" s="232" t="s">
        <v>602</v>
      </c>
      <c r="C30" s="225">
        <v>54.151353665490674</v>
      </c>
      <c r="D30" s="225" t="s">
        <v>117</v>
      </c>
      <c r="E30" s="250" t="s">
        <v>117</v>
      </c>
      <c r="F30" s="224">
        <v>57.0437547205253</v>
      </c>
      <c r="G30" s="225">
        <v>59.391796007426379</v>
      </c>
      <c r="H30" s="241" t="s">
        <v>538</v>
      </c>
      <c r="I30" s="225" t="s">
        <v>117</v>
      </c>
      <c r="J30" s="226" t="s">
        <v>117</v>
      </c>
      <c r="K30" s="226" t="s">
        <v>539</v>
      </c>
      <c r="L30" s="237" t="s">
        <v>540</v>
      </c>
      <c r="N30" s="92"/>
      <c r="R30" s="98"/>
    </row>
    <row r="31" spans="1:20" x14ac:dyDescent="0.25">
      <c r="A31" s="322" t="s">
        <v>112</v>
      </c>
      <c r="B31" s="231" t="s">
        <v>634</v>
      </c>
      <c r="C31" s="235">
        <v>40.368295174732324</v>
      </c>
      <c r="D31" s="235">
        <v>46.82870234376967</v>
      </c>
      <c r="E31" s="259">
        <v>37.269333261560803</v>
      </c>
      <c r="F31" s="221">
        <v>36.6368644970227</v>
      </c>
      <c r="G31" s="222">
        <v>47.124324681380521</v>
      </c>
      <c r="H31" s="240" t="s">
        <v>541</v>
      </c>
      <c r="I31" s="222" t="s">
        <v>437</v>
      </c>
      <c r="J31" s="222" t="s">
        <v>249</v>
      </c>
      <c r="K31" s="222" t="s">
        <v>179</v>
      </c>
      <c r="L31" s="236" t="s">
        <v>327</v>
      </c>
      <c r="N31" s="92"/>
      <c r="R31" s="98"/>
    </row>
    <row r="32" spans="1:20" x14ac:dyDescent="0.25">
      <c r="A32" s="322"/>
      <c r="B32" s="231" t="s">
        <v>438</v>
      </c>
      <c r="C32" s="235">
        <v>51.351502969191031</v>
      </c>
      <c r="D32" s="235">
        <v>46.447054550889213</v>
      </c>
      <c r="E32" s="247" t="s">
        <v>117</v>
      </c>
      <c r="F32" s="222">
        <v>76.020811563875114</v>
      </c>
      <c r="G32" s="222">
        <v>69.951835529547822</v>
      </c>
      <c r="H32" s="240" t="s">
        <v>542</v>
      </c>
      <c r="I32" s="222" t="s">
        <v>439</v>
      </c>
      <c r="J32" s="222" t="s">
        <v>117</v>
      </c>
      <c r="K32" s="222" t="s">
        <v>440</v>
      </c>
      <c r="L32" s="236" t="s">
        <v>441</v>
      </c>
      <c r="N32" s="92"/>
      <c r="R32" s="98"/>
    </row>
    <row r="33" spans="1:18" ht="15" customHeight="1" x14ac:dyDescent="0.25">
      <c r="A33" s="322"/>
      <c r="B33" s="231" t="s">
        <v>635</v>
      </c>
      <c r="C33" s="235">
        <v>62.599683820200035</v>
      </c>
      <c r="D33" s="235">
        <v>60.093443067411258</v>
      </c>
      <c r="E33" s="247">
        <v>63.994819941368178</v>
      </c>
      <c r="F33" s="222">
        <v>71.342466247562754</v>
      </c>
      <c r="G33" s="222">
        <v>65.951409394810568</v>
      </c>
      <c r="H33" s="240" t="s">
        <v>543</v>
      </c>
      <c r="I33" s="222" t="s">
        <v>442</v>
      </c>
      <c r="J33" s="222" t="s">
        <v>250</v>
      </c>
      <c r="K33" s="222" t="s">
        <v>164</v>
      </c>
      <c r="L33" s="236" t="s">
        <v>328</v>
      </c>
      <c r="N33" s="92"/>
      <c r="R33" s="98"/>
    </row>
    <row r="34" spans="1:18" x14ac:dyDescent="0.25">
      <c r="A34" s="322"/>
      <c r="B34" s="231" t="s">
        <v>403</v>
      </c>
      <c r="C34" s="235">
        <v>78.171609293142012</v>
      </c>
      <c r="D34" s="235">
        <v>85.695609659514332</v>
      </c>
      <c r="E34" s="247" t="s">
        <v>117</v>
      </c>
      <c r="F34" s="222">
        <v>85.711822769861783</v>
      </c>
      <c r="G34" s="222">
        <v>81.573079931123743</v>
      </c>
      <c r="H34" s="240" t="s">
        <v>544</v>
      </c>
      <c r="I34" s="222" t="s">
        <v>443</v>
      </c>
      <c r="J34" s="222" t="s">
        <v>117</v>
      </c>
      <c r="K34" s="222" t="s">
        <v>444</v>
      </c>
      <c r="L34" s="236" t="s">
        <v>445</v>
      </c>
      <c r="N34" s="92"/>
      <c r="R34" s="98"/>
    </row>
    <row r="35" spans="1:18" x14ac:dyDescent="0.25">
      <c r="A35" s="322"/>
      <c r="B35" s="231" t="s">
        <v>636</v>
      </c>
      <c r="C35" s="235">
        <v>26.114064567639666</v>
      </c>
      <c r="D35" s="235" t="s">
        <v>117</v>
      </c>
      <c r="E35" s="247" t="s">
        <v>117</v>
      </c>
      <c r="F35" s="222">
        <v>48.700962835053183</v>
      </c>
      <c r="G35" s="222">
        <v>55.617658435353775</v>
      </c>
      <c r="H35" s="240" t="s">
        <v>545</v>
      </c>
      <c r="I35" s="222" t="s">
        <v>117</v>
      </c>
      <c r="J35" s="222" t="s">
        <v>117</v>
      </c>
      <c r="K35" s="222" t="s">
        <v>546</v>
      </c>
      <c r="L35" s="236" t="s">
        <v>547</v>
      </c>
      <c r="N35" s="92"/>
      <c r="R35" s="98"/>
    </row>
    <row r="36" spans="1:18" x14ac:dyDescent="0.25">
      <c r="A36" s="322"/>
      <c r="B36" s="231" t="s">
        <v>370</v>
      </c>
      <c r="C36" s="235">
        <v>31.52373281467392</v>
      </c>
      <c r="D36" s="235">
        <v>45.902638533765789</v>
      </c>
      <c r="E36" s="247">
        <v>51.790481948340464</v>
      </c>
      <c r="F36" s="222">
        <v>57.126540109618787</v>
      </c>
      <c r="G36" s="222">
        <v>67.783989949710971</v>
      </c>
      <c r="H36" s="240" t="s">
        <v>548</v>
      </c>
      <c r="I36" s="222" t="s">
        <v>446</v>
      </c>
      <c r="J36" s="222" t="s">
        <v>251</v>
      </c>
      <c r="K36" s="222" t="s">
        <v>189</v>
      </c>
      <c r="L36" s="236" t="s">
        <v>329</v>
      </c>
      <c r="N36" s="92"/>
      <c r="R36" s="98"/>
    </row>
    <row r="37" spans="1:18" ht="15" customHeight="1" x14ac:dyDescent="0.25">
      <c r="A37" s="322"/>
      <c r="B37" s="231" t="s">
        <v>85</v>
      </c>
      <c r="C37" s="235">
        <v>71.958645580421788</v>
      </c>
      <c r="D37" s="235">
        <v>67.951811076953703</v>
      </c>
      <c r="E37" s="247">
        <v>71.625499666634042</v>
      </c>
      <c r="F37" s="222">
        <v>73.231089029684</v>
      </c>
      <c r="G37" s="222">
        <v>68.811983811346863</v>
      </c>
      <c r="H37" s="240" t="s">
        <v>549</v>
      </c>
      <c r="I37" s="222" t="s">
        <v>447</v>
      </c>
      <c r="J37" s="222" t="s">
        <v>252</v>
      </c>
      <c r="K37" s="222" t="s">
        <v>146</v>
      </c>
      <c r="L37" s="236" t="s">
        <v>330</v>
      </c>
      <c r="N37" s="92"/>
      <c r="R37" s="98"/>
    </row>
    <row r="38" spans="1:18" x14ac:dyDescent="0.25">
      <c r="A38" s="322"/>
      <c r="B38" s="231" t="s">
        <v>28</v>
      </c>
      <c r="C38" s="235">
        <v>69.856335400779287</v>
      </c>
      <c r="D38" s="235">
        <v>67.824482429760067</v>
      </c>
      <c r="E38" s="247">
        <v>77.587962443694209</v>
      </c>
      <c r="F38" s="222">
        <v>74.771185585422899</v>
      </c>
      <c r="G38" s="222">
        <v>73.966900966621552</v>
      </c>
      <c r="H38" s="240" t="s">
        <v>550</v>
      </c>
      <c r="I38" s="222" t="s">
        <v>448</v>
      </c>
      <c r="J38" s="222" t="s">
        <v>253</v>
      </c>
      <c r="K38" s="222" t="s">
        <v>147</v>
      </c>
      <c r="L38" s="236" t="s">
        <v>331</v>
      </c>
      <c r="N38" s="92"/>
      <c r="R38" s="98"/>
    </row>
    <row r="39" spans="1:18" x14ac:dyDescent="0.25">
      <c r="A39" s="323" t="s">
        <v>101</v>
      </c>
      <c r="B39" s="232" t="s">
        <v>603</v>
      </c>
      <c r="C39" s="224">
        <v>47.156060370493847</v>
      </c>
      <c r="D39" s="224">
        <v>35.023142425157218</v>
      </c>
      <c r="E39" s="249">
        <v>45.834052802663649</v>
      </c>
      <c r="F39" s="224">
        <v>44.341031211851558</v>
      </c>
      <c r="G39" s="225">
        <v>30.896148331822459</v>
      </c>
      <c r="H39" s="241" t="s">
        <v>551</v>
      </c>
      <c r="I39" s="225" t="s">
        <v>449</v>
      </c>
      <c r="J39" s="225" t="s">
        <v>254</v>
      </c>
      <c r="K39" s="225" t="s">
        <v>193</v>
      </c>
      <c r="L39" s="237" t="s">
        <v>332</v>
      </c>
      <c r="N39" s="92"/>
      <c r="R39" s="98"/>
    </row>
    <row r="40" spans="1:18" ht="15" customHeight="1" x14ac:dyDescent="0.25">
      <c r="A40" s="323"/>
      <c r="B40" s="232" t="s">
        <v>604</v>
      </c>
      <c r="C40" s="224">
        <v>64.520008566144227</v>
      </c>
      <c r="D40" s="224">
        <v>60.410378422252741</v>
      </c>
      <c r="E40" s="249">
        <v>67.444302082967752</v>
      </c>
      <c r="F40" s="224">
        <v>66.530348050016769</v>
      </c>
      <c r="G40" s="225">
        <v>59.078908778393128</v>
      </c>
      <c r="H40" s="241" t="s">
        <v>552</v>
      </c>
      <c r="I40" s="225" t="s">
        <v>450</v>
      </c>
      <c r="J40" s="225" t="s">
        <v>255</v>
      </c>
      <c r="K40" s="225" t="s">
        <v>181</v>
      </c>
      <c r="L40" s="237" t="s">
        <v>333</v>
      </c>
      <c r="N40" s="92"/>
      <c r="R40" s="98"/>
    </row>
    <row r="41" spans="1:18" x14ac:dyDescent="0.25">
      <c r="A41" s="323"/>
      <c r="B41" s="232" t="s">
        <v>24</v>
      </c>
      <c r="C41" s="224">
        <v>65.891367488370719</v>
      </c>
      <c r="D41" s="224">
        <v>82.608823606076839</v>
      </c>
      <c r="E41" s="249">
        <v>83.609689112604755</v>
      </c>
      <c r="F41" s="224">
        <v>83.723367654954998</v>
      </c>
      <c r="G41" s="225">
        <v>86.439553352493675</v>
      </c>
      <c r="H41" s="241" t="s">
        <v>553</v>
      </c>
      <c r="I41" s="225" t="s">
        <v>451</v>
      </c>
      <c r="J41" s="225" t="s">
        <v>256</v>
      </c>
      <c r="K41" s="225" t="s">
        <v>161</v>
      </c>
      <c r="L41" s="237" t="s">
        <v>334</v>
      </c>
      <c r="N41" s="92"/>
      <c r="R41" s="98"/>
    </row>
    <row r="42" spans="1:18" x14ac:dyDescent="0.25">
      <c r="A42" s="323"/>
      <c r="B42" s="232" t="s">
        <v>452</v>
      </c>
      <c r="C42" s="224">
        <v>48.94701792059584</v>
      </c>
      <c r="D42" s="224">
        <v>47.608890731260999</v>
      </c>
      <c r="E42" s="249">
        <v>49.132538626453083</v>
      </c>
      <c r="F42" s="224">
        <v>52.468559901370547</v>
      </c>
      <c r="G42" s="225">
        <v>45.446967789123086</v>
      </c>
      <c r="H42" s="241" t="s">
        <v>554</v>
      </c>
      <c r="I42" s="225" t="s">
        <v>453</v>
      </c>
      <c r="J42" s="225" t="s">
        <v>257</v>
      </c>
      <c r="K42" s="225" t="s">
        <v>185</v>
      </c>
      <c r="L42" s="237" t="s">
        <v>335</v>
      </c>
      <c r="N42" s="92"/>
      <c r="R42" s="98"/>
    </row>
    <row r="43" spans="1:18" ht="15" customHeight="1" x14ac:dyDescent="0.25">
      <c r="A43" s="322" t="s">
        <v>102</v>
      </c>
      <c r="B43" s="231" t="s">
        <v>292</v>
      </c>
      <c r="C43" s="235">
        <v>48.182606214766501</v>
      </c>
      <c r="D43" s="235">
        <v>45.636065615874479</v>
      </c>
      <c r="E43" s="247">
        <v>76.328925864727935</v>
      </c>
      <c r="F43" s="222">
        <v>41.631388017161051</v>
      </c>
      <c r="G43" s="222">
        <v>44.013174105733746</v>
      </c>
      <c r="H43" s="240" t="s">
        <v>555</v>
      </c>
      <c r="I43" s="221" t="s">
        <v>454</v>
      </c>
      <c r="J43" s="221" t="s">
        <v>258</v>
      </c>
      <c r="K43" s="221" t="s">
        <v>192</v>
      </c>
      <c r="L43" s="236" t="s">
        <v>336</v>
      </c>
      <c r="N43" s="92"/>
      <c r="R43" s="98"/>
    </row>
    <row r="44" spans="1:18" x14ac:dyDescent="0.25">
      <c r="A44" s="322"/>
      <c r="B44" s="231" t="s">
        <v>293</v>
      </c>
      <c r="C44" s="235">
        <v>74.08457160569904</v>
      </c>
      <c r="D44" s="235">
        <v>69.601054493683833</v>
      </c>
      <c r="E44" s="247">
        <v>79.573619401955938</v>
      </c>
      <c r="F44" s="222">
        <v>76.247372586974294</v>
      </c>
      <c r="G44" s="222">
        <v>71.983651646080176</v>
      </c>
      <c r="H44" s="240" t="s">
        <v>556</v>
      </c>
      <c r="I44" s="221" t="s">
        <v>455</v>
      </c>
      <c r="J44" s="221" t="s">
        <v>259</v>
      </c>
      <c r="K44" s="221" t="s">
        <v>186</v>
      </c>
      <c r="L44" s="236" t="s">
        <v>337</v>
      </c>
      <c r="N44" s="92"/>
      <c r="R44" s="98"/>
    </row>
    <row r="45" spans="1:18" ht="15" customHeight="1" x14ac:dyDescent="0.25">
      <c r="A45" s="322"/>
      <c r="B45" s="231" t="s">
        <v>456</v>
      </c>
      <c r="C45" s="222">
        <v>77.956912958366004</v>
      </c>
      <c r="D45" s="222">
        <v>79.09</v>
      </c>
      <c r="E45" s="247">
        <v>87.21</v>
      </c>
      <c r="F45" s="222" t="s">
        <v>117</v>
      </c>
      <c r="G45" s="222" t="s">
        <v>117</v>
      </c>
      <c r="H45" s="240" t="s">
        <v>557</v>
      </c>
      <c r="I45" s="222" t="s">
        <v>457</v>
      </c>
      <c r="J45" s="234" t="s">
        <v>260</v>
      </c>
      <c r="K45" s="222" t="s">
        <v>117</v>
      </c>
      <c r="L45" s="244" t="s">
        <v>117</v>
      </c>
      <c r="N45" s="92"/>
      <c r="R45" s="98"/>
    </row>
    <row r="46" spans="1:18" x14ac:dyDescent="0.25">
      <c r="A46" s="322"/>
      <c r="B46" s="231" t="s">
        <v>294</v>
      </c>
      <c r="C46" s="235">
        <v>82.013886390568572</v>
      </c>
      <c r="D46" s="235">
        <v>87.027520515915256</v>
      </c>
      <c r="E46" s="247">
        <v>85.825484277129405</v>
      </c>
      <c r="F46" s="222">
        <v>78.865646596162904</v>
      </c>
      <c r="G46" s="222">
        <v>83.693777616743489</v>
      </c>
      <c r="H46" s="240" t="s">
        <v>558</v>
      </c>
      <c r="I46" s="221" t="s">
        <v>458</v>
      </c>
      <c r="J46" s="221" t="s">
        <v>261</v>
      </c>
      <c r="K46" s="221" t="s">
        <v>160</v>
      </c>
      <c r="L46" s="236" t="s">
        <v>338</v>
      </c>
      <c r="N46" s="92"/>
      <c r="R46" s="98"/>
    </row>
    <row r="47" spans="1:18" x14ac:dyDescent="0.25">
      <c r="A47" s="322"/>
      <c r="B47" s="231" t="s">
        <v>605</v>
      </c>
      <c r="C47" s="235">
        <v>82.173787652791702</v>
      </c>
      <c r="D47" s="235">
        <v>85.49461151434781</v>
      </c>
      <c r="E47" s="247">
        <v>91.670416365293832</v>
      </c>
      <c r="F47" s="222">
        <v>88.717014328479635</v>
      </c>
      <c r="G47" s="222">
        <v>82.536866124728363</v>
      </c>
      <c r="H47" s="240" t="s">
        <v>559</v>
      </c>
      <c r="I47" s="221" t="s">
        <v>459</v>
      </c>
      <c r="J47" s="221" t="s">
        <v>262</v>
      </c>
      <c r="K47" s="221" t="s">
        <v>148</v>
      </c>
      <c r="L47" s="236" t="s">
        <v>339</v>
      </c>
      <c r="N47" s="92"/>
      <c r="R47" s="98"/>
    </row>
    <row r="48" spans="1:18" x14ac:dyDescent="0.25">
      <c r="A48" s="322"/>
      <c r="B48" s="231" t="s">
        <v>606</v>
      </c>
      <c r="C48" s="235">
        <v>75.384165902173578</v>
      </c>
      <c r="D48" s="235" t="s">
        <v>117</v>
      </c>
      <c r="E48" s="247">
        <v>39.21</v>
      </c>
      <c r="F48" s="222" t="s">
        <v>117</v>
      </c>
      <c r="G48" s="222" t="s">
        <v>117</v>
      </c>
      <c r="H48" s="240" t="s">
        <v>560</v>
      </c>
      <c r="I48" s="221" t="s">
        <v>117</v>
      </c>
      <c r="J48" s="234" t="s">
        <v>627</v>
      </c>
      <c r="K48" s="221" t="s">
        <v>117</v>
      </c>
      <c r="L48" s="236" t="s">
        <v>117</v>
      </c>
      <c r="N48" s="92"/>
      <c r="R48" s="98"/>
    </row>
    <row r="49" spans="1:18" ht="15" customHeight="1" x14ac:dyDescent="0.25">
      <c r="A49" s="322"/>
      <c r="B49" s="231" t="s">
        <v>295</v>
      </c>
      <c r="C49" s="235">
        <v>82.198511920806951</v>
      </c>
      <c r="D49" s="235">
        <v>75.899355348602711</v>
      </c>
      <c r="E49" s="259">
        <v>87.645157619741028</v>
      </c>
      <c r="F49" s="221">
        <v>78.425063871560468</v>
      </c>
      <c r="G49" s="222">
        <v>77.430403878343739</v>
      </c>
      <c r="H49" s="240" t="s">
        <v>561</v>
      </c>
      <c r="I49" s="221" t="s">
        <v>460</v>
      </c>
      <c r="J49" s="221" t="s">
        <v>263</v>
      </c>
      <c r="K49" s="221" t="s">
        <v>176</v>
      </c>
      <c r="L49" s="236" t="s">
        <v>340</v>
      </c>
      <c r="N49" s="92"/>
      <c r="R49" s="98"/>
    </row>
    <row r="50" spans="1:18" x14ac:dyDescent="0.25">
      <c r="A50" s="322"/>
      <c r="B50" s="231" t="s">
        <v>27</v>
      </c>
      <c r="C50" s="235">
        <v>84.841619059276212</v>
      </c>
      <c r="D50" s="235">
        <v>82.903869073324017</v>
      </c>
      <c r="E50" s="259">
        <v>82.42377600408058</v>
      </c>
      <c r="F50" s="221">
        <v>81.838364893919291</v>
      </c>
      <c r="G50" s="222">
        <v>77.756178731741727</v>
      </c>
      <c r="H50" s="240" t="s">
        <v>562</v>
      </c>
      <c r="I50" s="221" t="s">
        <v>461</v>
      </c>
      <c r="J50" s="221" t="s">
        <v>264</v>
      </c>
      <c r="K50" s="221" t="s">
        <v>177</v>
      </c>
      <c r="L50" s="236" t="s">
        <v>341</v>
      </c>
      <c r="N50" s="92"/>
      <c r="R50" s="98"/>
    </row>
    <row r="51" spans="1:18" x14ac:dyDescent="0.25">
      <c r="A51" s="323" t="s">
        <v>103</v>
      </c>
      <c r="B51" s="232" t="s">
        <v>296</v>
      </c>
      <c r="C51" s="225">
        <v>67.957373091053157</v>
      </c>
      <c r="D51" s="225">
        <v>50.867600901337759</v>
      </c>
      <c r="E51" s="250">
        <v>42.529632726202564</v>
      </c>
      <c r="F51" s="225">
        <v>38.657979089845774</v>
      </c>
      <c r="G51" s="225">
        <v>39.381889050978742</v>
      </c>
      <c r="H51" s="241" t="s">
        <v>563</v>
      </c>
      <c r="I51" s="225" t="s">
        <v>462</v>
      </c>
      <c r="J51" s="225" t="s">
        <v>265</v>
      </c>
      <c r="K51" s="225" t="s">
        <v>201</v>
      </c>
      <c r="L51" s="237" t="s">
        <v>342</v>
      </c>
      <c r="N51" s="92"/>
      <c r="R51" s="98"/>
    </row>
    <row r="52" spans="1:18" x14ac:dyDescent="0.25">
      <c r="A52" s="323"/>
      <c r="B52" s="232" t="s">
        <v>463</v>
      </c>
      <c r="C52" s="225">
        <v>52.317698423265178</v>
      </c>
      <c r="D52" s="225">
        <v>41.354951441696755</v>
      </c>
      <c r="E52" s="250">
        <v>50.826590053690204</v>
      </c>
      <c r="F52" s="225">
        <v>48.215069849432943</v>
      </c>
      <c r="G52" s="225">
        <v>40.615109205317054</v>
      </c>
      <c r="H52" s="241" t="s">
        <v>564</v>
      </c>
      <c r="I52" s="225" t="s">
        <v>464</v>
      </c>
      <c r="J52" s="225" t="s">
        <v>266</v>
      </c>
      <c r="K52" s="225" t="s">
        <v>202</v>
      </c>
      <c r="L52" s="237" t="s">
        <v>343</v>
      </c>
      <c r="N52" s="92"/>
      <c r="R52" s="98"/>
    </row>
    <row r="53" spans="1:18" x14ac:dyDescent="0.25">
      <c r="A53" s="323"/>
      <c r="B53" s="232" t="s">
        <v>607</v>
      </c>
      <c r="C53" s="225">
        <v>54.453946360302965</v>
      </c>
      <c r="D53" s="225">
        <v>56.37270573127504</v>
      </c>
      <c r="E53" s="250">
        <v>49.767313600752352</v>
      </c>
      <c r="F53" s="225">
        <v>46.583784191464126</v>
      </c>
      <c r="G53" s="225">
        <v>41.177473695379206</v>
      </c>
      <c r="H53" s="241" t="s">
        <v>565</v>
      </c>
      <c r="I53" s="225" t="s">
        <v>465</v>
      </c>
      <c r="J53" s="225" t="s">
        <v>267</v>
      </c>
      <c r="K53" s="225" t="s">
        <v>205</v>
      </c>
      <c r="L53" s="237" t="s">
        <v>344</v>
      </c>
      <c r="N53" s="92"/>
      <c r="R53" s="98"/>
    </row>
    <row r="54" spans="1:18" x14ac:dyDescent="0.25">
      <c r="A54" s="323"/>
      <c r="B54" s="232" t="s">
        <v>48</v>
      </c>
      <c r="C54" s="225">
        <v>56.160835851197199</v>
      </c>
      <c r="D54" s="225">
        <v>56.053823241939739</v>
      </c>
      <c r="E54" s="250">
        <v>53.369240167126321</v>
      </c>
      <c r="F54" s="225">
        <v>48.763818307963632</v>
      </c>
      <c r="G54" s="225">
        <v>41.324673997254777</v>
      </c>
      <c r="H54" s="241" t="s">
        <v>566</v>
      </c>
      <c r="I54" s="225" t="s">
        <v>466</v>
      </c>
      <c r="J54" s="225" t="s">
        <v>268</v>
      </c>
      <c r="K54" s="225" t="s">
        <v>178</v>
      </c>
      <c r="L54" s="237" t="s">
        <v>345</v>
      </c>
      <c r="N54" s="92"/>
      <c r="R54" s="98"/>
    </row>
    <row r="55" spans="1:18" x14ac:dyDescent="0.25">
      <c r="A55" s="323"/>
      <c r="B55" s="232" t="s">
        <v>608</v>
      </c>
      <c r="C55" s="225">
        <v>67.024074518749359</v>
      </c>
      <c r="D55" s="225" t="s">
        <v>117</v>
      </c>
      <c r="E55" s="250">
        <v>57.852534914254591</v>
      </c>
      <c r="F55" s="225">
        <v>55.169239401725633</v>
      </c>
      <c r="G55" s="225">
        <v>54.592048992294991</v>
      </c>
      <c r="H55" s="241" t="s">
        <v>567</v>
      </c>
      <c r="I55" s="225" t="s">
        <v>117</v>
      </c>
      <c r="J55" s="225" t="s">
        <v>628</v>
      </c>
      <c r="K55" s="225" t="s">
        <v>568</v>
      </c>
      <c r="L55" s="237" t="s">
        <v>569</v>
      </c>
      <c r="N55" s="92"/>
      <c r="R55" s="98"/>
    </row>
    <row r="56" spans="1:18" x14ac:dyDescent="0.25">
      <c r="A56" s="323"/>
      <c r="B56" s="232" t="s">
        <v>32</v>
      </c>
      <c r="C56" s="225">
        <v>72.279834985577708</v>
      </c>
      <c r="D56" s="225">
        <v>68.071026622005093</v>
      </c>
      <c r="E56" s="250">
        <v>67.013619857440716</v>
      </c>
      <c r="F56" s="225">
        <v>67.270047488921264</v>
      </c>
      <c r="G56" s="225">
        <v>57.597712489574214</v>
      </c>
      <c r="H56" s="241" t="s">
        <v>570</v>
      </c>
      <c r="I56" s="225" t="s">
        <v>467</v>
      </c>
      <c r="J56" s="225" t="s">
        <v>269</v>
      </c>
      <c r="K56" s="225" t="s">
        <v>180</v>
      </c>
      <c r="L56" s="237" t="s">
        <v>346</v>
      </c>
      <c r="N56" s="92"/>
      <c r="R56" s="98"/>
    </row>
    <row r="57" spans="1:18" ht="15" customHeight="1" x14ac:dyDescent="0.25">
      <c r="A57" s="323"/>
      <c r="B57" s="232" t="s">
        <v>33</v>
      </c>
      <c r="C57" s="225">
        <v>64.626428724599592</v>
      </c>
      <c r="D57" s="225">
        <v>59.785502210433926</v>
      </c>
      <c r="E57" s="250">
        <v>68.589594731923881</v>
      </c>
      <c r="F57" s="225">
        <v>66.0295473458321</v>
      </c>
      <c r="G57" s="225">
        <v>58.966091768929495</v>
      </c>
      <c r="H57" s="241" t="s">
        <v>571</v>
      </c>
      <c r="I57" s="225" t="s">
        <v>468</v>
      </c>
      <c r="J57" s="225" t="s">
        <v>270</v>
      </c>
      <c r="K57" s="225" t="s">
        <v>195</v>
      </c>
      <c r="L57" s="237" t="s">
        <v>347</v>
      </c>
      <c r="N57" s="92"/>
      <c r="R57" s="98"/>
    </row>
    <row r="58" spans="1:18" x14ac:dyDescent="0.25">
      <c r="A58" s="322" t="s">
        <v>104</v>
      </c>
      <c r="B58" s="231" t="s">
        <v>609</v>
      </c>
      <c r="C58" s="235">
        <v>70.525689582849409</v>
      </c>
      <c r="D58" s="235">
        <v>50.021850230784224</v>
      </c>
      <c r="E58" s="259">
        <v>56.692285494304215</v>
      </c>
      <c r="F58" s="221">
        <v>59.82801630507074</v>
      </c>
      <c r="G58" s="222">
        <v>48.37266698405621</v>
      </c>
      <c r="H58" s="240" t="s">
        <v>572</v>
      </c>
      <c r="I58" s="221" t="s">
        <v>469</v>
      </c>
      <c r="J58" s="221" t="s">
        <v>271</v>
      </c>
      <c r="K58" s="221" t="s">
        <v>145</v>
      </c>
      <c r="L58" s="236" t="s">
        <v>348</v>
      </c>
      <c r="N58" s="92"/>
      <c r="R58" s="98"/>
    </row>
    <row r="59" spans="1:18" x14ac:dyDescent="0.25">
      <c r="A59" s="322"/>
      <c r="B59" s="231" t="s">
        <v>610</v>
      </c>
      <c r="C59" s="235">
        <v>62.010041445296935</v>
      </c>
      <c r="D59" s="235" t="s">
        <v>117</v>
      </c>
      <c r="E59" s="259">
        <v>64.47</v>
      </c>
      <c r="F59" s="221">
        <v>58.53</v>
      </c>
      <c r="G59" s="222">
        <v>49.23</v>
      </c>
      <c r="H59" s="240" t="s">
        <v>573</v>
      </c>
      <c r="I59" s="221" t="s">
        <v>117</v>
      </c>
      <c r="J59" s="234" t="s">
        <v>629</v>
      </c>
      <c r="K59" s="234" t="s">
        <v>574</v>
      </c>
      <c r="L59" s="236" t="s">
        <v>575</v>
      </c>
      <c r="N59" s="92"/>
      <c r="R59" s="98"/>
    </row>
    <row r="60" spans="1:18" x14ac:dyDescent="0.25">
      <c r="A60" s="322"/>
      <c r="B60" s="231" t="s">
        <v>611</v>
      </c>
      <c r="C60" s="235">
        <v>57.228083373757421</v>
      </c>
      <c r="D60" s="235">
        <v>66.757355330868677</v>
      </c>
      <c r="E60" s="259">
        <v>57.745724429424264</v>
      </c>
      <c r="F60" s="221">
        <v>51.709863060604597</v>
      </c>
      <c r="G60" s="222">
        <v>46.556240948135162</v>
      </c>
      <c r="H60" s="240" t="s">
        <v>576</v>
      </c>
      <c r="I60" s="221" t="s">
        <v>470</v>
      </c>
      <c r="J60" s="221" t="s">
        <v>272</v>
      </c>
      <c r="K60" s="221" t="s">
        <v>187</v>
      </c>
      <c r="L60" s="236" t="s">
        <v>349</v>
      </c>
      <c r="N60" s="92"/>
      <c r="R60" s="98"/>
    </row>
    <row r="61" spans="1:18" ht="15" customHeight="1" x14ac:dyDescent="0.25">
      <c r="A61" s="322"/>
      <c r="B61" s="231" t="s">
        <v>37</v>
      </c>
      <c r="C61" s="235">
        <v>52.945282196805522</v>
      </c>
      <c r="D61" s="235">
        <v>62.412838761500907</v>
      </c>
      <c r="E61" s="259">
        <v>62.8389620071653</v>
      </c>
      <c r="F61" s="221">
        <v>58.410676849398058</v>
      </c>
      <c r="G61" s="222">
        <v>47.412957010161321</v>
      </c>
      <c r="H61" s="240" t="s">
        <v>577</v>
      </c>
      <c r="I61" s="221" t="s">
        <v>471</v>
      </c>
      <c r="J61" s="221" t="s">
        <v>273</v>
      </c>
      <c r="K61" s="221" t="s">
        <v>182</v>
      </c>
      <c r="L61" s="236" t="s">
        <v>350</v>
      </c>
      <c r="N61" s="92"/>
      <c r="R61" s="98"/>
    </row>
    <row r="62" spans="1:18" x14ac:dyDescent="0.25">
      <c r="A62" s="322"/>
      <c r="B62" s="231" t="s">
        <v>472</v>
      </c>
      <c r="C62" s="235">
        <v>67.850635482978774</v>
      </c>
      <c r="D62" s="235">
        <v>63.800977445423271</v>
      </c>
      <c r="E62" s="247" t="s">
        <v>117</v>
      </c>
      <c r="F62" s="221">
        <v>58.606832401536181</v>
      </c>
      <c r="G62" s="222">
        <v>61.881392610980726</v>
      </c>
      <c r="H62" s="240" t="s">
        <v>578</v>
      </c>
      <c r="I62" s="221" t="s">
        <v>473</v>
      </c>
      <c r="J62" s="222" t="s">
        <v>117</v>
      </c>
      <c r="K62" s="221" t="s">
        <v>474</v>
      </c>
      <c r="L62" s="236" t="s">
        <v>475</v>
      </c>
      <c r="N62" s="92"/>
      <c r="R62" s="98"/>
    </row>
    <row r="63" spans="1:18" x14ac:dyDescent="0.25">
      <c r="A63" s="322"/>
      <c r="B63" s="231" t="s">
        <v>476</v>
      </c>
      <c r="C63" s="235">
        <v>57.917971369512465</v>
      </c>
      <c r="D63" s="235">
        <v>57.471516399107195</v>
      </c>
      <c r="E63" s="247" t="s">
        <v>117</v>
      </c>
      <c r="F63" s="221">
        <v>52.589968287665798</v>
      </c>
      <c r="G63" s="222">
        <v>50.396028446149607</v>
      </c>
      <c r="H63" s="240" t="s">
        <v>579</v>
      </c>
      <c r="I63" s="221" t="s">
        <v>477</v>
      </c>
      <c r="J63" s="222" t="s">
        <v>117</v>
      </c>
      <c r="K63" s="221" t="s">
        <v>478</v>
      </c>
      <c r="L63" s="236" t="s">
        <v>479</v>
      </c>
      <c r="N63" s="92"/>
      <c r="R63" s="98"/>
    </row>
    <row r="64" spans="1:18" x14ac:dyDescent="0.25">
      <c r="A64" s="322"/>
      <c r="B64" s="231" t="s">
        <v>44</v>
      </c>
      <c r="C64" s="235">
        <v>53.151971732192862</v>
      </c>
      <c r="D64" s="235">
        <v>48.068057804369126</v>
      </c>
      <c r="E64" s="259">
        <v>46.693892861834883</v>
      </c>
      <c r="F64" s="221">
        <v>43.127254352003987</v>
      </c>
      <c r="G64" s="222">
        <v>37.32984075819661</v>
      </c>
      <c r="H64" s="240" t="s">
        <v>580</v>
      </c>
      <c r="I64" s="221" t="s">
        <v>480</v>
      </c>
      <c r="J64" s="221" t="s">
        <v>274</v>
      </c>
      <c r="K64" s="221" t="s">
        <v>203</v>
      </c>
      <c r="L64" s="236" t="s">
        <v>351</v>
      </c>
      <c r="N64" s="92"/>
    </row>
    <row r="65" spans="1:14" ht="15" customHeight="1" x14ac:dyDescent="0.25">
      <c r="A65" s="322"/>
      <c r="B65" s="231" t="s">
        <v>481</v>
      </c>
      <c r="C65" s="235">
        <v>69.128980378459886</v>
      </c>
      <c r="D65" s="235">
        <v>56.999977377437581</v>
      </c>
      <c r="E65" s="247" t="s">
        <v>117</v>
      </c>
      <c r="F65" s="221">
        <v>52.577925007772222</v>
      </c>
      <c r="G65" s="222">
        <v>48.256776331709652</v>
      </c>
      <c r="H65" s="240" t="s">
        <v>581</v>
      </c>
      <c r="I65" s="221" t="s">
        <v>482</v>
      </c>
      <c r="J65" s="222" t="s">
        <v>117</v>
      </c>
      <c r="K65" s="221" t="s">
        <v>483</v>
      </c>
      <c r="L65" s="236" t="s">
        <v>484</v>
      </c>
      <c r="N65" s="92"/>
    </row>
    <row r="66" spans="1:14" x14ac:dyDescent="0.25">
      <c r="A66" s="323" t="s">
        <v>105</v>
      </c>
      <c r="B66" s="232" t="s">
        <v>612</v>
      </c>
      <c r="C66" s="224">
        <v>57.730827056868186</v>
      </c>
      <c r="D66" s="224">
        <v>48.083365058911291</v>
      </c>
      <c r="E66" s="250">
        <v>56.567474462071047</v>
      </c>
      <c r="F66" s="224">
        <v>54.760184920892755</v>
      </c>
      <c r="G66" s="225">
        <v>40.449217677971724</v>
      </c>
      <c r="H66" s="241" t="s">
        <v>582</v>
      </c>
      <c r="I66" s="227" t="s">
        <v>485</v>
      </c>
      <c r="J66" s="224" t="s">
        <v>275</v>
      </c>
      <c r="K66" s="227" t="s">
        <v>170</v>
      </c>
      <c r="L66" s="237" t="s">
        <v>352</v>
      </c>
      <c r="N66" s="92"/>
    </row>
    <row r="67" spans="1:14" x14ac:dyDescent="0.25">
      <c r="A67" s="323"/>
      <c r="B67" s="232" t="s">
        <v>613</v>
      </c>
      <c r="C67" s="224">
        <v>59.112007602986516</v>
      </c>
      <c r="D67" s="224">
        <v>65.453583306591995</v>
      </c>
      <c r="E67" s="250">
        <v>62.573599989705464</v>
      </c>
      <c r="F67" s="224">
        <v>52.981332525169478</v>
      </c>
      <c r="G67" s="225">
        <v>33.49618240214641</v>
      </c>
      <c r="H67" s="241" t="s">
        <v>583</v>
      </c>
      <c r="I67" s="227" t="s">
        <v>486</v>
      </c>
      <c r="J67" s="224" t="s">
        <v>276</v>
      </c>
      <c r="K67" s="227" t="s">
        <v>208</v>
      </c>
      <c r="L67" s="237" t="s">
        <v>353</v>
      </c>
      <c r="N67" s="92"/>
    </row>
    <row r="68" spans="1:14" x14ac:dyDescent="0.25">
      <c r="A68" s="323"/>
      <c r="B68" s="232" t="s">
        <v>614</v>
      </c>
      <c r="C68" s="224">
        <v>38.482276554011882</v>
      </c>
      <c r="D68" s="224">
        <v>30.393427543689722</v>
      </c>
      <c r="E68" s="250">
        <v>47.259422359582786</v>
      </c>
      <c r="F68" s="224">
        <v>40.117680346246054</v>
      </c>
      <c r="G68" s="225">
        <v>28.165977687664885</v>
      </c>
      <c r="H68" s="241" t="s">
        <v>584</v>
      </c>
      <c r="I68" s="227" t="s">
        <v>487</v>
      </c>
      <c r="J68" s="224" t="s">
        <v>277</v>
      </c>
      <c r="K68" s="227" t="s">
        <v>204</v>
      </c>
      <c r="L68" s="237" t="s">
        <v>488</v>
      </c>
      <c r="N68" s="92"/>
    </row>
    <row r="69" spans="1:14" ht="15" customHeight="1" x14ac:dyDescent="0.25">
      <c r="A69" s="323"/>
      <c r="B69" s="232" t="s">
        <v>52</v>
      </c>
      <c r="C69" s="224">
        <v>35.092789014520321</v>
      </c>
      <c r="D69" s="224">
        <v>21.619380301511509</v>
      </c>
      <c r="E69" s="250">
        <v>15.242538221870269</v>
      </c>
      <c r="F69" s="224">
        <v>0</v>
      </c>
      <c r="G69" s="225">
        <v>22.289517642195996</v>
      </c>
      <c r="H69" s="241" t="s">
        <v>585</v>
      </c>
      <c r="I69" s="227" t="s">
        <v>489</v>
      </c>
      <c r="J69" s="224" t="s">
        <v>278</v>
      </c>
      <c r="K69" s="227" t="s">
        <v>197</v>
      </c>
      <c r="L69" s="237" t="s">
        <v>354</v>
      </c>
      <c r="N69" s="92"/>
    </row>
    <row r="70" spans="1:14" x14ac:dyDescent="0.25">
      <c r="A70" s="323"/>
      <c r="B70" s="232" t="s">
        <v>490</v>
      </c>
      <c r="C70" s="224">
        <v>82.336746853716278</v>
      </c>
      <c r="D70" s="224">
        <v>69.273540032541078</v>
      </c>
      <c r="E70" s="261" t="s">
        <v>117</v>
      </c>
      <c r="F70" s="224">
        <v>72.610582852466322</v>
      </c>
      <c r="G70" s="225">
        <v>75.964973667155206</v>
      </c>
      <c r="H70" s="241" t="s">
        <v>586</v>
      </c>
      <c r="I70" s="226" t="s">
        <v>491</v>
      </c>
      <c r="J70" s="239" t="s">
        <v>117</v>
      </c>
      <c r="K70" s="226" t="s">
        <v>492</v>
      </c>
      <c r="L70" s="237" t="s">
        <v>493</v>
      </c>
      <c r="N70" s="92"/>
    </row>
    <row r="71" spans="1:14" x14ac:dyDescent="0.25">
      <c r="A71" s="323"/>
      <c r="B71" s="232" t="s">
        <v>615</v>
      </c>
      <c r="C71" s="224">
        <v>67.285003858955363</v>
      </c>
      <c r="D71" s="224">
        <v>66.266736153324601</v>
      </c>
      <c r="E71" s="250">
        <v>52.713942782254797</v>
      </c>
      <c r="F71" s="224">
        <v>54.759766539229524</v>
      </c>
      <c r="G71" s="225">
        <v>50.638813707365834</v>
      </c>
      <c r="H71" s="241" t="s">
        <v>587</v>
      </c>
      <c r="I71" s="227" t="s">
        <v>494</v>
      </c>
      <c r="J71" s="224" t="s">
        <v>279</v>
      </c>
      <c r="K71" s="227" t="s">
        <v>191</v>
      </c>
      <c r="L71" s="237" t="s">
        <v>355</v>
      </c>
      <c r="N71" s="92"/>
    </row>
    <row r="72" spans="1:14" x14ac:dyDescent="0.25">
      <c r="A72" s="323"/>
      <c r="B72" s="232" t="s">
        <v>297</v>
      </c>
      <c r="C72" s="224">
        <v>13.230974823422271</v>
      </c>
      <c r="D72" s="224">
        <v>45.819323777178575</v>
      </c>
      <c r="E72" s="250">
        <v>42.735724288040323</v>
      </c>
      <c r="F72" s="224">
        <v>34.529077678151999</v>
      </c>
      <c r="G72" s="225">
        <v>39.698114585636205</v>
      </c>
      <c r="H72" s="241" t="s">
        <v>588</v>
      </c>
      <c r="I72" s="227" t="s">
        <v>495</v>
      </c>
      <c r="J72" s="224" t="s">
        <v>280</v>
      </c>
      <c r="K72" s="227" t="s">
        <v>175</v>
      </c>
      <c r="L72" s="237" t="s">
        <v>356</v>
      </c>
      <c r="N72" s="92"/>
    </row>
    <row r="73" spans="1:14" x14ac:dyDescent="0.25">
      <c r="A73" s="322" t="s">
        <v>113</v>
      </c>
      <c r="B73" s="231" t="s">
        <v>496</v>
      </c>
      <c r="C73" s="235">
        <v>70.401182135548353</v>
      </c>
      <c r="D73" s="235">
        <v>61.109366745662129</v>
      </c>
      <c r="E73" s="247">
        <v>49.876888699937346</v>
      </c>
      <c r="F73" s="222">
        <v>48.074410791091651</v>
      </c>
      <c r="G73" s="222">
        <v>42.446470395619194</v>
      </c>
      <c r="H73" s="240" t="s">
        <v>589</v>
      </c>
      <c r="I73" s="222" t="s">
        <v>497</v>
      </c>
      <c r="J73" s="222" t="s">
        <v>281</v>
      </c>
      <c r="K73" s="222" t="s">
        <v>168</v>
      </c>
      <c r="L73" s="236" t="s">
        <v>357</v>
      </c>
      <c r="N73" s="92"/>
    </row>
    <row r="74" spans="1:14" x14ac:dyDescent="0.25">
      <c r="A74" s="322"/>
      <c r="B74" s="231" t="s">
        <v>42</v>
      </c>
      <c r="C74" s="235">
        <v>73.550636206620197</v>
      </c>
      <c r="D74" s="235">
        <v>65.780728355993645</v>
      </c>
      <c r="E74" s="247">
        <v>57.819510726512192</v>
      </c>
      <c r="F74" s="222">
        <v>51.533319130104736</v>
      </c>
      <c r="G74" s="222">
        <v>46.874689552137824</v>
      </c>
      <c r="H74" s="240" t="s">
        <v>590</v>
      </c>
      <c r="I74" s="222" t="s">
        <v>498</v>
      </c>
      <c r="J74" s="222" t="s">
        <v>282</v>
      </c>
      <c r="K74" s="222" t="s">
        <v>199</v>
      </c>
      <c r="L74" s="236" t="s">
        <v>358</v>
      </c>
      <c r="N74" s="92"/>
    </row>
    <row r="75" spans="1:14" x14ac:dyDescent="0.25">
      <c r="A75" s="323" t="s">
        <v>499</v>
      </c>
      <c r="B75" s="232" t="s">
        <v>298</v>
      </c>
      <c r="C75" s="225">
        <v>45.030054742927497</v>
      </c>
      <c r="D75" s="225">
        <v>17.679885551838844</v>
      </c>
      <c r="E75" s="250">
        <v>26.639152429346939</v>
      </c>
      <c r="F75" s="225">
        <v>34.914279322247907</v>
      </c>
      <c r="G75" s="225">
        <v>17.402339477122737</v>
      </c>
      <c r="H75" s="241" t="s">
        <v>591</v>
      </c>
      <c r="I75" s="226" t="s">
        <v>500</v>
      </c>
      <c r="J75" s="226" t="s">
        <v>283</v>
      </c>
      <c r="K75" s="226" t="s">
        <v>165</v>
      </c>
      <c r="L75" s="237" t="s">
        <v>359</v>
      </c>
      <c r="N75" s="92"/>
    </row>
    <row r="76" spans="1:14" x14ac:dyDescent="0.25">
      <c r="A76" s="323"/>
      <c r="B76" s="232" t="s">
        <v>501</v>
      </c>
      <c r="C76" s="225">
        <v>72.421889799631842</v>
      </c>
      <c r="D76" s="225">
        <v>67.100053719090468</v>
      </c>
      <c r="E76" s="250">
        <v>44.470010508388377</v>
      </c>
      <c r="F76" s="225">
        <v>60.8431483822215</v>
      </c>
      <c r="G76" s="225">
        <v>54.078903501794706</v>
      </c>
      <c r="H76" s="241" t="s">
        <v>592</v>
      </c>
      <c r="I76" s="226" t="s">
        <v>502</v>
      </c>
      <c r="J76" s="226" t="s">
        <v>284</v>
      </c>
      <c r="K76" s="226" t="s">
        <v>184</v>
      </c>
      <c r="L76" s="237" t="s">
        <v>360</v>
      </c>
      <c r="N76" s="92"/>
    </row>
    <row r="77" spans="1:14" ht="15" customHeight="1" x14ac:dyDescent="0.25">
      <c r="A77" s="323"/>
      <c r="B77" s="232" t="s">
        <v>222</v>
      </c>
      <c r="C77" s="225">
        <v>65.754236424774319</v>
      </c>
      <c r="D77" s="225">
        <v>61.768238108665997</v>
      </c>
      <c r="E77" s="250">
        <v>53.598111737199702</v>
      </c>
      <c r="F77" s="225">
        <v>67.81730405286433</v>
      </c>
      <c r="G77" s="225">
        <v>60.204583087975884</v>
      </c>
      <c r="H77" s="241" t="s">
        <v>593</v>
      </c>
      <c r="I77" s="226" t="s">
        <v>503</v>
      </c>
      <c r="J77" s="226" t="s">
        <v>285</v>
      </c>
      <c r="K77" s="226" t="s">
        <v>163</v>
      </c>
      <c r="L77" s="237" t="s">
        <v>361</v>
      </c>
      <c r="N77" s="92"/>
    </row>
    <row r="78" spans="1:14" ht="15" customHeight="1" x14ac:dyDescent="0.25">
      <c r="A78" s="323"/>
      <c r="B78" s="232" t="s">
        <v>504</v>
      </c>
      <c r="C78" s="225">
        <v>71.699151426956746</v>
      </c>
      <c r="D78" s="225">
        <v>57.999602237763725</v>
      </c>
      <c r="E78" s="250">
        <v>44.499786902128974</v>
      </c>
      <c r="F78" s="225">
        <v>60.382755249124834</v>
      </c>
      <c r="G78" s="225">
        <v>46.394073279351169</v>
      </c>
      <c r="H78" s="241" t="s">
        <v>594</v>
      </c>
      <c r="I78" s="226" t="s">
        <v>505</v>
      </c>
      <c r="J78" s="226" t="s">
        <v>286</v>
      </c>
      <c r="K78" s="226" t="s">
        <v>198</v>
      </c>
      <c r="L78" s="237" t="s">
        <v>362</v>
      </c>
      <c r="N78" s="92"/>
    </row>
    <row r="79" spans="1:14" x14ac:dyDescent="0.25">
      <c r="A79" s="323"/>
      <c r="B79" s="232" t="s">
        <v>30</v>
      </c>
      <c r="C79" s="225">
        <v>58.087852472668125</v>
      </c>
      <c r="D79" s="225">
        <v>64.779467595514745</v>
      </c>
      <c r="E79" s="250">
        <v>61.840431688815443</v>
      </c>
      <c r="F79" s="225">
        <v>63.698724263593768</v>
      </c>
      <c r="G79" s="225">
        <v>64.538884950546588</v>
      </c>
      <c r="H79" s="241" t="s">
        <v>595</v>
      </c>
      <c r="I79" s="226" t="s">
        <v>506</v>
      </c>
      <c r="J79" s="226" t="s">
        <v>287</v>
      </c>
      <c r="K79" s="226" t="s">
        <v>166</v>
      </c>
      <c r="L79" s="237" t="s">
        <v>363</v>
      </c>
      <c r="N79" s="92"/>
    </row>
    <row r="80" spans="1:14" x14ac:dyDescent="0.25">
      <c r="A80" s="323"/>
      <c r="B80" s="232" t="s">
        <v>616</v>
      </c>
      <c r="C80" s="225">
        <v>39.353565276248823</v>
      </c>
      <c r="D80" s="225">
        <v>33.781247610462493</v>
      </c>
      <c r="E80" s="250">
        <v>37.468910279861902</v>
      </c>
      <c r="F80" s="225">
        <v>26.920975209460014</v>
      </c>
      <c r="G80" s="225">
        <v>11.071136657873328</v>
      </c>
      <c r="H80" s="241" t="s">
        <v>596</v>
      </c>
      <c r="I80" s="226" t="s">
        <v>507</v>
      </c>
      <c r="J80" s="226" t="s">
        <v>288</v>
      </c>
      <c r="K80" s="226" t="s">
        <v>174</v>
      </c>
      <c r="L80" s="237" t="s">
        <v>364</v>
      </c>
      <c r="N80" s="92"/>
    </row>
    <row r="81" spans="1:14" x14ac:dyDescent="0.25">
      <c r="A81" s="323"/>
      <c r="B81" s="232" t="s">
        <v>508</v>
      </c>
      <c r="C81" s="225">
        <v>76.874216014813442</v>
      </c>
      <c r="D81" s="225">
        <v>64.16888287960569</v>
      </c>
      <c r="E81" s="261" t="s">
        <v>117</v>
      </c>
      <c r="F81" s="239" t="s">
        <v>117</v>
      </c>
      <c r="G81" s="225">
        <v>67.149193121920632</v>
      </c>
      <c r="H81" s="241" t="s">
        <v>597</v>
      </c>
      <c r="I81" s="239" t="s">
        <v>509</v>
      </c>
      <c r="J81" s="239" t="s">
        <v>117</v>
      </c>
      <c r="K81" s="239" t="s">
        <v>117</v>
      </c>
      <c r="L81" s="237" t="s">
        <v>510</v>
      </c>
      <c r="N81" s="92"/>
    </row>
    <row r="82" spans="1:14" x14ac:dyDescent="0.25">
      <c r="A82" s="323"/>
      <c r="B82" s="232" t="s">
        <v>50</v>
      </c>
      <c r="C82" s="225">
        <v>59.662567645605534</v>
      </c>
      <c r="D82" s="225">
        <v>52.965799842771801</v>
      </c>
      <c r="E82" s="250">
        <v>52.781975206725939</v>
      </c>
      <c r="F82" s="225">
        <v>54.630989668426722</v>
      </c>
      <c r="G82" s="225">
        <v>37.581402583405762</v>
      </c>
      <c r="H82" s="241" t="s">
        <v>598</v>
      </c>
      <c r="I82" s="226" t="s">
        <v>511</v>
      </c>
      <c r="J82" s="226" t="s">
        <v>289</v>
      </c>
      <c r="K82" s="226" t="s">
        <v>183</v>
      </c>
      <c r="L82" s="237" t="s">
        <v>365</v>
      </c>
      <c r="N82" s="92"/>
    </row>
    <row r="83" spans="1:14" x14ac:dyDescent="0.25">
      <c r="A83" s="323"/>
      <c r="B83" s="232" t="s">
        <v>34</v>
      </c>
      <c r="C83" s="225">
        <v>53.284631299812638</v>
      </c>
      <c r="D83" s="225">
        <v>60.37575803183762</v>
      </c>
      <c r="E83" s="250">
        <v>56.041459222343768</v>
      </c>
      <c r="F83" s="225">
        <v>51.964929257661673</v>
      </c>
      <c r="G83" s="225">
        <v>55.679410895660666</v>
      </c>
      <c r="H83" s="241" t="s">
        <v>599</v>
      </c>
      <c r="I83" s="226" t="s">
        <v>512</v>
      </c>
      <c r="J83" s="226" t="s">
        <v>290</v>
      </c>
      <c r="K83" s="226" t="s">
        <v>188</v>
      </c>
      <c r="L83" s="237" t="s">
        <v>366</v>
      </c>
      <c r="N83" s="92"/>
    </row>
    <row r="84" spans="1:14" x14ac:dyDescent="0.25">
      <c r="A84" s="323"/>
      <c r="B84" s="232" t="s">
        <v>513</v>
      </c>
      <c r="C84" s="225">
        <v>77.598464604428429</v>
      </c>
      <c r="D84" s="225">
        <v>57.333218036365842</v>
      </c>
      <c r="E84" s="261" t="s">
        <v>117</v>
      </c>
      <c r="F84" s="225">
        <v>72.383644499564539</v>
      </c>
      <c r="G84" s="225">
        <v>71.488830260383935</v>
      </c>
      <c r="H84" s="241" t="s">
        <v>600</v>
      </c>
      <c r="I84" s="226" t="s">
        <v>514</v>
      </c>
      <c r="J84" s="239" t="s">
        <v>117</v>
      </c>
      <c r="K84" s="226" t="s">
        <v>515</v>
      </c>
      <c r="L84" s="237" t="s">
        <v>516</v>
      </c>
      <c r="N84" s="92"/>
    </row>
    <row r="85" spans="1:14" ht="15.75" thickBot="1" x14ac:dyDescent="0.3">
      <c r="A85" s="324"/>
      <c r="B85" s="233" t="s">
        <v>57</v>
      </c>
      <c r="C85" s="229">
        <v>0</v>
      </c>
      <c r="D85" s="229">
        <v>0</v>
      </c>
      <c r="E85" s="251">
        <v>0</v>
      </c>
      <c r="F85" s="229">
        <v>2.2233159452296065</v>
      </c>
      <c r="G85" s="229">
        <v>0</v>
      </c>
      <c r="H85" s="242" t="s">
        <v>601</v>
      </c>
      <c r="I85" s="230" t="s">
        <v>517</v>
      </c>
      <c r="J85" s="230" t="s">
        <v>291</v>
      </c>
      <c r="K85" s="230" t="s">
        <v>209</v>
      </c>
      <c r="L85" s="238" t="s">
        <v>367</v>
      </c>
      <c r="N85" s="92"/>
    </row>
    <row r="86" spans="1:14" ht="45" customHeight="1" x14ac:dyDescent="0.25">
      <c r="A86" s="320" t="s">
        <v>643</v>
      </c>
      <c r="B86" s="320"/>
      <c r="C86" s="320"/>
      <c r="D86" s="320"/>
      <c r="E86" s="320"/>
      <c r="F86" s="320"/>
      <c r="G86" s="320"/>
      <c r="H86" s="320"/>
      <c r="I86" s="320"/>
      <c r="J86" s="320"/>
      <c r="K86" s="320"/>
      <c r="L86" s="320"/>
    </row>
    <row r="87" spans="1:14" x14ac:dyDescent="0.25">
      <c r="A87" s="255"/>
      <c r="B87" s="255"/>
      <c r="C87" s="255"/>
      <c r="D87" s="255"/>
      <c r="E87" s="255"/>
      <c r="F87" s="255"/>
      <c r="G87" s="255"/>
      <c r="H87" s="255"/>
      <c r="I87" s="255"/>
      <c r="J87" s="255"/>
      <c r="K87" s="255"/>
      <c r="L87" s="255"/>
    </row>
    <row r="88" spans="1:14" x14ac:dyDescent="0.25">
      <c r="A88" s="99"/>
    </row>
    <row r="89" spans="1:14" x14ac:dyDescent="0.25">
      <c r="A89" s="100" t="s">
        <v>115</v>
      </c>
    </row>
    <row r="90" spans="1:14" x14ac:dyDescent="0.25">
      <c r="A90" s="3"/>
      <c r="B90" s="5"/>
      <c r="C90" s="99"/>
    </row>
    <row r="91" spans="1:14" x14ac:dyDescent="0.25">
      <c r="A91" s="3"/>
      <c r="B91" s="5"/>
      <c r="C91" s="99"/>
    </row>
    <row r="92" spans="1:14" x14ac:dyDescent="0.25">
      <c r="A92" s="3"/>
      <c r="B92" s="5"/>
      <c r="C92" s="99"/>
    </row>
    <row r="93" spans="1:14" x14ac:dyDescent="0.25">
      <c r="A93" s="3"/>
      <c r="B93" s="5"/>
      <c r="C93" s="99"/>
    </row>
    <row r="94" spans="1:14" x14ac:dyDescent="0.25">
      <c r="A94" s="3"/>
      <c r="B94" s="5"/>
      <c r="C94" s="99"/>
    </row>
    <row r="95" spans="1:14" x14ac:dyDescent="0.25">
      <c r="A95" s="3"/>
      <c r="B95" s="5"/>
      <c r="C95" s="99"/>
    </row>
    <row r="96" spans="1:14" x14ac:dyDescent="0.25">
      <c r="A96" s="3"/>
      <c r="B96" s="5"/>
      <c r="C96" s="99"/>
    </row>
    <row r="97" spans="1:3" x14ac:dyDescent="0.25">
      <c r="A97" s="3"/>
      <c r="B97" s="5"/>
      <c r="C97" s="99"/>
    </row>
    <row r="98" spans="1:3" x14ac:dyDescent="0.25">
      <c r="A98" s="3"/>
      <c r="B98" s="5"/>
      <c r="C98" s="99"/>
    </row>
    <row r="99" spans="1:3" x14ac:dyDescent="0.25">
      <c r="A99" s="3"/>
      <c r="B99" s="5"/>
      <c r="C99" s="99"/>
    </row>
    <row r="100" spans="1:3" x14ac:dyDescent="0.25">
      <c r="A100" s="3"/>
      <c r="B100" s="5"/>
      <c r="C100" s="99"/>
    </row>
    <row r="101" spans="1:3" x14ac:dyDescent="0.25">
      <c r="A101" s="4"/>
      <c r="B101" s="4"/>
      <c r="C101" s="99"/>
    </row>
    <row r="102" spans="1:3" x14ac:dyDescent="0.25">
      <c r="A102" s="3"/>
      <c r="B102" s="5"/>
      <c r="C102" s="99"/>
    </row>
    <row r="103" spans="1:3" x14ac:dyDescent="0.25">
      <c r="A103" s="3"/>
      <c r="B103" s="5"/>
      <c r="C103" s="99"/>
    </row>
    <row r="104" spans="1:3" x14ac:dyDescent="0.25">
      <c r="A104" s="3"/>
      <c r="B104" s="5"/>
      <c r="C104" s="99"/>
    </row>
    <row r="105" spans="1:3" x14ac:dyDescent="0.25">
      <c r="A105" s="3"/>
      <c r="B105" s="5"/>
      <c r="C105" s="99"/>
    </row>
    <row r="106" spans="1:3" x14ac:dyDescent="0.25">
      <c r="A106" s="3"/>
      <c r="B106" s="5"/>
      <c r="C106" s="99"/>
    </row>
    <row r="107" spans="1:3" x14ac:dyDescent="0.25">
      <c r="A107" s="3"/>
      <c r="B107" s="5"/>
      <c r="C107" s="99"/>
    </row>
    <row r="108" spans="1:3" x14ac:dyDescent="0.25">
      <c r="A108" s="3"/>
      <c r="B108" s="5"/>
      <c r="C108" s="99"/>
    </row>
    <row r="109" spans="1:3" x14ac:dyDescent="0.25">
      <c r="A109" s="3"/>
      <c r="B109" s="5"/>
      <c r="C109" s="99"/>
    </row>
    <row r="110" spans="1:3" x14ac:dyDescent="0.25">
      <c r="A110" s="3"/>
      <c r="B110" s="5"/>
      <c r="C110" s="99"/>
    </row>
    <row r="111" spans="1:3" x14ac:dyDescent="0.25">
      <c r="A111" s="3"/>
      <c r="B111" s="5"/>
      <c r="C111" s="99"/>
    </row>
    <row r="112" spans="1:3" x14ac:dyDescent="0.25">
      <c r="A112" s="3"/>
      <c r="B112" s="5"/>
      <c r="C112" s="99"/>
    </row>
    <row r="113" spans="1:8" x14ac:dyDescent="0.25">
      <c r="A113" s="3"/>
      <c r="B113" s="5"/>
      <c r="C113" s="99"/>
    </row>
    <row r="114" spans="1:8" x14ac:dyDescent="0.25">
      <c r="A114" s="3"/>
      <c r="B114" s="5"/>
      <c r="C114" s="99"/>
    </row>
    <row r="115" spans="1:8" x14ac:dyDescent="0.25">
      <c r="A115" s="3"/>
      <c r="B115" s="5"/>
      <c r="C115" s="99"/>
    </row>
    <row r="116" spans="1:8" x14ac:dyDescent="0.25">
      <c r="A116" s="101"/>
      <c r="B116" s="101"/>
      <c r="C116" s="99"/>
    </row>
    <row r="117" spans="1:8" x14ac:dyDescent="0.25">
      <c r="A117" s="101"/>
      <c r="B117" s="101"/>
      <c r="C117" s="99"/>
    </row>
    <row r="118" spans="1:8" x14ac:dyDescent="0.25">
      <c r="A118" s="101"/>
      <c r="B118" s="101"/>
      <c r="C118" s="99"/>
    </row>
    <row r="119" spans="1:8" x14ac:dyDescent="0.25">
      <c r="A119" s="101"/>
      <c r="B119" s="101"/>
      <c r="C119" s="99"/>
    </row>
    <row r="120" spans="1:8" x14ac:dyDescent="0.25">
      <c r="A120" s="101"/>
      <c r="B120" s="101"/>
      <c r="C120" s="99"/>
    </row>
    <row r="121" spans="1:8" x14ac:dyDescent="0.25">
      <c r="C121" s="99"/>
    </row>
    <row r="122" spans="1:8" x14ac:dyDescent="0.25">
      <c r="C122" s="99"/>
    </row>
    <row r="123" spans="1:8" x14ac:dyDescent="0.25">
      <c r="C123" s="99"/>
    </row>
    <row r="124" spans="1:8" x14ac:dyDescent="0.25">
      <c r="C124" s="99"/>
    </row>
    <row r="125" spans="1:8" x14ac:dyDescent="0.25">
      <c r="B125" s="89"/>
      <c r="C125" s="89"/>
      <c r="D125" s="89"/>
      <c r="E125" s="245"/>
      <c r="F125" s="89"/>
      <c r="G125" s="89"/>
      <c r="H125" s="89"/>
    </row>
  </sheetData>
  <mergeCells count="13">
    <mergeCell ref="C4:G4"/>
    <mergeCell ref="H4:L4"/>
    <mergeCell ref="A86:L86"/>
    <mergeCell ref="A6:A11"/>
    <mergeCell ref="A39:A42"/>
    <mergeCell ref="A43:A50"/>
    <mergeCell ref="A51:A57"/>
    <mergeCell ref="A58:A65"/>
    <mergeCell ref="A66:A72"/>
    <mergeCell ref="A73:A74"/>
    <mergeCell ref="A75:A85"/>
    <mergeCell ref="A12:A30"/>
    <mergeCell ref="A31:A38"/>
  </mergeCells>
  <conditionalFormatting sqref="N6:N85">
    <cfRule type="duplicateValues" dxfId="40" priority="118"/>
  </conditionalFormatting>
  <hyperlinks>
    <hyperlink ref="A1" location="'List of Figs &amp; Tables'!A1" display="Link to Index"/>
  </hyperlinks>
  <pageMargins left="0.7" right="0.7" top="0.75" bottom="0.75" header="0.3" footer="0.3"/>
  <pageSetup scale="5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145"/>
  <sheetViews>
    <sheetView topLeftCell="A58" zoomScale="80" zoomScaleNormal="80" workbookViewId="0">
      <selection activeCell="M3" sqref="M3"/>
    </sheetView>
  </sheetViews>
  <sheetFormatPr defaultRowHeight="15" x14ac:dyDescent="0.25"/>
  <cols>
    <col min="1" max="1" width="49" style="63" bestFit="1" customWidth="1"/>
    <col min="2" max="2" width="17.140625" style="63" customWidth="1"/>
    <col min="3" max="3" width="16.140625" style="63" customWidth="1"/>
    <col min="4" max="4" width="19.42578125" style="63" customWidth="1"/>
    <col min="5" max="5" width="10" style="63" customWidth="1"/>
    <col min="6" max="16384" width="9.140625" style="63"/>
  </cols>
  <sheetData>
    <row r="1" spans="1:7" x14ac:dyDescent="0.25">
      <c r="A1" s="18" t="s">
        <v>89</v>
      </c>
    </row>
    <row r="2" spans="1:7" x14ac:dyDescent="0.25">
      <c r="G2" s="31" t="s">
        <v>1</v>
      </c>
    </row>
    <row r="3" spans="1:7" ht="59.25" customHeight="1" x14ac:dyDescent="0.25">
      <c r="A3" s="63" t="s">
        <v>90</v>
      </c>
      <c r="B3" s="20" t="s">
        <v>218</v>
      </c>
      <c r="C3" s="20"/>
      <c r="D3" s="20"/>
      <c r="E3" s="20"/>
    </row>
    <row r="4" spans="1:7" x14ac:dyDescent="0.25">
      <c r="A4" s="92" t="s">
        <v>57</v>
      </c>
      <c r="B4" s="128">
        <v>0</v>
      </c>
      <c r="C4" s="13"/>
      <c r="D4" s="13"/>
      <c r="E4" s="13"/>
    </row>
    <row r="5" spans="1:7" x14ac:dyDescent="0.25">
      <c r="A5" s="92" t="s">
        <v>297</v>
      </c>
      <c r="B5" s="128">
        <v>13.23</v>
      </c>
      <c r="C5" s="13"/>
      <c r="D5" s="13"/>
      <c r="E5" s="13"/>
    </row>
    <row r="6" spans="1:7" x14ac:dyDescent="0.25">
      <c r="A6" s="92" t="s">
        <v>636</v>
      </c>
      <c r="B6" s="129">
        <v>26.11</v>
      </c>
      <c r="C6" s="13"/>
      <c r="D6" s="13"/>
      <c r="E6" s="13"/>
    </row>
    <row r="7" spans="1:7" x14ac:dyDescent="0.25">
      <c r="A7" s="92" t="s">
        <v>370</v>
      </c>
      <c r="B7" s="129">
        <v>31.52</v>
      </c>
      <c r="C7" s="13"/>
      <c r="D7" s="13"/>
      <c r="E7" s="13"/>
    </row>
    <row r="8" spans="1:7" x14ac:dyDescent="0.25">
      <c r="A8" s="92" t="s">
        <v>52</v>
      </c>
      <c r="B8" s="128">
        <v>35.090000000000003</v>
      </c>
      <c r="C8" s="13"/>
      <c r="D8" s="13"/>
      <c r="E8" s="13"/>
    </row>
    <row r="9" spans="1:7" x14ac:dyDescent="0.25">
      <c r="A9" s="92" t="s">
        <v>614</v>
      </c>
      <c r="B9" s="129">
        <v>38.479999999999997</v>
      </c>
      <c r="C9" s="13"/>
      <c r="D9" s="13"/>
      <c r="E9" s="13"/>
    </row>
    <row r="10" spans="1:7" x14ac:dyDescent="0.25">
      <c r="A10" s="92" t="s">
        <v>616</v>
      </c>
      <c r="B10" s="128">
        <v>39.35</v>
      </c>
      <c r="C10" s="13"/>
      <c r="D10" s="13"/>
      <c r="E10" s="13"/>
    </row>
    <row r="11" spans="1:7" x14ac:dyDescent="0.25">
      <c r="A11" s="92" t="s">
        <v>634</v>
      </c>
      <c r="B11" s="128">
        <v>40.369999999999997</v>
      </c>
      <c r="C11" s="13"/>
      <c r="D11" s="13"/>
      <c r="E11" s="13"/>
    </row>
    <row r="12" spans="1:7" x14ac:dyDescent="0.25">
      <c r="A12" s="92" t="s">
        <v>298</v>
      </c>
      <c r="B12" s="129">
        <v>45.03</v>
      </c>
      <c r="C12" s="13"/>
      <c r="D12" s="13"/>
      <c r="E12" s="13"/>
    </row>
    <row r="13" spans="1:7" x14ac:dyDescent="0.25">
      <c r="A13" s="92" t="s">
        <v>603</v>
      </c>
      <c r="B13" s="129">
        <v>47.16</v>
      </c>
      <c r="C13" s="13"/>
      <c r="D13" s="13"/>
      <c r="E13" s="13"/>
    </row>
    <row r="14" spans="1:7" x14ac:dyDescent="0.25">
      <c r="A14" s="92" t="s">
        <v>292</v>
      </c>
      <c r="B14" s="129">
        <v>48.18</v>
      </c>
      <c r="C14" s="13"/>
      <c r="D14" s="13"/>
      <c r="E14" s="13"/>
    </row>
    <row r="15" spans="1:7" x14ac:dyDescent="0.25">
      <c r="A15" s="92" t="s">
        <v>452</v>
      </c>
      <c r="B15" s="129">
        <v>48.95</v>
      </c>
      <c r="C15" s="13"/>
      <c r="D15" s="13"/>
      <c r="E15" s="13"/>
    </row>
    <row r="16" spans="1:7" x14ac:dyDescent="0.25">
      <c r="A16" s="92" t="s">
        <v>438</v>
      </c>
      <c r="B16" s="129">
        <v>51.35</v>
      </c>
      <c r="C16" s="13"/>
      <c r="D16" s="13"/>
      <c r="E16" s="13"/>
    </row>
    <row r="17" spans="1:5" x14ac:dyDescent="0.25">
      <c r="A17" s="92" t="s">
        <v>74</v>
      </c>
      <c r="B17" s="129">
        <v>52.09</v>
      </c>
      <c r="C17" s="13"/>
      <c r="D17" s="13"/>
      <c r="E17" s="13"/>
    </row>
    <row r="18" spans="1:5" x14ac:dyDescent="0.25">
      <c r="A18" s="92" t="s">
        <v>463</v>
      </c>
      <c r="B18" s="129">
        <v>52.32</v>
      </c>
      <c r="C18" s="13"/>
      <c r="D18" s="13"/>
      <c r="E18" s="13"/>
    </row>
    <row r="19" spans="1:5" x14ac:dyDescent="0.25">
      <c r="A19" s="92" t="s">
        <v>37</v>
      </c>
      <c r="B19" s="129">
        <v>52.95</v>
      </c>
      <c r="C19" s="13"/>
      <c r="D19" s="13"/>
      <c r="E19" s="13"/>
    </row>
    <row r="20" spans="1:5" x14ac:dyDescent="0.25">
      <c r="A20" s="92" t="s">
        <v>44</v>
      </c>
      <c r="B20" s="129">
        <v>53.15</v>
      </c>
      <c r="C20" s="13"/>
      <c r="D20" s="13"/>
      <c r="E20" s="13"/>
    </row>
    <row r="21" spans="1:5" x14ac:dyDescent="0.25">
      <c r="A21" s="92" t="s">
        <v>34</v>
      </c>
      <c r="B21" s="129">
        <v>53.28</v>
      </c>
      <c r="C21" s="13"/>
      <c r="D21" s="13"/>
      <c r="E21" s="13"/>
    </row>
    <row r="22" spans="1:5" x14ac:dyDescent="0.25">
      <c r="A22" s="92" t="s">
        <v>602</v>
      </c>
      <c r="B22" s="128">
        <v>54.15</v>
      </c>
      <c r="C22" s="13"/>
      <c r="D22" s="13"/>
      <c r="E22" s="13"/>
    </row>
    <row r="23" spans="1:5" x14ac:dyDescent="0.25">
      <c r="A23" s="92" t="s">
        <v>607</v>
      </c>
      <c r="B23" s="128">
        <v>54.45</v>
      </c>
      <c r="C23" s="13"/>
      <c r="D23" s="13"/>
      <c r="E23" s="13"/>
    </row>
    <row r="24" spans="1:5" x14ac:dyDescent="0.25">
      <c r="A24" s="92" t="s">
        <v>48</v>
      </c>
      <c r="B24" s="128">
        <v>56.16</v>
      </c>
      <c r="C24" s="13"/>
      <c r="D24" s="13"/>
      <c r="E24" s="13"/>
    </row>
    <row r="25" spans="1:5" x14ac:dyDescent="0.25">
      <c r="A25" s="92" t="s">
        <v>70</v>
      </c>
      <c r="B25" s="129">
        <v>56.35</v>
      </c>
      <c r="C25" s="13"/>
      <c r="D25" s="13"/>
      <c r="E25" s="13"/>
    </row>
    <row r="26" spans="1:5" x14ac:dyDescent="0.25">
      <c r="A26" s="92" t="s">
        <v>69</v>
      </c>
      <c r="B26" s="128">
        <v>56.4</v>
      </c>
      <c r="C26" s="13"/>
      <c r="D26" s="13"/>
      <c r="E26" s="13"/>
    </row>
    <row r="27" spans="1:5" x14ac:dyDescent="0.25">
      <c r="A27" s="92" t="s">
        <v>611</v>
      </c>
      <c r="B27" s="129">
        <v>57.23</v>
      </c>
      <c r="C27" s="13"/>
      <c r="D27" s="13"/>
      <c r="E27" s="13"/>
    </row>
    <row r="28" spans="1:5" x14ac:dyDescent="0.25">
      <c r="A28" s="92" t="s">
        <v>612</v>
      </c>
      <c r="B28" s="128">
        <v>57.73</v>
      </c>
      <c r="C28" s="13"/>
      <c r="D28" s="13"/>
      <c r="E28" s="13"/>
    </row>
    <row r="29" spans="1:5" x14ac:dyDescent="0.25">
      <c r="A29" s="92" t="s">
        <v>476</v>
      </c>
      <c r="B29" s="128">
        <v>57.92</v>
      </c>
      <c r="C29" s="13"/>
      <c r="D29" s="13"/>
      <c r="E29" s="13"/>
    </row>
    <row r="30" spans="1:5" x14ac:dyDescent="0.25">
      <c r="A30" s="92" t="s">
        <v>30</v>
      </c>
      <c r="B30" s="129">
        <v>58.09</v>
      </c>
      <c r="C30" s="13"/>
      <c r="D30" s="13"/>
      <c r="E30" s="13"/>
    </row>
    <row r="31" spans="1:5" x14ac:dyDescent="0.25">
      <c r="A31" s="92" t="s">
        <v>613</v>
      </c>
      <c r="B31" s="129">
        <v>59.11</v>
      </c>
      <c r="C31" s="13"/>
      <c r="D31" s="13"/>
      <c r="E31" s="13"/>
    </row>
    <row r="32" spans="1:5" x14ac:dyDescent="0.25">
      <c r="A32" s="92" t="s">
        <v>50</v>
      </c>
      <c r="B32" s="129">
        <v>59.66</v>
      </c>
      <c r="C32" s="13"/>
      <c r="D32" s="13"/>
      <c r="E32" s="13"/>
    </row>
    <row r="33" spans="1:5" x14ac:dyDescent="0.25">
      <c r="A33" s="92" t="s">
        <v>610</v>
      </c>
      <c r="B33" s="128">
        <v>62.01</v>
      </c>
      <c r="C33" s="13"/>
      <c r="D33" s="13"/>
      <c r="E33" s="13"/>
    </row>
    <row r="34" spans="1:5" x14ac:dyDescent="0.25">
      <c r="A34" s="92" t="s">
        <v>635</v>
      </c>
      <c r="B34" s="128">
        <v>62.6</v>
      </c>
      <c r="C34" s="13"/>
      <c r="D34" s="13"/>
      <c r="E34" s="13"/>
    </row>
    <row r="35" spans="1:5" x14ac:dyDescent="0.25">
      <c r="A35" s="92" t="s">
        <v>604</v>
      </c>
      <c r="B35" s="129">
        <v>64.52</v>
      </c>
      <c r="C35" s="13"/>
      <c r="D35" s="13"/>
      <c r="E35" s="13"/>
    </row>
    <row r="36" spans="1:5" x14ac:dyDescent="0.25">
      <c r="A36" s="92" t="s">
        <v>33</v>
      </c>
      <c r="B36" s="128">
        <v>64.63</v>
      </c>
      <c r="C36" s="13"/>
      <c r="D36" s="13"/>
      <c r="E36" s="13"/>
    </row>
    <row r="37" spans="1:5" x14ac:dyDescent="0.25">
      <c r="A37" s="92" t="s">
        <v>222</v>
      </c>
      <c r="B37" s="129">
        <v>65.75</v>
      </c>
      <c r="C37" s="13"/>
      <c r="D37" s="13"/>
      <c r="E37" s="13"/>
    </row>
    <row r="38" spans="1:5" x14ac:dyDescent="0.25">
      <c r="A38" s="92" t="s">
        <v>24</v>
      </c>
      <c r="B38" s="128">
        <v>65.89</v>
      </c>
      <c r="C38" s="13"/>
      <c r="D38" s="13"/>
      <c r="E38" s="13"/>
    </row>
    <row r="39" spans="1:5" x14ac:dyDescent="0.25">
      <c r="A39" s="92" t="s">
        <v>608</v>
      </c>
      <c r="B39" s="128">
        <v>67.02</v>
      </c>
      <c r="C39" s="13"/>
      <c r="D39" s="13"/>
      <c r="E39" s="13"/>
    </row>
    <row r="40" spans="1:5" x14ac:dyDescent="0.25">
      <c r="A40" s="92" t="s">
        <v>615</v>
      </c>
      <c r="B40" s="128">
        <v>67.290000000000006</v>
      </c>
      <c r="C40" s="13"/>
      <c r="D40" s="13"/>
      <c r="E40" s="13"/>
    </row>
    <row r="41" spans="1:5" x14ac:dyDescent="0.25">
      <c r="A41" s="92" t="s">
        <v>62</v>
      </c>
      <c r="B41" s="129">
        <v>67.83</v>
      </c>
      <c r="C41" s="13"/>
      <c r="D41" s="13"/>
      <c r="E41" s="13"/>
    </row>
    <row r="42" spans="1:5" x14ac:dyDescent="0.25">
      <c r="A42" s="92" t="s">
        <v>472</v>
      </c>
      <c r="B42" s="128">
        <v>67.849999999999994</v>
      </c>
      <c r="C42" s="13"/>
      <c r="D42" s="13"/>
      <c r="E42" s="13"/>
    </row>
    <row r="43" spans="1:5" x14ac:dyDescent="0.25">
      <c r="A43" s="92" t="s">
        <v>296</v>
      </c>
      <c r="B43" s="128">
        <v>67.959999999999994</v>
      </c>
      <c r="C43" s="13"/>
      <c r="D43" s="13"/>
      <c r="E43" s="13"/>
    </row>
    <row r="44" spans="1:5" x14ac:dyDescent="0.25">
      <c r="A44" s="92" t="s">
        <v>481</v>
      </c>
      <c r="B44" s="129">
        <v>69.13</v>
      </c>
      <c r="C44" s="13"/>
      <c r="D44" s="13"/>
      <c r="E44" s="13"/>
    </row>
    <row r="45" spans="1:5" x14ac:dyDescent="0.25">
      <c r="A45" s="92" t="s">
        <v>28</v>
      </c>
      <c r="B45" s="129">
        <v>69.86</v>
      </c>
      <c r="C45" s="13"/>
      <c r="D45" s="13"/>
      <c r="E45" s="13"/>
    </row>
    <row r="46" spans="1:5" x14ac:dyDescent="0.25">
      <c r="A46" s="92" t="s">
        <v>496</v>
      </c>
      <c r="B46" s="128">
        <v>70.400000000000006</v>
      </c>
      <c r="C46" s="13"/>
      <c r="D46" s="13"/>
      <c r="E46" s="13"/>
    </row>
    <row r="47" spans="1:5" x14ac:dyDescent="0.25">
      <c r="A47" s="92" t="s">
        <v>609</v>
      </c>
      <c r="B47" s="128">
        <v>70.53</v>
      </c>
      <c r="C47" s="13"/>
      <c r="D47" s="13"/>
      <c r="E47" s="13"/>
    </row>
    <row r="48" spans="1:5" x14ac:dyDescent="0.25">
      <c r="A48" s="92" t="s">
        <v>504</v>
      </c>
      <c r="B48" s="128">
        <v>71.7</v>
      </c>
      <c r="C48" s="13"/>
      <c r="D48" s="13"/>
      <c r="E48" s="13"/>
    </row>
    <row r="49" spans="1:5" x14ac:dyDescent="0.25">
      <c r="A49" s="92" t="s">
        <v>85</v>
      </c>
      <c r="B49" s="129">
        <v>71.959999999999994</v>
      </c>
      <c r="C49" s="13"/>
      <c r="D49" s="13"/>
      <c r="E49" s="13"/>
    </row>
    <row r="50" spans="1:5" x14ac:dyDescent="0.25">
      <c r="A50" s="92" t="s">
        <v>32</v>
      </c>
      <c r="B50" s="129">
        <v>72.28</v>
      </c>
      <c r="C50" s="13"/>
      <c r="D50" s="13"/>
      <c r="E50" s="13"/>
    </row>
    <row r="51" spans="1:5" x14ac:dyDescent="0.25">
      <c r="A51" s="92" t="s">
        <v>501</v>
      </c>
      <c r="B51" s="128">
        <v>72.42</v>
      </c>
      <c r="C51" s="13"/>
      <c r="D51" s="13"/>
      <c r="E51" s="13"/>
    </row>
    <row r="52" spans="1:5" x14ac:dyDescent="0.25">
      <c r="A52" s="92" t="s">
        <v>422</v>
      </c>
      <c r="B52" s="129">
        <v>72.930000000000007</v>
      </c>
      <c r="C52" s="13"/>
      <c r="D52" s="13"/>
      <c r="E52" s="13"/>
    </row>
    <row r="53" spans="1:5" x14ac:dyDescent="0.25">
      <c r="A53" s="92" t="s">
        <v>428</v>
      </c>
      <c r="B53" s="128">
        <v>73.06</v>
      </c>
      <c r="C53" s="13"/>
      <c r="D53" s="13"/>
      <c r="E53" s="13"/>
    </row>
    <row r="54" spans="1:5" x14ac:dyDescent="0.25">
      <c r="A54" s="92" t="s">
        <v>42</v>
      </c>
      <c r="B54" s="128">
        <v>73.55</v>
      </c>
      <c r="C54" s="13"/>
      <c r="D54" s="13"/>
      <c r="E54" s="13"/>
    </row>
    <row r="55" spans="1:5" x14ac:dyDescent="0.25">
      <c r="A55" s="92" t="s">
        <v>293</v>
      </c>
      <c r="B55" s="129">
        <v>74.08</v>
      </c>
      <c r="C55" s="13"/>
      <c r="D55" s="13"/>
      <c r="E55" s="13"/>
    </row>
    <row r="56" spans="1:5" x14ac:dyDescent="0.25">
      <c r="A56" s="92" t="s">
        <v>91</v>
      </c>
      <c r="B56" s="129">
        <v>74.2</v>
      </c>
      <c r="C56" s="13"/>
      <c r="D56" s="13"/>
      <c r="E56" s="13"/>
    </row>
    <row r="57" spans="1:5" x14ac:dyDescent="0.25">
      <c r="A57" s="92" t="s">
        <v>606</v>
      </c>
      <c r="B57" s="129">
        <v>75.38</v>
      </c>
      <c r="C57" s="13"/>
      <c r="D57" s="13"/>
      <c r="E57" s="13"/>
    </row>
    <row r="58" spans="1:5" x14ac:dyDescent="0.25">
      <c r="A58" s="92" t="s">
        <v>412</v>
      </c>
      <c r="B58" s="129">
        <v>76.44</v>
      </c>
      <c r="C58" s="13"/>
      <c r="D58" s="13"/>
      <c r="E58" s="13"/>
    </row>
    <row r="59" spans="1:5" x14ac:dyDescent="0.25">
      <c r="A59" s="92" t="s">
        <v>508</v>
      </c>
      <c r="B59" s="129">
        <v>76.87</v>
      </c>
      <c r="C59" s="13"/>
      <c r="D59" s="13"/>
      <c r="E59" s="13"/>
    </row>
    <row r="60" spans="1:5" x14ac:dyDescent="0.25">
      <c r="A60" s="92" t="s">
        <v>633</v>
      </c>
      <c r="B60" s="128">
        <v>77.599999999999994</v>
      </c>
      <c r="C60" s="13"/>
      <c r="D60" s="13"/>
      <c r="E60" s="13"/>
    </row>
    <row r="61" spans="1:5" x14ac:dyDescent="0.25">
      <c r="A61" s="92" t="s">
        <v>513</v>
      </c>
      <c r="B61" s="129">
        <v>77.599999999999994</v>
      </c>
      <c r="C61" s="13"/>
      <c r="D61" s="13"/>
      <c r="E61" s="13"/>
    </row>
    <row r="62" spans="1:5" x14ac:dyDescent="0.25">
      <c r="A62" s="92" t="s">
        <v>456</v>
      </c>
      <c r="B62" s="128">
        <v>77.959999999999994</v>
      </c>
      <c r="C62" s="13"/>
      <c r="D62" s="13"/>
      <c r="E62" s="13"/>
    </row>
    <row r="63" spans="1:5" x14ac:dyDescent="0.25">
      <c r="A63" s="92" t="s">
        <v>368</v>
      </c>
      <c r="B63" s="129">
        <v>78.11</v>
      </c>
      <c r="C63" s="13"/>
      <c r="D63" s="13"/>
      <c r="E63" s="13"/>
    </row>
    <row r="64" spans="1:5" x14ac:dyDescent="0.25">
      <c r="A64" s="92" t="s">
        <v>403</v>
      </c>
      <c r="B64" s="129">
        <v>78.17</v>
      </c>
      <c r="C64" s="13"/>
      <c r="D64" s="13"/>
      <c r="E64" s="13"/>
    </row>
    <row r="65" spans="1:5" x14ac:dyDescent="0.25">
      <c r="A65" s="92" t="s">
        <v>433</v>
      </c>
      <c r="B65" s="128">
        <v>78.22</v>
      </c>
      <c r="C65" s="13"/>
      <c r="D65" s="13"/>
      <c r="E65" s="13"/>
    </row>
    <row r="66" spans="1:5" x14ac:dyDescent="0.25">
      <c r="A66" s="92" t="s">
        <v>77</v>
      </c>
      <c r="B66" s="128">
        <v>80.040000000000006</v>
      </c>
      <c r="C66" s="13"/>
      <c r="D66" s="13"/>
      <c r="E66" s="13"/>
    </row>
    <row r="67" spans="1:5" x14ac:dyDescent="0.25">
      <c r="A67" s="92" t="s">
        <v>73</v>
      </c>
      <c r="B67" s="129">
        <v>80.41</v>
      </c>
      <c r="C67" s="13"/>
      <c r="D67" s="13"/>
      <c r="E67" s="13"/>
    </row>
    <row r="68" spans="1:5" x14ac:dyDescent="0.25">
      <c r="A68" s="92" t="s">
        <v>87</v>
      </c>
      <c r="B68" s="129">
        <v>81.75</v>
      </c>
      <c r="C68" s="13"/>
      <c r="D68" s="13"/>
      <c r="E68" s="13"/>
    </row>
    <row r="69" spans="1:5" x14ac:dyDescent="0.25">
      <c r="A69" s="92" t="s">
        <v>294</v>
      </c>
      <c r="B69" s="128">
        <v>82.01</v>
      </c>
      <c r="C69" s="13"/>
      <c r="D69" s="13"/>
      <c r="E69" s="13"/>
    </row>
    <row r="70" spans="1:5" x14ac:dyDescent="0.25">
      <c r="A70" s="92" t="s">
        <v>605</v>
      </c>
      <c r="B70" s="128">
        <v>82.17</v>
      </c>
      <c r="C70" s="13"/>
      <c r="D70" s="13"/>
      <c r="E70" s="13"/>
    </row>
    <row r="71" spans="1:5" x14ac:dyDescent="0.25">
      <c r="A71" s="92" t="s">
        <v>295</v>
      </c>
      <c r="B71" s="129">
        <v>82.2</v>
      </c>
      <c r="C71" s="13"/>
      <c r="D71" s="13"/>
      <c r="E71" s="13"/>
    </row>
    <row r="72" spans="1:5" x14ac:dyDescent="0.25">
      <c r="A72" s="92" t="s">
        <v>490</v>
      </c>
      <c r="B72" s="129">
        <v>82.34</v>
      </c>
      <c r="C72" s="13"/>
      <c r="D72" s="13"/>
      <c r="E72" s="13"/>
    </row>
    <row r="73" spans="1:5" x14ac:dyDescent="0.25">
      <c r="A73" s="92" t="s">
        <v>82</v>
      </c>
      <c r="B73" s="128">
        <v>84.61</v>
      </c>
      <c r="C73" s="13"/>
      <c r="D73" s="13"/>
      <c r="E73" s="13"/>
    </row>
    <row r="74" spans="1:5" x14ac:dyDescent="0.25">
      <c r="A74" s="92" t="s">
        <v>71</v>
      </c>
      <c r="B74" s="129">
        <v>84.76</v>
      </c>
      <c r="C74" s="13"/>
      <c r="D74" s="13"/>
      <c r="E74" s="13"/>
    </row>
    <row r="75" spans="1:5" x14ac:dyDescent="0.25">
      <c r="A75" s="92" t="s">
        <v>27</v>
      </c>
      <c r="B75" s="129">
        <v>84.84</v>
      </c>
      <c r="C75" s="13"/>
      <c r="D75" s="13"/>
      <c r="E75" s="13"/>
    </row>
    <row r="76" spans="1:5" x14ac:dyDescent="0.25">
      <c r="A76" s="92" t="s">
        <v>29</v>
      </c>
      <c r="B76" s="129">
        <v>86.49</v>
      </c>
      <c r="C76" s="13"/>
      <c r="D76" s="13"/>
      <c r="E76" s="13"/>
    </row>
    <row r="77" spans="1:5" x14ac:dyDescent="0.25">
      <c r="A77" s="92" t="s">
        <v>79</v>
      </c>
      <c r="B77" s="128">
        <v>86.98</v>
      </c>
      <c r="C77" s="13"/>
      <c r="D77" s="13"/>
      <c r="E77" s="13"/>
    </row>
    <row r="78" spans="1:5" x14ac:dyDescent="0.25">
      <c r="A78" s="92" t="s">
        <v>369</v>
      </c>
      <c r="B78" s="128">
        <v>89.92</v>
      </c>
      <c r="C78" s="13"/>
      <c r="D78" s="13"/>
      <c r="E78" s="13"/>
    </row>
    <row r="79" spans="1:5" x14ac:dyDescent="0.25">
      <c r="A79" s="92" t="s">
        <v>72</v>
      </c>
      <c r="B79" s="129">
        <v>91.35</v>
      </c>
      <c r="C79" s="13"/>
      <c r="D79" s="13"/>
      <c r="E79" s="13"/>
    </row>
    <row r="80" spans="1:5" x14ac:dyDescent="0.25">
      <c r="A80" s="92" t="s">
        <v>67</v>
      </c>
      <c r="B80" s="129">
        <v>91.67</v>
      </c>
      <c r="C80" s="13"/>
      <c r="D80" s="13"/>
      <c r="E80" s="13"/>
    </row>
    <row r="81" spans="1:5" x14ac:dyDescent="0.25">
      <c r="A81" s="92" t="s">
        <v>78</v>
      </c>
      <c r="B81" s="128">
        <v>92.04</v>
      </c>
      <c r="C81" s="13"/>
      <c r="D81" s="13"/>
      <c r="E81" s="13"/>
    </row>
    <row r="82" spans="1:5" x14ac:dyDescent="0.25">
      <c r="A82" s="92" t="s">
        <v>68</v>
      </c>
      <c r="B82" s="128">
        <v>96.35</v>
      </c>
      <c r="C82" s="13"/>
      <c r="D82" s="13"/>
      <c r="E82" s="13"/>
    </row>
    <row r="83" spans="1:5" x14ac:dyDescent="0.25">
      <c r="A83" s="92" t="s">
        <v>61</v>
      </c>
      <c r="B83" s="128">
        <v>100</v>
      </c>
      <c r="C83" s="13"/>
      <c r="D83" s="13"/>
      <c r="E83" s="13"/>
    </row>
    <row r="84" spans="1:5" x14ac:dyDescent="0.25">
      <c r="B84" s="13"/>
      <c r="C84" s="13"/>
      <c r="D84" s="13"/>
      <c r="E84" s="13"/>
    </row>
    <row r="85" spans="1:5" x14ac:dyDescent="0.25">
      <c r="B85" s="13"/>
      <c r="C85" s="13"/>
      <c r="D85" s="13"/>
      <c r="E85" s="13"/>
    </row>
    <row r="86" spans="1:5" x14ac:dyDescent="0.25">
      <c r="B86" s="13"/>
      <c r="C86" s="13"/>
      <c r="D86" s="13"/>
      <c r="E86" s="13"/>
    </row>
    <row r="87" spans="1:5" x14ac:dyDescent="0.25">
      <c r="B87" s="13"/>
      <c r="C87" s="13"/>
      <c r="D87" s="13"/>
      <c r="E87" s="13"/>
    </row>
    <row r="88" spans="1:5" x14ac:dyDescent="0.25">
      <c r="B88" s="13"/>
      <c r="C88" s="13"/>
      <c r="D88" s="13"/>
      <c r="E88" s="13"/>
    </row>
    <row r="89" spans="1:5" x14ac:dyDescent="0.25">
      <c r="B89" s="13"/>
      <c r="C89" s="13"/>
      <c r="D89" s="13"/>
      <c r="E89" s="13"/>
    </row>
    <row r="90" spans="1:5" x14ac:dyDescent="0.25">
      <c r="B90" s="13"/>
      <c r="C90" s="13"/>
      <c r="D90" s="13"/>
      <c r="E90" s="13"/>
    </row>
    <row r="91" spans="1:5" x14ac:dyDescent="0.25">
      <c r="B91" s="13"/>
      <c r="C91" s="13"/>
      <c r="D91" s="13"/>
      <c r="E91" s="13"/>
    </row>
    <row r="92" spans="1:5" x14ac:dyDescent="0.25">
      <c r="B92" s="13"/>
      <c r="C92" s="13"/>
      <c r="D92" s="13"/>
      <c r="E92" s="13"/>
    </row>
    <row r="93" spans="1:5" x14ac:dyDescent="0.25">
      <c r="B93" s="13"/>
      <c r="C93" s="13"/>
      <c r="D93" s="13"/>
      <c r="E93" s="13"/>
    </row>
    <row r="94" spans="1:5" x14ac:dyDescent="0.25">
      <c r="B94" s="13"/>
      <c r="C94" s="13"/>
      <c r="D94" s="13"/>
      <c r="E94" s="13"/>
    </row>
    <row r="95" spans="1:5" x14ac:dyDescent="0.25">
      <c r="B95" s="13"/>
      <c r="C95" s="13"/>
      <c r="D95" s="13"/>
      <c r="E95" s="13"/>
    </row>
    <row r="96" spans="1:5" x14ac:dyDescent="0.25">
      <c r="B96" s="13"/>
      <c r="C96" s="13"/>
      <c r="D96" s="13"/>
      <c r="E96" s="13"/>
    </row>
    <row r="97" spans="2:5" x14ac:dyDescent="0.25">
      <c r="B97" s="13"/>
      <c r="C97" s="13"/>
      <c r="D97" s="13"/>
      <c r="E97" s="13"/>
    </row>
    <row r="98" spans="2:5" x14ac:dyDescent="0.25">
      <c r="B98" s="13"/>
      <c r="C98" s="13"/>
      <c r="D98" s="13"/>
      <c r="E98" s="13"/>
    </row>
    <row r="99" spans="2:5" x14ac:dyDescent="0.25">
      <c r="B99" s="13"/>
      <c r="C99" s="13"/>
      <c r="D99" s="13"/>
      <c r="E99" s="13"/>
    </row>
    <row r="100" spans="2:5" x14ac:dyDescent="0.25">
      <c r="B100" s="13"/>
      <c r="C100" s="13"/>
      <c r="D100" s="13"/>
      <c r="E100" s="13"/>
    </row>
    <row r="101" spans="2:5" x14ac:dyDescent="0.25">
      <c r="B101" s="13"/>
      <c r="C101" s="13"/>
      <c r="D101" s="13"/>
      <c r="E101" s="13"/>
    </row>
    <row r="102" spans="2:5" x14ac:dyDescent="0.25">
      <c r="B102" s="13"/>
      <c r="C102" s="13"/>
      <c r="D102" s="13"/>
      <c r="E102" s="13"/>
    </row>
    <row r="103" spans="2:5" x14ac:dyDescent="0.25">
      <c r="B103" s="13"/>
      <c r="C103" s="13"/>
      <c r="D103" s="13"/>
      <c r="E103" s="13"/>
    </row>
    <row r="104" spans="2:5" x14ac:dyDescent="0.25">
      <c r="B104" s="13"/>
      <c r="C104" s="13"/>
      <c r="D104" s="13"/>
      <c r="E104" s="13"/>
    </row>
    <row r="105" spans="2:5" x14ac:dyDescent="0.25">
      <c r="B105" s="13"/>
      <c r="C105" s="13"/>
      <c r="D105" s="13"/>
      <c r="E105" s="13"/>
    </row>
    <row r="106" spans="2:5" x14ac:dyDescent="0.25">
      <c r="B106" s="13"/>
      <c r="C106" s="13"/>
      <c r="D106" s="13"/>
      <c r="E106" s="13"/>
    </row>
    <row r="107" spans="2:5" x14ac:dyDescent="0.25">
      <c r="B107" s="13"/>
      <c r="C107" s="13"/>
      <c r="D107" s="13"/>
      <c r="E107" s="13"/>
    </row>
    <row r="108" spans="2:5" x14ac:dyDescent="0.25">
      <c r="B108" s="13"/>
      <c r="C108" s="13"/>
      <c r="D108" s="13"/>
      <c r="E108" s="13"/>
    </row>
    <row r="109" spans="2:5" x14ac:dyDescent="0.25">
      <c r="B109" s="13"/>
      <c r="C109" s="13"/>
      <c r="D109" s="13"/>
      <c r="E109" s="13"/>
    </row>
    <row r="110" spans="2:5" x14ac:dyDescent="0.25">
      <c r="B110" s="13"/>
      <c r="C110" s="13"/>
      <c r="D110" s="13"/>
      <c r="E110" s="13"/>
    </row>
    <row r="111" spans="2:5" x14ac:dyDescent="0.25">
      <c r="B111" s="13"/>
      <c r="C111" s="13"/>
      <c r="D111" s="13"/>
      <c r="E111" s="13"/>
    </row>
    <row r="112" spans="2:5" x14ac:dyDescent="0.25">
      <c r="B112" s="13"/>
      <c r="C112" s="13"/>
      <c r="D112" s="13"/>
      <c r="E112" s="13"/>
    </row>
    <row r="113" spans="2:5" x14ac:dyDescent="0.25">
      <c r="B113" s="13"/>
      <c r="C113" s="13"/>
      <c r="D113" s="13"/>
      <c r="E113" s="13"/>
    </row>
    <row r="114" spans="2:5" x14ac:dyDescent="0.25">
      <c r="B114" s="13"/>
      <c r="C114" s="13"/>
      <c r="D114" s="13"/>
    </row>
    <row r="115" spans="2:5" x14ac:dyDescent="0.25">
      <c r="B115" s="13"/>
      <c r="C115" s="13"/>
      <c r="D115" s="13"/>
      <c r="E115" s="13"/>
    </row>
    <row r="116" spans="2:5" x14ac:dyDescent="0.25">
      <c r="B116" s="13"/>
      <c r="C116" s="13"/>
      <c r="D116" s="13"/>
    </row>
    <row r="117" spans="2:5" x14ac:dyDescent="0.25">
      <c r="B117" s="13"/>
      <c r="C117" s="13"/>
      <c r="D117" s="13"/>
    </row>
    <row r="118" spans="2:5" x14ac:dyDescent="0.25">
      <c r="B118" s="13"/>
      <c r="C118" s="13"/>
      <c r="D118" s="13"/>
    </row>
    <row r="119" spans="2:5" x14ac:dyDescent="0.25">
      <c r="B119" s="13"/>
      <c r="C119" s="13"/>
      <c r="D119" s="13"/>
    </row>
    <row r="120" spans="2:5" x14ac:dyDescent="0.25">
      <c r="B120" s="13"/>
      <c r="C120" s="13"/>
      <c r="D120" s="13"/>
    </row>
    <row r="121" spans="2:5" x14ac:dyDescent="0.25">
      <c r="B121" s="13"/>
      <c r="C121" s="13"/>
      <c r="D121" s="13"/>
    </row>
    <row r="122" spans="2:5" x14ac:dyDescent="0.25">
      <c r="B122" s="13"/>
      <c r="C122" s="13"/>
      <c r="D122" s="13"/>
    </row>
    <row r="123" spans="2:5" x14ac:dyDescent="0.25">
      <c r="B123" s="13"/>
      <c r="C123" s="13"/>
      <c r="D123" s="13"/>
    </row>
    <row r="124" spans="2:5" x14ac:dyDescent="0.25">
      <c r="B124" s="13"/>
      <c r="C124" s="13"/>
      <c r="D124" s="13"/>
    </row>
    <row r="125" spans="2:5" x14ac:dyDescent="0.25">
      <c r="B125" s="13"/>
      <c r="C125" s="13"/>
      <c r="D125" s="13"/>
    </row>
    <row r="126" spans="2:5" x14ac:dyDescent="0.25">
      <c r="B126" s="13"/>
      <c r="C126" s="13"/>
      <c r="D126" s="13"/>
    </row>
    <row r="127" spans="2:5" x14ac:dyDescent="0.25">
      <c r="B127" s="13"/>
      <c r="C127" s="13"/>
      <c r="D127" s="13"/>
    </row>
    <row r="128" spans="2:5" x14ac:dyDescent="0.25">
      <c r="B128" s="13"/>
      <c r="C128" s="13"/>
      <c r="D128" s="13"/>
    </row>
    <row r="129" spans="2:4" x14ac:dyDescent="0.25">
      <c r="B129" s="13"/>
      <c r="C129" s="13"/>
      <c r="D129" s="13"/>
    </row>
    <row r="130" spans="2:4" x14ac:dyDescent="0.25">
      <c r="B130" s="13"/>
      <c r="C130" s="13"/>
      <c r="D130" s="13"/>
    </row>
    <row r="131" spans="2:4" x14ac:dyDescent="0.25">
      <c r="B131" s="13"/>
      <c r="C131" s="13"/>
      <c r="D131" s="13"/>
    </row>
    <row r="132" spans="2:4" x14ac:dyDescent="0.25">
      <c r="B132" s="13"/>
      <c r="C132" s="13"/>
      <c r="D132" s="13"/>
    </row>
    <row r="133" spans="2:4" x14ac:dyDescent="0.25">
      <c r="B133" s="13"/>
      <c r="C133" s="13"/>
      <c r="D133" s="13"/>
    </row>
    <row r="134" spans="2:4" x14ac:dyDescent="0.25">
      <c r="B134" s="13"/>
      <c r="C134" s="13"/>
      <c r="D134" s="13"/>
    </row>
    <row r="135" spans="2:4" x14ac:dyDescent="0.25">
      <c r="B135" s="13"/>
      <c r="C135" s="13"/>
      <c r="D135" s="13"/>
    </row>
    <row r="136" spans="2:4" x14ac:dyDescent="0.25">
      <c r="B136" s="13"/>
      <c r="C136" s="13"/>
      <c r="D136" s="13"/>
    </row>
    <row r="137" spans="2:4" x14ac:dyDescent="0.25">
      <c r="B137" s="13"/>
      <c r="C137" s="13"/>
      <c r="D137" s="13"/>
    </row>
    <row r="138" spans="2:4" x14ac:dyDescent="0.25">
      <c r="B138" s="13"/>
      <c r="C138" s="13"/>
      <c r="D138" s="13"/>
    </row>
    <row r="139" spans="2:4" x14ac:dyDescent="0.25">
      <c r="B139" s="13"/>
      <c r="C139" s="13"/>
      <c r="D139" s="13"/>
    </row>
    <row r="140" spans="2:4" x14ac:dyDescent="0.25">
      <c r="B140" s="13"/>
      <c r="C140" s="13"/>
      <c r="D140" s="13"/>
    </row>
    <row r="141" spans="2:4" x14ac:dyDescent="0.25">
      <c r="B141" s="13"/>
      <c r="C141" s="13"/>
      <c r="D141" s="13"/>
    </row>
    <row r="142" spans="2:4" x14ac:dyDescent="0.25">
      <c r="B142" s="13"/>
      <c r="C142" s="13"/>
      <c r="D142" s="13"/>
    </row>
    <row r="143" spans="2:4" x14ac:dyDescent="0.25">
      <c r="B143" s="13"/>
      <c r="C143" s="13"/>
      <c r="D143" s="13"/>
    </row>
    <row r="144" spans="2:4" x14ac:dyDescent="0.25">
      <c r="B144" s="13"/>
      <c r="C144" s="13"/>
      <c r="D144" s="13"/>
    </row>
    <row r="145" spans="2:4" x14ac:dyDescent="0.25">
      <c r="B145" s="13"/>
      <c r="C145" s="13"/>
      <c r="D145" s="13"/>
    </row>
  </sheetData>
  <hyperlinks>
    <hyperlink ref="A1" location="'List of Figs &amp; Tables'!A1" display="Link to Index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52</vt:i4>
      </vt:variant>
    </vt:vector>
  </HeadingPairs>
  <TitlesOfParts>
    <vt:vector size="52" baseType="lpstr">
      <vt:lpstr>List of Figs &amp; Tables</vt:lpstr>
      <vt:lpstr>Fig 1</vt:lpstr>
      <vt:lpstr>Fig 2</vt:lpstr>
      <vt:lpstr>Fig 3</vt:lpstr>
      <vt:lpstr>Table 1</vt:lpstr>
      <vt:lpstr>Table 2</vt:lpstr>
      <vt:lpstr>Table 3</vt:lpstr>
      <vt:lpstr>Table 4</vt:lpstr>
      <vt:lpstr>Fig 4</vt:lpstr>
      <vt:lpstr>Table 5</vt:lpstr>
      <vt:lpstr>Table 6</vt:lpstr>
      <vt:lpstr>Fig 5</vt:lpstr>
      <vt:lpstr>Fig 6</vt:lpstr>
      <vt:lpstr>Fig 7</vt:lpstr>
      <vt:lpstr>Fig 8</vt:lpstr>
      <vt:lpstr>Fig 9</vt:lpstr>
      <vt:lpstr>Fig 10</vt:lpstr>
      <vt:lpstr>Fig 11</vt:lpstr>
      <vt:lpstr>Fig 12</vt:lpstr>
      <vt:lpstr>Fig 13</vt:lpstr>
      <vt:lpstr>Fig 14</vt:lpstr>
      <vt:lpstr>Fig 15</vt:lpstr>
      <vt:lpstr>Fig 16</vt:lpstr>
      <vt:lpstr>Fig 17</vt:lpstr>
      <vt:lpstr>Fig 18</vt:lpstr>
      <vt:lpstr>Fig 19</vt:lpstr>
      <vt:lpstr>Fig 20</vt:lpstr>
      <vt:lpstr>Fig 21</vt:lpstr>
      <vt:lpstr>Fig 22</vt:lpstr>
      <vt:lpstr>Fig 23</vt:lpstr>
      <vt:lpstr>Fig 24</vt:lpstr>
      <vt:lpstr>Fig 25</vt:lpstr>
      <vt:lpstr>Fig 26</vt:lpstr>
      <vt:lpstr>Fig 27</vt:lpstr>
      <vt:lpstr>Fig 28</vt:lpstr>
      <vt:lpstr>Fig 29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  <vt:lpstr>Table 17</vt:lpstr>
      <vt:lpstr>Table 18</vt:lpstr>
      <vt:lpstr>Table 19</vt:lpstr>
      <vt:lpstr>Table 20</vt:lpstr>
      <vt:lpstr>Table 21</vt:lpstr>
      <vt:lpstr>Table 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 Jackson</dc:creator>
  <cp:lastModifiedBy>Kristin McCahon</cp:lastModifiedBy>
  <cp:lastPrinted>2015-08-10T19:06:17Z</cp:lastPrinted>
  <dcterms:created xsi:type="dcterms:W3CDTF">2014-08-26T20:40:12Z</dcterms:created>
  <dcterms:modified xsi:type="dcterms:W3CDTF">2018-11-26T19:12:00Z</dcterms:modified>
</cp:coreProperties>
</file>